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740" tabRatio="973"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2" sheetId="9" r:id="rId9"/>
    <sheet name="Grafik 3+4" sheetId="10" r:id="rId10"/>
    <sheet name="Grafik 5+6" sheetId="11" r:id="rId11"/>
    <sheet name="Grafik 7" sheetId="12" r:id="rId12"/>
    <sheet name="Tabelle 1" sheetId="13" r:id="rId13"/>
    <sheet name="Tabelle 2+3" sheetId="14" r:id="rId14"/>
    <sheet name="Tabelle 4+5" sheetId="15" r:id="rId15"/>
    <sheet name="Tabelle 6+7" sheetId="16" r:id="rId16"/>
    <sheet name="Tabelle 8+9" sheetId="17" r:id="rId17"/>
    <sheet name="Tabelle 10+11" sheetId="18" r:id="rId18"/>
    <sheet name="Tabelle 12" sheetId="19" r:id="rId19"/>
    <sheet name="Tabelle 13-15" sheetId="20" r:id="rId20"/>
    <sheet name="Tabelle 16" sheetId="21" r:id="rId21"/>
    <sheet name="Tabelle 17" sheetId="22" r:id="rId22"/>
    <sheet name="Tabelle 18" sheetId="23" r:id="rId23"/>
    <sheet name="Tabelle 19" sheetId="24" r:id="rId24"/>
    <sheet name="Tabelle 20" sheetId="25" r:id="rId25"/>
    <sheet name="Tabelle21" sheetId="26" r:id="rId26"/>
    <sheet name="Tabelle22" sheetId="27" r:id="rId27"/>
    <sheet name="Tabelle 23" sheetId="28" r:id="rId28"/>
  </sheets>
  <definedNames>
    <definedName name="_xlnm.Print_Area" localSheetId="7">'Daten'!$A$1:$P$121</definedName>
    <definedName name="_xlnm.Print_Area" localSheetId="6">'Ländergruppen'!$A$1:$D$77</definedName>
    <definedName name="_xlnm.Print_Area" localSheetId="5">'Länderverzeichnis'!$A$1:$L$92</definedName>
    <definedName name="_xlnm.Print_Area" localSheetId="12">'Tabelle 1'!$A$1:$F$48</definedName>
    <definedName name="_xlnm.Print_Area" localSheetId="17">'Tabelle 10+11'!$A$1:$H$39</definedName>
    <definedName name="_xlnm.Print_Area" localSheetId="20">'Tabelle 16'!$A$1:$J$256</definedName>
    <definedName name="_xlnm.Print_Area" localSheetId="21">'Tabelle 17'!$A$1:$J$256</definedName>
    <definedName name="_xlnm.Print_Area" localSheetId="24">'Tabelle 20'!$A$1:$M$46</definedName>
    <definedName name="_xlnm.Print_Area" localSheetId="27">'Tabelle 23'!$A$1:$I$46</definedName>
    <definedName name="_xlnm.Print_Area" localSheetId="26">'Tabelle22'!$A$1:$I$46</definedName>
    <definedName name="_xlnm.Print_Area" localSheetId="3">'Vorbemerkungen'!$A$1:$J$205</definedName>
  </definedNames>
  <calcPr fullCalcOnLoad="1"/>
</workbook>
</file>

<file path=xl/sharedStrings.xml><?xml version="1.0" encoding="utf-8"?>
<sst xmlns="http://schemas.openxmlformats.org/spreadsheetml/2006/main" count="5153" uniqueCount="1319">
  <si>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</si>
  <si>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</si>
  <si>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</si>
  <si>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</si>
  <si>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</si>
  <si>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</si>
  <si>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</si>
  <si>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</si>
  <si>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</si>
  <si>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</si>
  <si>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</si>
  <si>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</si>
  <si>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</si>
  <si>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</si>
  <si>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</si>
  <si>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</si>
  <si>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</si>
  <si>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</si>
  <si>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</si>
  <si>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</si>
  <si>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</si>
  <si>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</si>
  <si>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</si>
  <si>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</si>
  <si>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</si>
  <si>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</si>
  <si>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</si>
  <si>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</si>
  <si>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</si>
  <si>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</si>
  <si>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</si>
  <si>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</si>
  <si>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</si>
  <si>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</si>
  <si>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</si>
  <si>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</si>
  <si>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</si>
  <si>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</si>
  <si>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</si>
  <si>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</si>
  <si>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</si>
  <si>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</si>
  <si>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</si>
  <si>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</si>
  <si>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</si>
  <si>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</si>
  <si>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</si>
  <si>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</si>
  <si>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</si>
  <si>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</si>
  <si>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</si>
  <si>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</si>
  <si>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</si>
  <si>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</si>
  <si>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</si>
  <si>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</si>
  <si>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</si>
  <si>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</si>
  <si>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</si>
  <si>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</si>
  <si>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</si>
  <si>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</si>
  <si>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</si>
  <si>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</si>
  <si>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</si>
  <si>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</si>
  <si>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</si>
  <si>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</si>
  <si>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</si>
  <si>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</si>
  <si>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</si>
  <si>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</si>
  <si>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</si>
  <si>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</si>
  <si>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</si>
  <si>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</si>
  <si>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</si>
  <si>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</si>
  <si>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</si>
  <si>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</si>
  <si>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</si>
  <si>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</si>
  <si>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</si>
  <si>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</si>
  <si>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</si>
  <si>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</si>
  <si>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</si>
  <si>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</si>
  <si>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</si>
  <si>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</si>
  <si>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</si>
  <si>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</si>
  <si>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</si>
  <si>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</si>
  <si>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</si>
  <si>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</si>
  <si>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</si>
  <si>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</si>
  <si>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</si>
  <si>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</si>
  <si>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</si>
  <si>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</si>
  <si>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</si>
  <si>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</si>
  <si>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</si>
  <si>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</si>
  <si>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</si>
  <si>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</si>
  <si>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</si>
  <si>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</si>
  <si>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</si>
  <si>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</si>
  <si>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</si>
  <si>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</si>
  <si>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</si>
  <si>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</si>
  <si>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</si>
  <si>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</si>
  <si>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</si>
  <si>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</si>
  <si>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</si>
  <si>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</si>
  <si>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</si>
  <si>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</si>
  <si>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</si>
  <si>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</si>
  <si>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</si>
  <si>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</si>
  <si>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</si>
  <si>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</si>
  <si>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</si>
  <si>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</si>
  <si>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</si>
  <si>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</si>
  <si>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</si>
  <si>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</si>
  <si>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</si>
  <si>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</si>
  <si>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</si>
  <si>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</si>
  <si>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</si>
  <si>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</si>
  <si>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</si>
  <si>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</si>
  <si>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</si>
  <si>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</si>
  <si>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</si>
  <si>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</si>
  <si>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</si>
  <si>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</si>
  <si>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</si>
  <si>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</si>
  <si>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</si>
  <si>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</si>
  <si>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</si>
  <si>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</si>
  <si>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</si>
  <si>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</si>
  <si>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</si>
  <si>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</si>
  <si>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</si>
  <si>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</si>
  <si>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</si>
  <si>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</si>
  <si>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</si>
  <si>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</si>
  <si>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</si>
  <si>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</si>
  <si>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</si>
  <si>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</si>
  <si>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</si>
  <si>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</si>
  <si>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</si>
  <si>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</si>
  <si>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</si>
  <si>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</si>
  <si>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</si>
  <si>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</si>
  <si>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</si>
  <si>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</si>
  <si>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</si>
  <si>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</si>
  <si>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</si>
  <si>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</si>
  <si>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</si>
  <si>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</si>
  <si>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</si>
  <si>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</si>
  <si>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</si>
  <si>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</si>
  <si>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</si>
  <si>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</si>
  <si>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</si>
  <si>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</si>
  <si>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</si>
  <si>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</si>
  <si>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</si>
  <si>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</si>
  <si>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</si>
  <si>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</si>
  <si>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</si>
  <si>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</si>
  <si>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</si>
  <si>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</si>
  <si>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</si>
  <si>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</si>
  <si>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</si>
  <si>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</si>
  <si>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</si>
  <si>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</si>
  <si>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</si>
  <si>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</si>
  <si>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</si>
  <si>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</si>
  <si>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</si>
  <si>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</si>
  <si>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</si>
  <si>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</si>
  <si>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</si>
  <si>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</si>
  <si>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</si>
  <si>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</si>
  <si>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</si>
  <si>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</si>
  <si>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</si>
  <si>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</si>
  <si>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</si>
  <si>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</si>
  <si>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</si>
  <si>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</si>
  <si>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</si>
  <si>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</si>
  <si>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</si>
  <si>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</si>
  <si>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</si>
  <si>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</si>
  <si>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</si>
  <si>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</si>
  <si>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</si>
  <si>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</si>
  <si>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</si>
  <si>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</si>
  <si>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</si>
  <si>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</si>
  <si>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</si>
  <si>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</si>
  <si>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</si>
  <si>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</si>
  <si>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</si>
  <si>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</si>
  <si>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</si>
  <si>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</si>
  <si>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</si>
  <si>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</si>
  <si>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</si>
  <si>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</si>
  <si>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</si>
  <si>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</si>
  <si>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</si>
  <si>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</si>
  <si>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</si>
  <si>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</si>
  <si>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</si>
  <si>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</si>
  <si>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</si>
  <si>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</si>
  <si>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</si>
  <si>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</si>
  <si>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</si>
  <si>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</si>
  <si>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</si>
  <si>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</si>
  <si>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</si>
  <si>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</si>
  <si>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</si>
  <si>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</si>
  <si>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</si>
  <si>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</si>
  <si>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</si>
  <si>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</si>
  <si>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</si>
  <si>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</si>
  <si>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</si>
  <si>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</si>
  <si>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</si>
  <si>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</si>
  <si>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</si>
  <si>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</si>
  <si>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</si>
  <si>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</si>
  <si>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</si>
  <si>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</si>
  <si>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</si>
  <si>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</si>
  <si>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</si>
  <si>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</si>
  <si>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</si>
  <si>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</si>
  <si>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</si>
  <si>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</si>
  <si>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</si>
  <si>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</si>
  <si>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</si>
  <si>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</si>
  <si>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</si>
  <si>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</si>
  <si>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</si>
  <si>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</si>
  <si>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</si>
  <si>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</si>
  <si>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</si>
  <si>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</si>
  <si>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</si>
  <si>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</si>
  <si>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</si>
  <si>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</si>
  <si>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</si>
  <si>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</si>
  <si>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</si>
  <si>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</si>
  <si>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</si>
  <si>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</si>
  <si>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</si>
  <si>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</si>
  <si>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</si>
  <si>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</si>
  <si>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</si>
  <si>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</si>
  <si>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</si>
  <si>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</si>
  <si>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</si>
  <si>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</si>
  <si>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</si>
  <si>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</si>
  <si>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</si>
  <si>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</si>
  <si>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</si>
  <si>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</si>
  <si>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</si>
  <si>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</si>
  <si>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</si>
  <si>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</si>
  <si>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</si>
  <si>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</si>
  <si>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</si>
  <si>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</si>
  <si>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</si>
  <si>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</si>
  <si>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</si>
  <si>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</si>
  <si>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</si>
  <si>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</si>
  <si>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</si>
  <si>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</si>
  <si>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</si>
  <si>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</si>
  <si>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</si>
  <si>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</si>
  <si>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</si>
  <si>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</si>
  <si>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</si>
  <si>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</si>
  <si>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</si>
  <si>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</si>
  <si>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</si>
  <si>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</si>
  <si>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</si>
  <si>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</si>
  <si>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</si>
  <si>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</si>
  <si>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</si>
  <si>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</si>
  <si>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</si>
  <si>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</si>
  <si>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</si>
  <si>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</si>
  <si>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</si>
  <si>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</si>
  <si>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</si>
  <si>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</si>
  <si>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</si>
  <si>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</si>
  <si>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</si>
  <si>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</si>
  <si>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</si>
  <si>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</si>
  <si>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</si>
  <si>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</si>
  <si>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</si>
  <si>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</si>
  <si>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</si>
  <si>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</si>
  <si>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</si>
  <si>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</si>
  <si>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</si>
  <si>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</si>
  <si>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</si>
  <si>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</si>
  <si>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</si>
  <si>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</si>
  <si>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</si>
  <si>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</si>
  <si>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</si>
  <si>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</si>
  <si>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</si>
  <si>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</si>
  <si>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</si>
  <si>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</si>
  <si>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</si>
  <si>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</si>
  <si>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</si>
  <si>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</si>
  <si>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</si>
  <si>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</si>
  <si>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</si>
  <si>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</si>
  <si>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</si>
  <si>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</si>
  <si>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</si>
  <si>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</si>
  <si>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</si>
  <si>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</si>
  <si>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</si>
  <si>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</si>
  <si>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</si>
  <si>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</si>
  <si>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</si>
  <si>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</si>
  <si>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</si>
  <si>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</si>
  <si>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</si>
  <si>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</si>
  <si>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</si>
  <si>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</si>
  <si>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</si>
  <si>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</si>
  <si>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</si>
  <si>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</si>
  <si>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</si>
  <si>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</si>
  <si>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</si>
  <si>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</si>
  <si>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</si>
  <si>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</si>
  <si>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</si>
  <si>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</si>
  <si>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</si>
  <si>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</si>
  <si>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</si>
  <si>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</si>
  <si>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</si>
  <si>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</si>
  <si>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</si>
  <si>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</si>
  <si>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</si>
  <si>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</si>
  <si>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</si>
  <si>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</si>
  <si>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</si>
  <si>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</si>
  <si>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</si>
  <si>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</si>
  <si>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</si>
  <si>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</si>
  <si>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</si>
  <si>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</si>
  <si>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</si>
  <si>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</si>
  <si>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</si>
  <si>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</si>
  <si>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</si>
  <si>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</si>
  <si>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</si>
  <si>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</si>
  <si>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</si>
  <si>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</si>
  <si>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</si>
  <si>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</si>
  <si>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</si>
  <si>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</si>
  <si>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</si>
  <si>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</si>
  <si>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</si>
  <si>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</si>
  <si>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</si>
  <si>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</si>
  <si>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</si>
  <si>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</si>
  <si>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</si>
  <si>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</si>
  <si>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</si>
  <si>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</si>
  <si>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</si>
  <si>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</si>
  <si>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</si>
  <si>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</si>
  <si>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</si>
  <si>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</si>
  <si>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</si>
  <si>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</si>
  <si>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</si>
  <si>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</si>
  <si>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</si>
  <si>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</si>
  <si>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</si>
  <si>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</si>
  <si>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</si>
  <si>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</si>
  <si>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</si>
  <si>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</si>
  <si>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</si>
  <si>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</si>
  <si>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</si>
  <si>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</si>
  <si>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</si>
  <si>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</si>
  <si>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</si>
  <si>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</si>
  <si>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</si>
  <si>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</si>
  <si>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</si>
  <si>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</si>
  <si>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</si>
  <si>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</si>
  <si>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</si>
  <si>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</si>
  <si>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</si>
  <si>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</si>
  <si>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</si>
  <si>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</si>
  <si>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</si>
  <si>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</si>
  <si>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</si>
  <si>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</si>
  <si>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</si>
  <si>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</si>
  <si>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</si>
  <si>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</si>
  <si>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</si>
  <si>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</si>
  <si>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</si>
  <si>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</si>
  <si>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</si>
  <si>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</si>
  <si>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</si>
  <si>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</si>
  <si>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</si>
  <si>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</si>
  <si>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</si>
  <si>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</si>
  <si>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</si>
  <si>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</si>
  <si>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</si>
  <si>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</si>
  <si>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</si>
  <si>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</si>
  <si>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</si>
  <si>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</si>
  <si>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</si>
  <si>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</si>
  <si>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</si>
  <si>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</si>
  <si>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</si>
  <si>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</si>
  <si>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</si>
  <si>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</si>
  <si>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</si>
  <si>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</si>
  <si>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</si>
  <si>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</si>
  <si>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</si>
  <si>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</si>
  <si>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</si>
  <si>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</si>
  <si>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</si>
  <si>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</si>
  <si>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</si>
  <si>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</si>
  <si>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</si>
  <si>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</si>
  <si>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</si>
  <si>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</si>
  <si>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</si>
  <si>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</si>
  <si>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</si>
  <si>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</si>
  <si>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</si>
  <si>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</si>
  <si>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</si>
  <si>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</si>
  <si>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</si>
  <si>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</si>
  <si>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</si>
  <si>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</si>
  <si>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</si>
  <si>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</si>
  <si>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</si>
  <si>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</si>
  <si>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</si>
  <si>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</si>
  <si>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</si>
  <si>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</si>
  <si>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</si>
  <si>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</si>
  <si>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</si>
  <si>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</si>
  <si>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</si>
  <si>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</si>
  <si>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</si>
  <si>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</si>
  <si>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</si>
  <si>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</si>
  <si>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</si>
  <si>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</si>
  <si>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</si>
  <si>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</si>
  <si>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</si>
  <si>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</si>
  <si>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</si>
  <si>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</si>
  <si>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</si>
  <si>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</si>
  <si>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</si>
  <si>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</si>
  <si>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</si>
  <si>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</si>
  <si>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</si>
  <si>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</si>
  <si>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</si>
  <si>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</si>
  <si>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</si>
  <si>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</si>
  <si>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</si>
  <si>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</si>
  <si>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</si>
  <si>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</si>
  <si>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</si>
  <si>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</si>
  <si>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</si>
  <si>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</si>
  <si>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</si>
  <si>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</si>
  <si>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</si>
  <si>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</si>
  <si>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</si>
  <si>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</si>
  <si>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</si>
  <si>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</si>
  <si>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</si>
  <si>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</si>
  <si>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</si>
  <si>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</si>
  <si>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</si>
  <si>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</si>
  <si>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</si>
  <si>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</si>
  <si>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</si>
  <si>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</si>
  <si>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</si>
  <si>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</si>
  <si>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</si>
  <si>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</si>
  <si>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</si>
  <si>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</si>
  <si>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</si>
  <si>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</si>
  <si>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</si>
  <si>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</si>
  <si>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</si>
  <si>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</si>
  <si>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</si>
  <si>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</si>
  <si>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</si>
  <si>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</si>
  <si>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</si>
  <si>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</si>
  <si>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</si>
  <si>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</si>
  <si>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</si>
  <si>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</si>
  <si>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</si>
  <si>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</si>
  <si>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</si>
  <si>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</si>
  <si>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</si>
  <si>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</si>
  <si>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</si>
  <si>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</si>
  <si>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</si>
  <si>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</si>
  <si>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</si>
  <si>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</si>
  <si>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</si>
  <si>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</si>
  <si>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</si>
  <si>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</si>
  <si>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</si>
  <si>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</si>
  <si>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</si>
  <si>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</si>
  <si>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</si>
  <si>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</si>
  <si>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</si>
  <si>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</si>
  <si>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</si>
  <si>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</si>
  <si>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</si>
  <si>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</si>
  <si>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</si>
  <si>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</si>
  <si>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884</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</si>
  <si>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</si>
  <si>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</si>
  <si>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</si>
  <si>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</si>
  <si>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</si>
  <si>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</si>
  <si>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</si>
  <si>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</si>
  <si>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</si>
  <si>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</si>
  <si>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</si>
  <si>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</si>
  <si>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</si>
  <si>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</si>
  <si>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</si>
  <si>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</si>
  <si>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</si>
  <si>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</si>
  <si>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</si>
  <si>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</si>
  <si>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</si>
  <si>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</si>
  <si>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</si>
  <si>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</si>
  <si>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</si>
  <si>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</si>
  <si>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</si>
  <si>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</si>
  <si>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</si>
  <si>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</si>
  <si>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</si>
  <si>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</si>
  <si>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</si>
  <si>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</si>
  <si>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</si>
  <si>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</si>
  <si>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</si>
  <si>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</si>
  <si>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</si>
  <si>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</si>
  <si>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</si>
  <si>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</si>
  <si>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</si>
  <si>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</si>
  <si>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</si>
  <si>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</si>
  <si>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</si>
  <si>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</si>
  <si>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</si>
  <si>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</si>
  <si>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</si>
  <si>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</si>
  <si>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</si>
  <si>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</si>
  <si>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</si>
  <si>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</si>
  <si>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</si>
  <si>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</si>
  <si>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</si>
  <si>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</si>
  <si>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</si>
  <si>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</si>
  <si>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</si>
  <si>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</si>
  <si>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</si>
  <si>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</si>
  <si>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</si>
  <si>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</si>
  <si>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</si>
  <si>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</si>
  <si>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</si>
  <si>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</si>
  <si>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</si>
  <si>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</si>
  <si>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</si>
  <si>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</si>
  <si>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</si>
  <si>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</si>
  <si>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</si>
  <si>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</si>
  <si>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</si>
  <si>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</si>
  <si>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</si>
  <si>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</si>
  <si>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</si>
  <si>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</si>
  <si>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</si>
  <si>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</si>
  <si>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</si>
  <si>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</si>
  <si>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</si>
  <si>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</si>
  <si>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</si>
  <si>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</si>
  <si>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</si>
  <si>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</si>
  <si>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</si>
  <si>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</si>
  <si>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</si>
  <si>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</si>
  <si>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</si>
  <si>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</si>
  <si>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</si>
  <si>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</si>
  <si>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</si>
  <si>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</si>
  <si>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</si>
  <si>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</si>
  <si>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</si>
  <si>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</si>
  <si>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</si>
  <si>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</si>
  <si>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</si>
  <si>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</si>
  <si>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</si>
  <si>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</si>
  <si>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</si>
  <si>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</si>
  <si>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</si>
  <si>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</si>
  <si>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</si>
  <si>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</si>
  <si>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</si>
  <si>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</si>
  <si>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</si>
  <si>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</si>
  <si>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</si>
  <si>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</si>
  <si>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</si>
  <si>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</si>
  <si>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</si>
  <si>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</si>
  <si>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</si>
  <si>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</si>
  <si>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</si>
  <si>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</si>
  <si>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</si>
  <si>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</si>
  <si>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</si>
  <si>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</si>
  <si>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</si>
  <si>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</si>
  <si>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</si>
  <si>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</si>
  <si>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</si>
  <si>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</si>
  <si>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</si>
  <si>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</si>
  <si>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</si>
  <si>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</si>
  <si>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</si>
  <si>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</si>
  <si>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</si>
  <si>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</si>
  <si>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</si>
  <si>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</si>
  <si>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</si>
  <si>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</si>
  <si>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</si>
  <si>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</si>
  <si>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</si>
  <si>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</si>
  <si>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</si>
  <si>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</si>
  <si>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</si>
  <si>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</si>
  <si>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</si>
  <si>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</si>
  <si>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</si>
  <si>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</si>
  <si>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</si>
  <si>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</si>
  <si>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</si>
  <si>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</si>
  <si>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</si>
  <si>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</si>
  <si>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</si>
  <si>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</si>
  <si>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</si>
  <si>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</si>
  <si>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</si>
  <si>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</si>
  <si>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</si>
  <si>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</si>
  <si>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</si>
  <si>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</si>
  <si>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</si>
  <si>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</si>
  <si>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</si>
  <si>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</si>
  <si>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</si>
  <si>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</si>
  <si>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</si>
  <si>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</si>
  <si>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</si>
  <si>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</si>
  <si>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</si>
  <si>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</si>
  <si>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</si>
  <si>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</si>
  <si>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</si>
  <si>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</si>
  <si>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</si>
  <si>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</si>
  <si>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</si>
  <si>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</si>
  <si>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</si>
  <si>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</si>
  <si>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</si>
  <si>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</si>
  <si>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</si>
  <si>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</si>
  <si>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</si>
  <si>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</si>
  <si>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</si>
  <si>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</si>
  <si>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</si>
  <si>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</si>
  <si>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</si>
  <si>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</si>
  <si>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</si>
  <si>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</si>
  <si>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</si>
  <si>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</si>
  <si>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</si>
  <si>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</si>
  <si>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</si>
  <si>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</si>
  <si>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</si>
  <si>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</si>
  <si>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</si>
  <si>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</si>
  <si>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</si>
  <si>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</si>
  <si>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</si>
  <si>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</si>
  <si>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</si>
  <si>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</si>
  <si>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</si>
  <si>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</si>
  <si>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</si>
  <si>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</si>
  <si>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</si>
  <si>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</si>
  <si>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</si>
  <si>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</si>
  <si>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</si>
  <si>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</si>
  <si>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</si>
  <si>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</si>
  <si>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</si>
  <si>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</si>
  <si>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</si>
  <si>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</si>
  <si>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</si>
  <si>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</si>
  <si>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</si>
  <si>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</si>
  <si>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</si>
  <si>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</si>
  <si>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</si>
  <si>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</si>
  <si>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</si>
  <si>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</si>
  <si>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</si>
  <si>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</si>
  <si>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</si>
  <si>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</si>
  <si>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</si>
  <si>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</si>
  <si>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</si>
  <si>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</si>
  <si>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</si>
  <si>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</si>
  <si>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</si>
  <si>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</si>
  <si>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</si>
  <si>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</si>
  <si>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</si>
  <si>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</si>
  <si>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</si>
  <si>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</si>
  <si>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</si>
  <si>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</si>
  <si>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</si>
  <si>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</si>
  <si>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</si>
  <si>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</si>
  <si>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</si>
  <si>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</si>
  <si>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</si>
  <si>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</si>
  <si>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</si>
  <si>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</si>
  <si>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</si>
  <si>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Kunststoffe                              </t>
  </si>
  <si>
    <t>345</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</si>
  <si>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</si>
  <si>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</si>
  <si>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</si>
  <si>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</si>
  <si>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</si>
  <si>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</si>
  <si>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</si>
  <si>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</si>
  <si>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</si>
  <si>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</si>
  <si>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</si>
  <si>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</si>
  <si>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</si>
  <si>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</si>
  <si>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</si>
  <si>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</si>
  <si>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</si>
  <si>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</si>
  <si>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</si>
  <si>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</si>
  <si>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</si>
  <si>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</si>
  <si>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</si>
  <si>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</si>
  <si>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</si>
  <si>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</si>
  <si>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</si>
  <si>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</si>
  <si>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</si>
  <si>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</si>
  <si>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</si>
  <si>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</si>
  <si>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</si>
  <si>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</si>
  <si>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</si>
  <si>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</si>
  <si>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</si>
  <si>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</si>
  <si>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</si>
  <si>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</si>
  <si>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</si>
  <si>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</si>
  <si>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</si>
  <si>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</si>
  <si>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</si>
  <si>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</si>
  <si>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</si>
  <si>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</si>
  <si>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</si>
  <si>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</si>
  <si>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</si>
  <si>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</si>
  <si>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</si>
  <si>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 xml:space="preserve">Spanien </t>
  </si>
  <si>
    <t xml:space="preserve">Schweiz </t>
  </si>
  <si>
    <t xml:space="preserve">Belgien </t>
  </si>
  <si>
    <t xml:space="preserve">Niederlande </t>
  </si>
  <si>
    <t xml:space="preserve">Polen </t>
  </si>
  <si>
    <t xml:space="preserve">Tschechische Republik </t>
  </si>
  <si>
    <t xml:space="preserve">Italien </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</si>
  <si>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</si>
  <si>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</si>
  <si>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</si>
  <si>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</si>
  <si>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</si>
  <si>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</si>
  <si>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</si>
  <si>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</si>
  <si>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</si>
  <si>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</si>
  <si>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</si>
  <si>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</si>
  <si>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</si>
  <si>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</si>
  <si>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</si>
  <si>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</si>
  <si>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</si>
  <si>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</si>
  <si>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</si>
  <si>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</si>
  <si>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</si>
  <si>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</si>
  <si>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</si>
  <si>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</si>
  <si>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</si>
  <si>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</si>
  <si>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</si>
  <si>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</si>
  <si>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</si>
  <si>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</si>
  <si>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</si>
  <si>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</si>
  <si>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</si>
  <si>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</si>
  <si>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</si>
  <si>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</si>
  <si>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</si>
  <si>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</si>
  <si>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</si>
  <si>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</si>
  <si>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</si>
  <si>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 xml:space="preserve">Rundholz                                 </t>
  </si>
  <si>
    <t>511</t>
  </si>
  <si>
    <t>Nr. der
 Syste-    matik</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</si>
  <si>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</si>
  <si>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</si>
  <si>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</si>
  <si>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</si>
  <si>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</si>
  <si>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</si>
  <si>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</si>
  <si>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</si>
  <si>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</si>
  <si>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</si>
  <si>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 xml:space="preserve">Steine und Erden, a.n.g.                 </t>
  </si>
  <si>
    <t xml:space="preserve">Waren aus Kunststoffen                   </t>
  </si>
  <si>
    <t>Abfälle und Schrott, aus Eisen oder Stahl</t>
  </si>
  <si>
    <t xml:space="preserve">Blech aus Eisen oder Stahl               </t>
  </si>
  <si>
    <t xml:space="preserve">Luftfahrzeuge                            </t>
  </si>
  <si>
    <t>642</t>
  </si>
  <si>
    <t>755</t>
  </si>
  <si>
    <t>883</t>
  </si>
  <si>
    <t xml:space="preserve"> Fahrgestelle, Karosserien, Motoren für Kfz</t>
  </si>
  <si>
    <t xml:space="preserve"> pharmazeutische Erzeugnisse</t>
  </si>
  <si>
    <t xml:space="preserve"> Waren aus Kunststoffen</t>
  </si>
  <si>
    <t xml:space="preserve"> Luftfahrzeuge</t>
  </si>
  <si>
    <t xml:space="preserve"> Möbel  </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</si>
  <si>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</si>
  <si>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</si>
  <si>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</si>
  <si>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</si>
  <si>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</si>
  <si>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</si>
  <si>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</si>
  <si>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</si>
  <si>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</si>
  <si>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</si>
  <si>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</si>
  <si>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</si>
  <si>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</si>
  <si>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</si>
  <si>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</si>
  <si>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</si>
  <si>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</si>
  <si>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</si>
  <si>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</si>
  <si>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</si>
  <si>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</si>
  <si>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</si>
  <si>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</si>
  <si>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</si>
  <si>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</si>
  <si>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</si>
  <si>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</si>
  <si>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</si>
  <si>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</si>
  <si>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</si>
  <si>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</si>
  <si>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</si>
  <si>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</si>
  <si>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</si>
  <si>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</si>
  <si>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</si>
  <si>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</si>
  <si>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</si>
  <si>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</si>
  <si>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</si>
  <si>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</si>
  <si>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</si>
  <si>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</si>
  <si>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 Das Länderverzeichnis dient nur statistischen Zwecken. Aus den Bezeichnungen kann keine Bestätigung oder Anerkennung
  des politischen Status eines Landes oder der Grenzen seines Gebiets abgeleitet werden.</t>
  </si>
  <si>
    <t xml:space="preserve">St. Helena, Ascension und </t>
  </si>
  <si>
    <t xml:space="preserve">Französische Süd- und </t>
  </si>
  <si>
    <t xml:space="preserve"> Antarktisgebiete</t>
  </si>
  <si>
    <t xml:space="preserve">Nicht ermittelte EU-Länder und Gebiete </t>
  </si>
  <si>
    <t>3. Vj. 2013</t>
  </si>
  <si>
    <t xml:space="preserve">Japan                                   </t>
  </si>
  <si>
    <t xml:space="preserve"> EU-Länder (EU-28)          </t>
  </si>
  <si>
    <t xml:space="preserve"> Eisen-, Blech- und Metallwaren, a.n.g.</t>
  </si>
  <si>
    <t xml:space="preserve">Japan </t>
  </si>
  <si>
    <t>darunter
EU-Länder
(EU-28)</t>
  </si>
  <si>
    <t xml:space="preserve">  EU-Länder (EU-28)            </t>
  </si>
  <si>
    <t>EU-Länder
(EU-28)</t>
  </si>
  <si>
    <t xml:space="preserve">EU-Länder (EU-28)             </t>
  </si>
  <si>
    <r>
      <t xml:space="preserve"> </t>
    </r>
    <r>
      <rPr>
        <b/>
        <vertAlign val="superscript"/>
        <sz val="10"/>
        <rFont val="Calibri"/>
        <family val="2"/>
      </rPr>
      <t>●</t>
    </r>
  </si>
  <si>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</si>
  <si>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r>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t>
    </r>
    <r>
      <rPr>
        <sz val="10"/>
        <rFont val="Calibri"/>
        <family val="2"/>
      </rPr>
      <t> </t>
    </r>
    <r>
      <rPr>
        <sz val="10"/>
        <rFont val="Arial"/>
        <family val="2"/>
      </rPr>
      <t>594)</t>
    </r>
  </si>
  <si>
    <t>Verordnung zur Durchführung des Gesetzes über die Statistik des grenzüberschreitenden Warenverkehrs  (Außenhandelsstatistik - Durchführungsverordnung - AHStatDV) in der Fassung der Bekanntmachung vom  29. Juli 1994 (BGBl. I  S. 1993), zuletzt geändert durch Artikel 2 Absatz 16 des Gesetzes vom 6. Juni 2013 (BGBl. I S. 1482)</t>
  </si>
  <si>
    <t xml:space="preserve">Verordnung (EG) Nr. 471/2009 des Europäischen Parlaments und des Rates vom 6. Mai 2009 über Gemeinschaftsstatistiken des Außenhandels mit Drittländern und zur Aufhebung der Verordnung (EG) Nr. 1172/95 des Rates (Abl. EU L 152 vom 16.6.2009, S. 23)
</t>
  </si>
  <si>
    <t xml:space="preserve">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</si>
  <si>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</si>
  <si>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</si>
  <si>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(EU) Nr. 1093/2013 der Kommission vom 4. November 2013  (ABl. EU L 294 vom 6.11.2013, S. 28)</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</si>
  <si>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</si>
  <si>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</si>
  <si>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Am 1. Januar 2014 trat Lettland der Eurozone bei (siehe S. 8 unter Ländergruppen).</t>
  </si>
  <si>
    <r>
      <t xml:space="preserve">                                         Länderverzeichnis für die Außenhandelsstatistik                   </t>
    </r>
    <r>
      <rPr>
        <b/>
        <vertAlign val="superscript"/>
        <sz val="18"/>
        <rFont val="Arial"/>
        <family val="2"/>
      </rPr>
      <t>Stand: Januar 2014</t>
    </r>
  </si>
  <si>
    <t>Stand: Januar 2014</t>
  </si>
  <si>
    <t xml:space="preserve">  1. Ausfuhr Januar 2012 bis September 2014</t>
  </si>
  <si>
    <t xml:space="preserve">  2. Einfuhr Januar 2012 bis September 2014</t>
  </si>
  <si>
    <t xml:space="preserve">  3. Ausfuhr von ausgewählten Enderzeugnissen im 3. Vierteljahr 2014</t>
  </si>
  <si>
    <t xml:space="preserve">  4. Einfuhr von ausgewählten Enderzeugnissen im 3. Vierteljahr 2014</t>
  </si>
  <si>
    <t xml:space="preserve">  5. Ausfuhr im 3. Vierteljahr 2014 nach ausgewählten Ländern </t>
  </si>
  <si>
    <t xml:space="preserve">  6. Einfuhr im 3. Vierteljahr 2014 nach ausgewählten Ländern </t>
  </si>
  <si>
    <t xml:space="preserve">  7. Außenhandel mit den EU-Ländern (EU-28) im 3. Vierteljahr 2014</t>
  </si>
  <si>
    <t xml:space="preserve">  1. Übersicht über den Außenhandel im 3. Vierteljahr 2014</t>
  </si>
  <si>
    <t xml:space="preserve">  2. Ausfuhr im 3. Vierteljahr 2014 nach Warengruppen und ausgewählten Warenuntergruppen</t>
  </si>
  <si>
    <t xml:space="preserve">  3. Einfuhr im 3. Vierteljahr 2014 nach Warengruppen und ausgewählten Warenuntergruppen</t>
  </si>
  <si>
    <t xml:space="preserve">  4. Ausfuhr im 1. bis 3. Vierteljahr 2014 nach Warengruppen und ausgewählten </t>
  </si>
  <si>
    <t xml:space="preserve">  5. Einfuhr im 1. bis 3. Vierteljahr 2014 nach Warengruppen und ausgewählten </t>
  </si>
  <si>
    <t xml:space="preserve">  6. Ausfuhr im 3. Vierteljahr 2014 nach ausgewählten Ländern in der Reihenfolge</t>
  </si>
  <si>
    <t xml:space="preserve">  7. Einfuhr im 3. Vierteljahr 2014 nach ausgewählten Ländern in der Reihenfolge</t>
  </si>
  <si>
    <t xml:space="preserve">  8. Ausfuhr im 1. bis 3. Vierteljahr 2014 nach ausgewählten Ländern in der Reihenfolge</t>
  </si>
  <si>
    <t xml:space="preserve">  9. Einfuhr im 1. bis 3. Vierteljahr 2014 nach ausgewählten Ländern in der Reihenfolge</t>
  </si>
  <si>
    <t>12. Ausfuhr im 3. Vierteljahr 2014 nach Erdteilen, Ländergruppen und Warengruppen</t>
  </si>
  <si>
    <t>13. Einfuhr im 3. Vierteljahr 2014 nach Erdteilen, Ländergruppen und Warengruppen</t>
  </si>
  <si>
    <t>14. Ausfuhr im 1. bis 3. Vierteljahr 2014 nach Erdteilen, Ländergruppen und Warengruppen</t>
  </si>
  <si>
    <t>15. Einfuhr im 1. bis 3. Vierteljahr 2014 nach Erdteilen, Ländergruppen und Warengruppen</t>
  </si>
  <si>
    <t>20. Ausfuhr Januar 2012 bis September 2014 nach Warengruppen</t>
  </si>
  <si>
    <t>21. Einfuhr Januar 2012 bis September 2014 nach Warengruppen</t>
  </si>
  <si>
    <t>22. Ausfuhr Januar 2012 bis September 2014 nach Erdteilen</t>
  </si>
  <si>
    <t>23. Einfuhr Januar 2012 bis September 2014 nach Erdteilen</t>
  </si>
  <si>
    <t xml:space="preserve">*) Für Antwortausfälle und Befreiungen sind Zuschätzungen im Insgesamt enthalten, in den Angaben ab Januar 2009 auch Rückwaren und
Ersatzlieferungen; alle Angaben für das Jahr 2012 sind endgültige Ergebnisse (s.a. in den Vorbemerkungen unter „Monatliche Revisionen“)
</t>
  </si>
  <si>
    <t xml:space="preserve">    Juni</t>
  </si>
  <si>
    <r>
      <t>23. Einfuhr Januar 2012 bis September 2014 nach Erdteilen</t>
    </r>
    <r>
      <rPr>
        <b/>
        <vertAlign val="superscript"/>
        <sz val="11"/>
        <rFont val="Arial"/>
        <family val="2"/>
      </rPr>
      <t>*)</t>
    </r>
  </si>
  <si>
    <r>
      <t>22. Ausfuhr Januar 2012 bis September 2014 nach Erdteilen</t>
    </r>
    <r>
      <rPr>
        <b/>
        <vertAlign val="superscript"/>
        <sz val="11"/>
        <rFont val="Arial"/>
        <family val="2"/>
      </rPr>
      <t>*)</t>
    </r>
  </si>
  <si>
    <r>
      <t>21. Einfuhr Januar 2012 bis September 2014 nach Warengruppen</t>
    </r>
    <r>
      <rPr>
        <b/>
        <vertAlign val="superscript"/>
        <sz val="11"/>
        <rFont val="Arial"/>
        <family val="2"/>
      </rPr>
      <t>*)</t>
    </r>
  </si>
  <si>
    <r>
      <t>20. Ausfuhr Januar 2012 bis September 2014 nach Warengruppen</t>
    </r>
    <r>
      <rPr>
        <b/>
        <vertAlign val="superscript"/>
        <sz val="11"/>
        <rFont val="Arial"/>
        <family val="2"/>
      </rPr>
      <t>*)</t>
    </r>
  </si>
  <si>
    <t xml:space="preserve">    Juli</t>
  </si>
  <si>
    <t xml:space="preserve">    August</t>
  </si>
  <si>
    <t xml:space="preserve">Die Angaben in dem vorliegenden Statistischen Bericht entsprechen dem zum Zeitpunkt der Veröffentlichung gültigen Revisionsstand vom November 2014. Vergleiche mit früher veröffentlichten Ergebnissen sind daher nur eingeschränkt möglich. Die jeweils aktuellen Monatsergebnisse erhalten Sie über unser Internetportal unter www.statistik.thueringen.de.
</t>
  </si>
  <si>
    <t xml:space="preserve">  1. Übersicht über den Außenhandel im 3. Vierteljahr 2014*)</t>
  </si>
  <si>
    <t>3. Vj. 2014</t>
  </si>
  <si>
    <t>1. Vj. bis 3. Vj.                  2014</t>
  </si>
  <si>
    <t>2. Vj. 2014</t>
  </si>
  <si>
    <t>Veränderung gegenüber          1. Vj. bis 3. Vj.       2013</t>
  </si>
  <si>
    <t xml:space="preserve">  2. Ausfuhr im 3. Vierteljahr 2014 nach Warengruppen und ausge </t>
  </si>
  <si>
    <t xml:space="preserve">  3. Einfuhr im 3. Vierteljahr 2014 nach Warengruppen und ausge </t>
  </si>
  <si>
    <t xml:space="preserve">  4. Ausfuhr im 1. bis 3. Vierteljahr 2014 nach Warengruppen und  </t>
  </si>
  <si>
    <t xml:space="preserve">  5. Einfuhr im 1. bis 3. Vierteljahr 2014 nach Warengruppen und  </t>
  </si>
  <si>
    <t xml:space="preserve">  6. Ausfuhr im 3. Vierteljahr 2014 nach ausgewählten Ländern in der Reihenfolge ihrer Anteile </t>
  </si>
  <si>
    <t xml:space="preserve">  7. Einfuhr im 3. Vierteljahr 2014 nach ausgewählten Ländern in der Reihenfolge ihrer Anteile </t>
  </si>
  <si>
    <t xml:space="preserve">  8. Ausfuhr im 1. bis 3. Vierteljahr 2014 nach ausgewählten Ländern in der Reihenfolge ihrer Anteile </t>
  </si>
  <si>
    <t xml:space="preserve">  9. Einfuhr im 1. bis 3. Vierteljahr 2014 nach ausgewählten Ländern in der Reihenfolge ihrer Anteile </t>
  </si>
  <si>
    <t>1. Vj. bis 3. Vj. 2014</t>
  </si>
  <si>
    <t>Veränderung gegenüber
3. Vj. 2013
in %</t>
  </si>
  <si>
    <t>Veränderung gegenüber
1. Vj. Bis 3. Vj.
2013
in %</t>
  </si>
  <si>
    <t>Veränderung gegenüber
1. Vj. bis 3. Vj.
2013
in %</t>
  </si>
  <si>
    <t>13. Einfuhr im 3. Vierteljahr 2014 nach Erdteilen, Ländergruppen und Warengruppen*)</t>
  </si>
  <si>
    <t>14. Ausfuhr im 1. bis 3. Vierteljahr 2014 nach Erdteilen, Ländergruppen und Warengruppen*)</t>
  </si>
  <si>
    <t>15. Einfuhr im 1. bis 3. Vierteljahr 2014 nach Erdteilen, Ländergruppen und Warengruppen*)</t>
  </si>
  <si>
    <t>Veränderung
gegenüber
3. Vj. 2013
in %</t>
  </si>
  <si>
    <t>Veränderung
gegenüber
1. Vj. bis
 3. Vj. 2013
in %</t>
  </si>
  <si>
    <t xml:space="preserve">Käse                                     </t>
  </si>
  <si>
    <t>393</t>
  </si>
  <si>
    <t>872</t>
  </si>
  <si>
    <t>502</t>
  </si>
  <si>
    <t>749</t>
  </si>
  <si>
    <t>Fahrgestelle, Karosserien, Motoren für Kfz</t>
  </si>
  <si>
    <t xml:space="preserve"> mess-, steuerungs- und regelungstechnische
   Erzeugnisse</t>
  </si>
  <si>
    <t xml:space="preserve"> Geräte zur Elektrizitätserzeugung und
   -verteilung</t>
  </si>
  <si>
    <t xml:space="preserve">mineralische Baustoffe, a.n.g.           </t>
  </si>
  <si>
    <t>Halbstoffe aus zellulosehaltigen Faserstoffen</t>
  </si>
  <si>
    <t xml:space="preserve">chemische Vorerzeugnisse, a.n.g.         </t>
  </si>
  <si>
    <t>Backwaren und andere Zubereitungen aus Getreide</t>
  </si>
  <si>
    <t>Kleie, Abfallerzeugnisse zur Viehfütterung</t>
  </si>
  <si>
    <t>Abfälle von Gespinstwaren, Lumpen</t>
  </si>
  <si>
    <t>Mess-, steuerungs- und regelungstechnische Erzeugnisse</t>
  </si>
  <si>
    <t>Gemüse und sonstige Küchengewächse, frisch</t>
  </si>
  <si>
    <t>Chemiefasern, Seidenraupenkokons, Abfallseide</t>
  </si>
  <si>
    <t>Bei der Darstellung der Außenhandelsergebnisse nach Warengruppen bzw. -untergruppen sind Zuschätzungen nur im Insgesamt enthalten.</t>
  </si>
  <si>
    <t>Masch. f. Ernährungsgewerbe u. Tabakverarb.</t>
  </si>
  <si>
    <r>
      <t>12. Ausfuhr im 3. Vierteljahr 2014 nach Erdteilen, Ländergruppen und Warengruppen</t>
    </r>
    <r>
      <rPr>
        <b/>
        <vertAlign val="superscript"/>
        <sz val="9"/>
        <color indexed="8"/>
        <rFont val="Arial"/>
        <family val="2"/>
      </rPr>
      <t>*)</t>
    </r>
  </si>
  <si>
    <t xml:space="preserve">20a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</si>
  <si>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</si>
  <si>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</si>
  <si>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</si>
  <si>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</si>
  <si>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</si>
  <si>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</si>
  <si>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</si>
  <si>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</si>
  <si>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</si>
  <si>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</si>
  <si>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</si>
  <si>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</si>
  <si>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</si>
  <si>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</si>
  <si>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</si>
  <si>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</si>
  <si>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</si>
  <si>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</si>
  <si>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</si>
  <si>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</si>
  <si>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</si>
  <si>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</si>
  <si>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</si>
  <si>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</si>
  <si>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</si>
  <si>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</si>
  <si>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</si>
  <si>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</si>
  <si>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</si>
  <si>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</si>
  <si>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</si>
  <si>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</si>
  <si>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</si>
  <si>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</si>
  <si>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</si>
  <si>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Aus- und Einfuhr in Thüringen, 3. Vierteljahr 2014 - vorläufige Ergebnisse -</t>
  </si>
  <si>
    <t>Erscheinungsweise: vierteljährlich</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</si>
</sst>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s>
  <fonts count="80">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b/>
      <vertAlign val="superscript"/>
      <sz val="10"/>
      <name val="Calibri"/>
      <family val="2"/>
    </font>
    <font>
      <sz val="10"/>
      <name val="Calibri"/>
      <family val="2"/>
    </font>
    <font>
      <sz val="19"/>
      <color indexed="8"/>
      <name val="Arial"/>
      <family val="2"/>
    </font>
    <font>
      <sz val="9"/>
      <color indexed="8"/>
      <name val="Arial"/>
      <family val="2"/>
    </font>
    <font>
      <b/>
      <sz val="10"/>
      <color indexed="8"/>
      <name val="Arial"/>
      <family val="2"/>
    </font>
    <font>
      <sz val="11.25"/>
      <color indexed="8"/>
      <name val="Arial"/>
      <family val="2"/>
    </font>
    <font>
      <sz val="6.9"/>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hair"/>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color indexed="63"/>
      </left>
      <right style="hair"/>
      <top>
        <color indexed="63"/>
      </top>
      <bottom style="thin"/>
    </border>
    <border>
      <left style="hair"/>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style="hair"/>
      <right>
        <color indexed="63"/>
      </right>
      <top style="thin"/>
      <bottom style="hair"/>
    </border>
    <border>
      <left style="hair"/>
      <right style="hair"/>
      <top>
        <color indexed="63"/>
      </top>
      <bottom>
        <color indexed="63"/>
      </bottom>
    </border>
    <border>
      <left style="hair"/>
      <right style="hair"/>
      <top style="hair"/>
      <bottom>
        <color indexed="63"/>
      </bottom>
    </border>
    <border>
      <left>
        <color indexed="63"/>
      </left>
      <right>
        <color indexed="63"/>
      </right>
      <top style="hair"/>
      <bottom style="hair"/>
    </border>
    <border>
      <left style="hair"/>
      <right style="hair"/>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
      <left>
        <color indexed="63"/>
      </left>
      <right>
        <color indexed="63"/>
      </right>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649">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2" xfId="0" applyFont="1" applyBorder="1" applyAlignment="1">
      <alignment horizontal="left"/>
    </xf>
    <xf numFmtId="0" fontId="4" fillId="0" borderId="22"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49" fontId="0" fillId="0" borderId="13" xfId="0" applyNumberFormat="1" applyBorder="1" applyAlignment="1">
      <alignment horizontal="left"/>
    </xf>
    <xf numFmtId="49" fontId="0" fillId="0" borderId="23" xfId="0" applyNumberFormat="1" applyBorder="1" applyAlignment="1">
      <alignment horizontal="left"/>
    </xf>
    <xf numFmtId="0" fontId="0" fillId="0" borderId="23" xfId="0" applyBorder="1" applyAlignment="1">
      <alignment/>
    </xf>
    <xf numFmtId="3" fontId="0" fillId="0" borderId="24"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5" xfId="0" applyBorder="1" applyAlignment="1">
      <alignment/>
    </xf>
    <xf numFmtId="49" fontId="2" fillId="0" borderId="25" xfId="0" applyNumberFormat="1" applyFont="1" applyBorder="1" applyAlignment="1">
      <alignmen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22"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3" fillId="0" borderId="0" xfId="0" applyFont="1" applyAlignment="1">
      <alignment horizontal="right"/>
    </xf>
    <xf numFmtId="0" fontId="3" fillId="0" borderId="22" xfId="0" applyFont="1" applyBorder="1" applyAlignment="1">
      <alignment/>
    </xf>
    <xf numFmtId="0" fontId="6" fillId="0" borderId="0" xfId="0" applyFont="1" applyAlignment="1">
      <alignment horizontal="right"/>
    </xf>
    <xf numFmtId="0" fontId="18" fillId="0" borderId="0" xfId="0" applyFont="1" applyAlignment="1">
      <alignment horizontal="center"/>
    </xf>
    <xf numFmtId="0" fontId="0" fillId="0" borderId="24"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5" xfId="0" applyNumberFormat="1" applyFont="1" applyBorder="1" applyAlignment="1" quotePrefix="1">
      <alignment horizontal="right"/>
    </xf>
    <xf numFmtId="49" fontId="0" fillId="0" borderId="25" xfId="0" applyNumberFormat="1" applyFont="1" applyBorder="1" applyAlignment="1">
      <alignment horizontal="center"/>
    </xf>
    <xf numFmtId="49" fontId="2" fillId="0" borderId="25"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25" xfId="0" applyNumberFormat="1" applyFont="1" applyBorder="1" applyAlignment="1">
      <alignment/>
    </xf>
    <xf numFmtId="3" fontId="0" fillId="0" borderId="26"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18" xfId="0" applyNumberFormat="1" applyBorder="1" applyAlignment="1">
      <alignmen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8" xfId="0" applyFont="1" applyBorder="1" applyAlignment="1">
      <alignment/>
    </xf>
    <xf numFmtId="0" fontId="12" fillId="0" borderId="25" xfId="0" applyFont="1" applyBorder="1" applyAlignment="1">
      <alignment/>
    </xf>
    <xf numFmtId="0" fontId="6" fillId="0" borderId="18" xfId="0" applyFont="1" applyBorder="1" applyAlignment="1">
      <alignment/>
    </xf>
    <xf numFmtId="0" fontId="6" fillId="0" borderId="0" xfId="0" applyFont="1" applyBorder="1" applyAlignment="1">
      <alignment/>
    </xf>
    <xf numFmtId="0" fontId="13" fillId="0" borderId="18" xfId="0" applyFont="1" applyBorder="1" applyAlignment="1">
      <alignment/>
    </xf>
    <xf numFmtId="0" fontId="13" fillId="0" borderId="0" xfId="0" applyFont="1" applyBorder="1" applyAlignment="1">
      <alignment/>
    </xf>
    <xf numFmtId="0" fontId="6" fillId="0" borderId="25"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84" fontId="0" fillId="0" borderId="10" xfId="0" applyNumberFormat="1" applyBorder="1" applyAlignment="1">
      <alignment horizontal="center" vertical="center" wrapText="1"/>
    </xf>
    <xf numFmtId="0" fontId="0" fillId="0" borderId="23"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0" fontId="0" fillId="0" borderId="0" xfId="0" applyBorder="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6" fontId="2" fillId="0" borderId="18" xfId="0" applyNumberFormat="1" applyFont="1" applyBorder="1" applyAlignment="1" quotePrefix="1">
      <alignment horizontal="left" inden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0" fontId="76" fillId="0" borderId="0" xfId="0" applyFont="1" applyAlignment="1">
      <alignment/>
    </xf>
    <xf numFmtId="49" fontId="76" fillId="0" borderId="0" xfId="0" applyNumberFormat="1" applyFont="1" applyAlignment="1">
      <alignment/>
    </xf>
    <xf numFmtId="3" fontId="76" fillId="0" borderId="10" xfId="0" applyNumberFormat="1" applyFont="1" applyBorder="1" applyAlignment="1">
      <alignment horizontal="right"/>
    </xf>
    <xf numFmtId="49" fontId="76" fillId="0" borderId="10" xfId="0" applyNumberFormat="1" applyFont="1" applyBorder="1" applyAlignment="1">
      <alignment horizontal="right"/>
    </xf>
    <xf numFmtId="0" fontId="76" fillId="0" borderId="10" xfId="0" applyFont="1" applyBorder="1" applyAlignment="1">
      <alignment horizontal="right"/>
    </xf>
    <xf numFmtId="181" fontId="76" fillId="0" borderId="0" xfId="0" applyNumberFormat="1" applyFont="1" applyAlignment="1">
      <alignmen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horizontal="right" vertical="center"/>
    </xf>
    <xf numFmtId="0" fontId="1" fillId="0" borderId="0" xfId="0" applyFont="1" applyAlignment="1">
      <alignment vertical="center"/>
    </xf>
    <xf numFmtId="3" fontId="1" fillId="0" borderId="27" xfId="0" applyNumberFormat="1" applyFont="1" applyBorder="1" applyAlignment="1">
      <alignment horizontal="center" vertical="center"/>
    </xf>
    <xf numFmtId="3" fontId="1" fillId="0" borderId="15" xfId="0" applyNumberFormat="1" applyFont="1" applyBorder="1" applyAlignment="1">
      <alignment horizontal="center" vertical="center"/>
    </xf>
    <xf numFmtId="49" fontId="1" fillId="0" borderId="11"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49" fontId="1" fillId="0" borderId="12" xfId="0" applyNumberFormat="1" applyFont="1" applyBorder="1" applyAlignment="1">
      <alignment/>
    </xf>
    <xf numFmtId="181" fontId="1" fillId="0" borderId="0" xfId="0" applyNumberFormat="1" applyFont="1" applyAlignment="1">
      <alignment horizontal="right"/>
    </xf>
    <xf numFmtId="205" fontId="1" fillId="0" borderId="0" xfId="0" applyNumberFormat="1" applyFont="1" applyAlignment="1">
      <alignment horizontal="right"/>
    </xf>
    <xf numFmtId="49" fontId="1" fillId="0" borderId="0" xfId="0" applyNumberFormat="1" applyFont="1" applyAlignment="1">
      <alignment/>
    </xf>
    <xf numFmtId="205" fontId="1" fillId="0" borderId="0" xfId="0" applyNumberFormat="1" applyFont="1" applyAlignment="1">
      <alignment/>
    </xf>
    <xf numFmtId="49" fontId="29" fillId="0" borderId="12" xfId="0" applyNumberFormat="1" applyFont="1" applyBorder="1" applyAlignment="1">
      <alignment/>
    </xf>
    <xf numFmtId="181" fontId="29" fillId="0" borderId="0" xfId="0" applyNumberFormat="1" applyFont="1" applyAlignment="1">
      <alignment horizontal="right"/>
    </xf>
    <xf numFmtId="205" fontId="29" fillId="0" borderId="0" xfId="0" applyNumberFormat="1" applyFont="1" applyAlignment="1">
      <alignment horizontal="right"/>
    </xf>
    <xf numFmtId="0" fontId="29" fillId="0" borderId="0" xfId="0" applyFont="1" applyAlignment="1">
      <alignment horizontal="right"/>
    </xf>
    <xf numFmtId="0" fontId="29" fillId="0" borderId="0" xfId="0" applyFont="1" applyAlignment="1">
      <alignment/>
    </xf>
    <xf numFmtId="49" fontId="29"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0" fontId="77" fillId="0" borderId="0" xfId="0" applyFont="1" applyAlignment="1">
      <alignment vertical="center"/>
    </xf>
    <xf numFmtId="3" fontId="77" fillId="0" borderId="24" xfId="0" applyNumberFormat="1" applyFont="1" applyBorder="1" applyAlignment="1">
      <alignment horizontal="center" vertical="center"/>
    </xf>
    <xf numFmtId="3" fontId="77" fillId="0" borderId="17" xfId="0" applyNumberFormat="1" applyFont="1" applyBorder="1" applyAlignment="1">
      <alignment horizontal="center" vertical="center"/>
    </xf>
    <xf numFmtId="49" fontId="77" fillId="0" borderId="11" xfId="0" applyNumberFormat="1" applyFont="1" applyBorder="1" applyAlignment="1">
      <alignment/>
    </xf>
    <xf numFmtId="3" fontId="77" fillId="0" borderId="0" xfId="0" applyNumberFormat="1" applyFont="1" applyAlignment="1">
      <alignment horizontal="right"/>
    </xf>
    <xf numFmtId="49" fontId="77" fillId="0" borderId="0" xfId="0" applyNumberFormat="1" applyFont="1" applyAlignment="1">
      <alignment horizontal="right"/>
    </xf>
    <xf numFmtId="0" fontId="77" fillId="0" borderId="0" xfId="0" applyFont="1" applyAlignment="1">
      <alignment horizontal="right"/>
    </xf>
    <xf numFmtId="0" fontId="77" fillId="0" borderId="0" xfId="0" applyFont="1" applyAlignment="1">
      <alignment/>
    </xf>
    <xf numFmtId="49" fontId="77" fillId="0" borderId="12" xfId="0" applyNumberFormat="1" applyFont="1" applyBorder="1" applyAlignment="1">
      <alignment/>
    </xf>
    <xf numFmtId="181" fontId="77" fillId="0" borderId="0" xfId="0" applyNumberFormat="1" applyFont="1" applyAlignment="1">
      <alignment horizontal="right"/>
    </xf>
    <xf numFmtId="205" fontId="77" fillId="0" borderId="0" xfId="0" applyNumberFormat="1" applyFont="1" applyAlignment="1">
      <alignment horizontal="right"/>
    </xf>
    <xf numFmtId="49" fontId="77" fillId="0" borderId="0" xfId="0" applyNumberFormat="1" applyFont="1" applyAlignment="1">
      <alignment/>
    </xf>
    <xf numFmtId="205" fontId="77" fillId="0" borderId="0" xfId="0" applyNumberFormat="1" applyFont="1" applyAlignment="1">
      <alignment/>
    </xf>
    <xf numFmtId="181" fontId="77" fillId="0" borderId="0" xfId="0" applyNumberFormat="1"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180" fontId="78"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31"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22" xfId="0" applyFont="1" applyBorder="1" applyAlignment="1">
      <alignment horizontal="left"/>
    </xf>
    <xf numFmtId="185" fontId="5" fillId="0" borderId="0" xfId="0" applyNumberFormat="1" applyFont="1" applyAlignment="1">
      <alignment horizontal="center"/>
    </xf>
    <xf numFmtId="0" fontId="3" fillId="0" borderId="22"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5" xfId="0" applyNumberFormat="1" applyFont="1" applyBorder="1" applyAlignment="1">
      <alignment horizontal="center"/>
    </xf>
    <xf numFmtId="0" fontId="0" fillId="0" borderId="25" xfId="0" applyFont="1" applyBorder="1" applyAlignment="1">
      <alignment/>
    </xf>
    <xf numFmtId="49" fontId="77" fillId="0" borderId="12" xfId="0" applyNumberFormat="1" applyFont="1" applyBorder="1" applyAlignment="1">
      <alignment wrapText="1"/>
    </xf>
    <xf numFmtId="212" fontId="0" fillId="0" borderId="0" xfId="0" applyNumberFormat="1" applyFont="1" applyAlignment="1">
      <alignment horizontal="right"/>
    </xf>
    <xf numFmtId="0" fontId="0" fillId="0" borderId="0" xfId="53">
      <alignment/>
      <protection/>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vertical="top"/>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3" xfId="0" applyNumberFormat="1" applyFont="1" applyBorder="1" applyAlignment="1">
      <alignment horizontal="left"/>
    </xf>
    <xf numFmtId="185" fontId="0" fillId="0" borderId="18" xfId="0" applyNumberFormat="1" applyFont="1" applyBorder="1" applyAlignment="1">
      <alignment horizontal="left"/>
    </xf>
    <xf numFmtId="187" fontId="0" fillId="0" borderId="0" xfId="0" applyNumberFormat="1" applyFont="1" applyAlignment="1">
      <alignment horizontal="right"/>
    </xf>
    <xf numFmtId="185" fontId="2" fillId="0" borderId="18"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8" xfId="0" applyNumberFormat="1" applyFont="1" applyBorder="1" applyAlignment="1">
      <alignment horizontal="left"/>
    </xf>
    <xf numFmtId="0" fontId="0" fillId="0" borderId="18"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8"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0" fontId="3" fillId="0" borderId="0" xfId="53" applyFont="1" applyAlignment="1">
      <alignment horizontal="centerContinuous"/>
      <protection/>
    </xf>
    <xf numFmtId="0" fontId="5" fillId="0" borderId="0" xfId="53" applyFont="1" applyAlignment="1">
      <alignment horizontal="centerContinuous"/>
      <protection/>
    </xf>
    <xf numFmtId="0" fontId="3" fillId="0" borderId="0" xfId="53" applyFont="1">
      <alignment/>
      <protection/>
    </xf>
    <xf numFmtId="0" fontId="0" fillId="0" borderId="10" xfId="53" applyBorder="1">
      <alignment/>
      <protection/>
    </xf>
    <xf numFmtId="0" fontId="0" fillId="0" borderId="0" xfId="53" applyAlignment="1">
      <alignment vertical="center"/>
      <protection/>
    </xf>
    <xf numFmtId="0" fontId="2" fillId="0" borderId="12" xfId="53" applyFont="1" applyBorder="1" applyAlignment="1">
      <alignment horizontal="left"/>
      <protection/>
    </xf>
    <xf numFmtId="183" fontId="2" fillId="0" borderId="0" xfId="53" applyNumberFormat="1" applyFont="1" applyAlignment="1">
      <alignment/>
      <protection/>
    </xf>
    <xf numFmtId="179" fontId="2" fillId="0" borderId="0" xfId="53" applyNumberFormat="1" applyFont="1">
      <alignment/>
      <protection/>
    </xf>
    <xf numFmtId="0" fontId="0" fillId="0" borderId="12" xfId="53" applyBorder="1" applyAlignment="1">
      <alignment horizontal="left"/>
      <protection/>
    </xf>
    <xf numFmtId="183" fontId="0" fillId="0" borderId="0" xfId="53" applyNumberFormat="1" applyFill="1" applyAlignment="1">
      <alignment horizontal="right"/>
      <protection/>
    </xf>
    <xf numFmtId="183" fontId="0" fillId="0" borderId="0" xfId="53" applyNumberFormat="1" applyAlignment="1">
      <alignment horizontal="right"/>
      <protection/>
    </xf>
    <xf numFmtId="179" fontId="2" fillId="0" borderId="0" xfId="53" applyNumberFormat="1" applyFont="1" applyAlignment="1">
      <alignment/>
      <protection/>
    </xf>
    <xf numFmtId="0" fontId="3" fillId="0" borderId="0" xfId="0" applyFont="1" applyAlignment="1">
      <alignment horizontal="centerContinuous"/>
    </xf>
    <xf numFmtId="0" fontId="0" fillId="0" borderId="0" xfId="0" applyFont="1" applyFill="1" applyAlignment="1">
      <alignment horizontal="left" vertical="top" wrapText="1"/>
    </xf>
    <xf numFmtId="0" fontId="5" fillId="0" borderId="0" xfId="0" applyFont="1" applyAlignment="1">
      <alignment horizontal="left" wrapText="1"/>
    </xf>
    <xf numFmtId="0" fontId="25" fillId="33" borderId="28" xfId="0" applyFont="1" applyFill="1" applyBorder="1" applyAlignment="1">
      <alignment horizontal="right"/>
    </xf>
    <xf numFmtId="0" fontId="0" fillId="34" borderId="28"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29" xfId="0" applyFont="1" applyFill="1" applyBorder="1" applyAlignment="1">
      <alignment horizontal="center"/>
    </xf>
    <xf numFmtId="216" fontId="25" fillId="33" borderId="30" xfId="0" applyNumberFormat="1" applyFont="1" applyFill="1" applyBorder="1" applyAlignment="1">
      <alignment horizontal="center"/>
    </xf>
    <xf numFmtId="216" fontId="25" fillId="33" borderId="31" xfId="0" applyNumberFormat="1" applyFont="1" applyFill="1" applyBorder="1" applyAlignment="1">
      <alignment horizontal="center"/>
    </xf>
    <xf numFmtId="0" fontId="25" fillId="33" borderId="32" xfId="0" applyFont="1" applyFill="1" applyBorder="1" applyAlignment="1">
      <alignment horizontal="center"/>
    </xf>
    <xf numFmtId="183" fontId="26" fillId="34" borderId="33" xfId="0" applyNumberFormat="1" applyFont="1" applyFill="1" applyBorder="1" applyAlignment="1">
      <alignment horizontal="right"/>
    </xf>
    <xf numFmtId="183" fontId="26" fillId="34" borderId="34" xfId="0" applyNumberFormat="1" applyFont="1" applyFill="1" applyBorder="1" applyAlignment="1">
      <alignment horizontal="right"/>
    </xf>
    <xf numFmtId="0" fontId="0" fillId="33" borderId="28" xfId="0" applyFill="1" applyBorder="1" applyAlignment="1">
      <alignment horizontal="center"/>
    </xf>
    <xf numFmtId="0" fontId="0" fillId="33" borderId="0" xfId="0" applyFill="1" applyAlignment="1">
      <alignment horizontal="left" indent="1"/>
    </xf>
    <xf numFmtId="0" fontId="25" fillId="33" borderId="35" xfId="0" applyFont="1" applyFill="1" applyBorder="1" applyAlignment="1">
      <alignment horizontal="center"/>
    </xf>
    <xf numFmtId="183" fontId="26" fillId="34" borderId="36" xfId="0" applyNumberFormat="1" applyFont="1" applyFill="1" applyBorder="1" applyAlignment="1">
      <alignment horizontal="right"/>
    </xf>
    <xf numFmtId="183" fontId="26" fillId="34" borderId="37" xfId="0" applyNumberFormat="1" applyFont="1" applyFill="1" applyBorder="1" applyAlignment="1">
      <alignment horizontal="right"/>
    </xf>
    <xf numFmtId="0" fontId="0" fillId="33" borderId="0" xfId="0" applyFill="1" applyAlignment="1">
      <alignment horizontal="center"/>
    </xf>
    <xf numFmtId="0" fontId="25" fillId="33" borderId="38" xfId="0" applyFont="1" applyFill="1" applyBorder="1" applyAlignment="1">
      <alignment horizontal="center"/>
    </xf>
    <xf numFmtId="183" fontId="26" fillId="34" borderId="39" xfId="0" applyNumberFormat="1" applyFont="1" applyFill="1" applyBorder="1" applyAlignment="1">
      <alignment horizontal="right"/>
    </xf>
    <xf numFmtId="183" fontId="26" fillId="34" borderId="40" xfId="0" applyNumberFormat="1" applyFont="1" applyFill="1" applyBorder="1" applyAlignment="1">
      <alignment horizontal="right"/>
    </xf>
    <xf numFmtId="0" fontId="25" fillId="33" borderId="0" xfId="0" applyFont="1" applyFill="1" applyBorder="1" applyAlignment="1">
      <alignment horizontal="center"/>
    </xf>
    <xf numFmtId="183" fontId="26" fillId="33" borderId="0" xfId="0" applyNumberFormat="1" applyFont="1" applyFill="1" applyBorder="1" applyAlignment="1">
      <alignment horizontal="right"/>
    </xf>
    <xf numFmtId="0" fontId="25" fillId="33" borderId="29" xfId="0" applyFont="1" applyFill="1" applyBorder="1" applyAlignment="1">
      <alignment horizontal="right"/>
    </xf>
    <xf numFmtId="0" fontId="0" fillId="33" borderId="0" xfId="0" applyFill="1" applyBorder="1" applyAlignment="1">
      <alignment horizontal="left"/>
    </xf>
    <xf numFmtId="1" fontId="25" fillId="33" borderId="0" xfId="0" applyNumberFormat="1" applyFont="1" applyFill="1" applyAlignment="1">
      <alignment/>
    </xf>
    <xf numFmtId="0" fontId="0" fillId="36" borderId="0" xfId="0" applyFill="1" applyAlignment="1">
      <alignment/>
    </xf>
    <xf numFmtId="0" fontId="0" fillId="37" borderId="28" xfId="0" applyFill="1" applyBorder="1" applyAlignment="1">
      <alignment/>
    </xf>
    <xf numFmtId="0" fontId="0" fillId="33" borderId="28" xfId="0" applyFill="1" applyBorder="1" applyAlignment="1">
      <alignment horizontal="left"/>
    </xf>
    <xf numFmtId="0" fontId="0" fillId="33" borderId="28" xfId="0" applyFill="1" applyBorder="1" applyAlignment="1">
      <alignment/>
    </xf>
    <xf numFmtId="0" fontId="0" fillId="38" borderId="28" xfId="0" applyFill="1" applyBorder="1" applyAlignment="1">
      <alignment/>
    </xf>
    <xf numFmtId="0" fontId="0" fillId="39" borderId="28" xfId="0" applyFill="1" applyBorder="1" applyAlignment="1">
      <alignment/>
    </xf>
    <xf numFmtId="0" fontId="0" fillId="40" borderId="0" xfId="0" applyFill="1" applyAlignment="1">
      <alignment/>
    </xf>
    <xf numFmtId="0" fontId="0" fillId="35" borderId="28" xfId="0" applyFill="1" applyBorder="1" applyAlignment="1">
      <alignment/>
    </xf>
    <xf numFmtId="0" fontId="0" fillId="41" borderId="28" xfId="0" applyFill="1" applyBorder="1" applyAlignment="1">
      <alignment/>
    </xf>
    <xf numFmtId="0" fontId="0" fillId="42" borderId="28" xfId="0" applyFill="1" applyBorder="1" applyAlignment="1">
      <alignment/>
    </xf>
    <xf numFmtId="0" fontId="0" fillId="35" borderId="0" xfId="0" applyFill="1" applyAlignment="1">
      <alignment/>
    </xf>
    <xf numFmtId="0" fontId="0" fillId="43" borderId="28" xfId="0" applyFill="1" applyBorder="1" applyAlignment="1">
      <alignment/>
    </xf>
    <xf numFmtId="0" fontId="0" fillId="44" borderId="28" xfId="0" applyFill="1" applyBorder="1" applyAlignment="1">
      <alignment/>
    </xf>
    <xf numFmtId="0" fontId="0" fillId="45" borderId="28" xfId="0" applyFill="1" applyBorder="1" applyAlignment="1">
      <alignment/>
    </xf>
    <xf numFmtId="0" fontId="0" fillId="46" borderId="28" xfId="0" applyFill="1" applyBorder="1" applyAlignment="1">
      <alignment/>
    </xf>
    <xf numFmtId="0" fontId="0" fillId="47" borderId="0" xfId="0" applyFill="1" applyAlignment="1">
      <alignment/>
    </xf>
    <xf numFmtId="0" fontId="0" fillId="36" borderId="28" xfId="0" applyFill="1" applyBorder="1" applyAlignment="1">
      <alignment/>
    </xf>
    <xf numFmtId="0" fontId="0" fillId="48" borderId="28" xfId="0" applyFill="1" applyBorder="1" applyAlignment="1">
      <alignment/>
    </xf>
    <xf numFmtId="0" fontId="0" fillId="49" borderId="28" xfId="0" applyFill="1" applyBorder="1" applyAlignment="1">
      <alignment/>
    </xf>
    <xf numFmtId="0" fontId="0" fillId="40" borderId="28" xfId="0" applyFill="1" applyBorder="1" applyAlignment="1">
      <alignment/>
    </xf>
    <xf numFmtId="0" fontId="27" fillId="33" borderId="41" xfId="0" applyFont="1" applyFill="1" applyBorder="1" applyAlignment="1">
      <alignment horizontal="left"/>
    </xf>
    <xf numFmtId="0" fontId="25" fillId="33" borderId="42" xfId="0" applyFont="1" applyFill="1" applyBorder="1" applyAlignment="1">
      <alignment horizontal="center"/>
    </xf>
    <xf numFmtId="0" fontId="25" fillId="33" borderId="43" xfId="0" applyFont="1" applyFill="1" applyBorder="1" applyAlignment="1">
      <alignment horizontal="center"/>
    </xf>
    <xf numFmtId="0" fontId="0" fillId="50" borderId="0" xfId="0" applyFill="1" applyAlignment="1">
      <alignment/>
    </xf>
    <xf numFmtId="0" fontId="0" fillId="51" borderId="28" xfId="0" applyFill="1" applyBorder="1" applyAlignment="1">
      <alignment/>
    </xf>
    <xf numFmtId="0" fontId="0" fillId="52" borderId="28" xfId="0" applyFill="1" applyBorder="1" applyAlignment="1">
      <alignment/>
    </xf>
    <xf numFmtId="0" fontId="0" fillId="53" borderId="28" xfId="0" applyFill="1" applyBorder="1" applyAlignment="1">
      <alignment/>
    </xf>
    <xf numFmtId="0" fontId="0" fillId="54" borderId="28" xfId="0" applyFill="1" applyBorder="1" applyAlignment="1">
      <alignment/>
    </xf>
    <xf numFmtId="187" fontId="25" fillId="33" borderId="28" xfId="0" applyNumberFormat="1" applyFont="1" applyFill="1" applyBorder="1" applyAlignment="1">
      <alignment horizontal="right"/>
    </xf>
    <xf numFmtId="0" fontId="0" fillId="55" borderId="28" xfId="0" applyFill="1" applyBorder="1" applyAlignment="1">
      <alignment/>
    </xf>
    <xf numFmtId="0" fontId="0" fillId="50" borderId="28" xfId="0" applyFill="1" applyBorder="1" applyAlignment="1">
      <alignment/>
    </xf>
    <xf numFmtId="0" fontId="0" fillId="56" borderId="28" xfId="0" applyFill="1" applyBorder="1" applyAlignment="1">
      <alignment/>
    </xf>
    <xf numFmtId="0" fontId="0" fillId="57" borderId="28" xfId="0" applyFill="1" applyBorder="1" applyAlignment="1">
      <alignment/>
    </xf>
    <xf numFmtId="0" fontId="0" fillId="58" borderId="28" xfId="0" applyFill="1" applyBorder="1" applyAlignment="1">
      <alignment/>
    </xf>
    <xf numFmtId="0" fontId="0" fillId="59" borderId="28" xfId="0" applyFill="1" applyBorder="1" applyAlignment="1">
      <alignment/>
    </xf>
    <xf numFmtId="0" fontId="0" fillId="60" borderId="28" xfId="0" applyFill="1" applyBorder="1" applyAlignment="1">
      <alignment/>
    </xf>
    <xf numFmtId="0" fontId="0" fillId="61" borderId="28" xfId="0" applyFill="1" applyBorder="1" applyAlignment="1">
      <alignment/>
    </xf>
    <xf numFmtId="0" fontId="0" fillId="62" borderId="28" xfId="0" applyFill="1" applyBorder="1" applyAlignment="1">
      <alignment/>
    </xf>
    <xf numFmtId="0" fontId="0" fillId="63" borderId="28" xfId="0" applyFill="1" applyBorder="1" applyAlignment="1">
      <alignment/>
    </xf>
    <xf numFmtId="0" fontId="0" fillId="64" borderId="28" xfId="0" applyFill="1" applyBorder="1" applyAlignment="1">
      <alignment/>
    </xf>
    <xf numFmtId="0" fontId="0" fillId="65" borderId="28" xfId="0" applyFill="1" applyBorder="1" applyAlignment="1">
      <alignment/>
    </xf>
    <xf numFmtId="0" fontId="0" fillId="66" borderId="28" xfId="0" applyFill="1" applyBorder="1" applyAlignment="1">
      <alignment/>
    </xf>
    <xf numFmtId="0" fontId="0" fillId="67" borderId="28" xfId="0" applyFill="1" applyBorder="1" applyAlignment="1">
      <alignment/>
    </xf>
    <xf numFmtId="0" fontId="0" fillId="68" borderId="28" xfId="0" applyFill="1" applyBorder="1" applyAlignment="1">
      <alignment/>
    </xf>
    <xf numFmtId="0" fontId="0" fillId="69" borderId="28" xfId="0" applyFill="1" applyBorder="1" applyAlignment="1">
      <alignment/>
    </xf>
    <xf numFmtId="0" fontId="0" fillId="66" borderId="0" xfId="0" applyFill="1" applyAlignment="1">
      <alignment/>
    </xf>
    <xf numFmtId="0" fontId="0" fillId="70" borderId="28" xfId="0" applyFill="1" applyBorder="1" applyAlignment="1">
      <alignment/>
    </xf>
    <xf numFmtId="0" fontId="0" fillId="71" borderId="28" xfId="0" applyFill="1" applyBorder="1" applyAlignment="1">
      <alignment/>
    </xf>
    <xf numFmtId="0" fontId="0" fillId="72" borderId="28" xfId="0" applyFill="1" applyBorder="1" applyAlignment="1">
      <alignment/>
    </xf>
    <xf numFmtId="0" fontId="0" fillId="73" borderId="28" xfId="0" applyFill="1" applyBorder="1" applyAlignment="1">
      <alignment/>
    </xf>
    <xf numFmtId="0" fontId="0" fillId="74" borderId="28" xfId="0" applyFill="1" applyBorder="1" applyAlignment="1">
      <alignment/>
    </xf>
    <xf numFmtId="0" fontId="0" fillId="75" borderId="28" xfId="0" applyFill="1" applyBorder="1" applyAlignment="1">
      <alignment/>
    </xf>
    <xf numFmtId="0" fontId="0" fillId="76" borderId="28" xfId="0" applyFill="1" applyBorder="1" applyAlignment="1">
      <alignment/>
    </xf>
    <xf numFmtId="0" fontId="0" fillId="77" borderId="28" xfId="0" applyFill="1" applyBorder="1" applyAlignment="1">
      <alignment/>
    </xf>
    <xf numFmtId="0" fontId="0" fillId="47" borderId="28" xfId="0" applyFill="1" applyBorder="1" applyAlignment="1">
      <alignment/>
    </xf>
    <xf numFmtId="0" fontId="0" fillId="78" borderId="28" xfId="0" applyFill="1" applyBorder="1" applyAlignment="1">
      <alignment/>
    </xf>
    <xf numFmtId="0" fontId="0" fillId="79" borderId="28" xfId="0" applyFill="1" applyBorder="1" applyAlignment="1">
      <alignment/>
    </xf>
    <xf numFmtId="0" fontId="0" fillId="80" borderId="28" xfId="0" applyFill="1" applyBorder="1" applyAlignment="1">
      <alignment/>
    </xf>
    <xf numFmtId="0" fontId="0" fillId="81" borderId="28" xfId="0" applyFill="1" applyBorder="1" applyAlignment="1">
      <alignment/>
    </xf>
    <xf numFmtId="0" fontId="0" fillId="82" borderId="28" xfId="0" applyFill="1" applyBorder="1" applyAlignment="1">
      <alignment/>
    </xf>
    <xf numFmtId="0" fontId="0" fillId="83" borderId="28" xfId="0" applyFill="1" applyBorder="1" applyAlignment="1">
      <alignment/>
    </xf>
    <xf numFmtId="0" fontId="0" fillId="84" borderId="28" xfId="0" applyFill="1" applyBorder="1" applyAlignment="1">
      <alignment/>
    </xf>
    <xf numFmtId="0" fontId="0" fillId="52" borderId="0" xfId="0" applyFill="1" applyAlignment="1">
      <alignment/>
    </xf>
    <xf numFmtId="0" fontId="0" fillId="85" borderId="28" xfId="0" applyFill="1" applyBorder="1" applyAlignment="1">
      <alignment/>
    </xf>
    <xf numFmtId="0" fontId="0" fillId="86" borderId="28" xfId="0" applyFill="1" applyBorder="1" applyAlignment="1">
      <alignment/>
    </xf>
    <xf numFmtId="0" fontId="0" fillId="87" borderId="28" xfId="0" applyFill="1" applyBorder="1" applyAlignment="1">
      <alignment/>
    </xf>
    <xf numFmtId="0" fontId="0" fillId="88" borderId="28" xfId="0" applyFill="1" applyBorder="1" applyAlignment="1">
      <alignment/>
    </xf>
    <xf numFmtId="1" fontId="25" fillId="33" borderId="32" xfId="0" applyNumberFormat="1" applyFont="1" applyFill="1" applyBorder="1" applyAlignment="1">
      <alignment horizontal="center"/>
    </xf>
    <xf numFmtId="49" fontId="0" fillId="0" borderId="12" xfId="0" applyNumberFormat="1" applyFont="1" applyBorder="1" applyAlignment="1">
      <alignment horizontal="left"/>
    </xf>
    <xf numFmtId="1" fontId="26" fillId="34" borderId="43" xfId="0" applyNumberFormat="1" applyFont="1" applyFill="1" applyBorder="1" applyAlignment="1">
      <alignment horizontal="right"/>
    </xf>
    <xf numFmtId="1" fontId="25" fillId="33" borderId="35" xfId="0" applyNumberFormat="1" applyFont="1" applyFill="1" applyBorder="1" applyAlignment="1">
      <alignment horizontal="center"/>
    </xf>
    <xf numFmtId="1" fontId="26" fillId="34" borderId="44" xfId="0" applyNumberFormat="1" applyFont="1" applyFill="1" applyBorder="1" applyAlignment="1">
      <alignment horizontal="right"/>
    </xf>
    <xf numFmtId="183" fontId="26" fillId="34" borderId="24" xfId="0" applyNumberFormat="1" applyFont="1" applyFill="1" applyBorder="1" applyAlignment="1">
      <alignment horizontal="left"/>
    </xf>
    <xf numFmtId="1" fontId="25" fillId="33" borderId="38" xfId="0" applyNumberFormat="1" applyFont="1" applyFill="1" applyBorder="1" applyAlignment="1">
      <alignment horizontal="center"/>
    </xf>
    <xf numFmtId="1" fontId="26" fillId="34" borderId="45" xfId="0" applyNumberFormat="1" applyFont="1" applyFill="1" applyBorder="1" applyAlignment="1">
      <alignment horizontal="right"/>
    </xf>
    <xf numFmtId="183" fontId="26" fillId="34" borderId="46" xfId="0" applyNumberFormat="1" applyFont="1" applyFill="1" applyBorder="1" applyAlignment="1">
      <alignment horizontal="left"/>
    </xf>
    <xf numFmtId="183" fontId="26" fillId="34" borderId="27" xfId="0" applyNumberFormat="1" applyFont="1" applyFill="1" applyBorder="1" applyAlignment="1">
      <alignment horizontal="left"/>
    </xf>
    <xf numFmtId="2" fontId="25" fillId="33" borderId="32" xfId="0" applyNumberFormat="1" applyFont="1" applyFill="1" applyBorder="1" applyAlignment="1">
      <alignment horizontal="center"/>
    </xf>
    <xf numFmtId="2" fontId="25" fillId="33" borderId="41" xfId="0" applyNumberFormat="1" applyFont="1" applyFill="1" applyBorder="1" applyAlignment="1">
      <alignment horizontal="center"/>
    </xf>
    <xf numFmtId="2" fontId="25" fillId="33" borderId="29" xfId="0" applyNumberFormat="1" applyFont="1" applyFill="1" applyBorder="1" applyAlignment="1">
      <alignment horizontal="left"/>
    </xf>
    <xf numFmtId="0" fontId="0" fillId="33" borderId="31" xfId="0" applyFill="1" applyBorder="1" applyAlignment="1">
      <alignment/>
    </xf>
    <xf numFmtId="2" fontId="25" fillId="33" borderId="47" xfId="0" applyNumberFormat="1" applyFont="1" applyFill="1" applyBorder="1" applyAlignment="1">
      <alignment horizontal="left"/>
    </xf>
    <xf numFmtId="2" fontId="25" fillId="33" borderId="48" xfId="0" applyNumberFormat="1" applyFont="1" applyFill="1" applyBorder="1" applyAlignment="1">
      <alignment horizontal="left"/>
    </xf>
    <xf numFmtId="2" fontId="25" fillId="33" borderId="14" xfId="0" applyNumberFormat="1" applyFont="1" applyFill="1" applyBorder="1" applyAlignment="1">
      <alignment horizontal="left"/>
    </xf>
    <xf numFmtId="2" fontId="25" fillId="33" borderId="44" xfId="0" applyNumberFormat="1" applyFont="1" applyFill="1" applyBorder="1" applyAlignment="1">
      <alignment horizontal="left"/>
    </xf>
    <xf numFmtId="0" fontId="2" fillId="33" borderId="0" xfId="0" applyFont="1" applyFill="1" applyAlignment="1">
      <alignment/>
    </xf>
    <xf numFmtId="0" fontId="28" fillId="33" borderId="0" xfId="0" applyFont="1" applyFill="1" applyAlignment="1">
      <alignment/>
    </xf>
    <xf numFmtId="181" fontId="0" fillId="0" borderId="0" xfId="0" applyNumberFormat="1" applyAlignment="1">
      <alignment/>
    </xf>
    <xf numFmtId="222" fontId="77" fillId="0" borderId="0" xfId="0" applyNumberFormat="1" applyFont="1" applyAlignment="1">
      <alignment horizontal="center"/>
    </xf>
    <xf numFmtId="49" fontId="0" fillId="0" borderId="49" xfId="0" applyNumberFormat="1" applyBorder="1" applyAlignment="1">
      <alignment horizontal="center" vertical="center" wrapText="1"/>
    </xf>
    <xf numFmtId="0" fontId="0" fillId="0" borderId="12" xfId="53" applyBorder="1" applyAlignment="1">
      <alignment horizontal="center" vertical="center" wrapText="1"/>
      <protection/>
    </xf>
    <xf numFmtId="0" fontId="0" fillId="0" borderId="0" xfId="0" applyFont="1" applyAlignment="1">
      <alignment vertical="center" wrapText="1"/>
    </xf>
    <xf numFmtId="0" fontId="0" fillId="0" borderId="0" xfId="53" applyBorder="1" applyAlignment="1">
      <alignment horizontal="center" vertical="center"/>
      <protection/>
    </xf>
    <xf numFmtId="0" fontId="0" fillId="0" borderId="0" xfId="53" applyBorder="1" applyAlignment="1">
      <alignment horizontal="left"/>
      <protection/>
    </xf>
    <xf numFmtId="183" fontId="0" fillId="0" borderId="0" xfId="53" applyNumberFormat="1" applyFill="1" applyBorder="1" applyAlignment="1">
      <alignment horizontal="right"/>
      <protection/>
    </xf>
    <xf numFmtId="0" fontId="0" fillId="0" borderId="0" xfId="0" applyAlignment="1">
      <alignment wrapText="1"/>
    </xf>
    <xf numFmtId="0" fontId="0" fillId="33" borderId="0" xfId="0" applyFont="1" applyFill="1" applyAlignment="1">
      <alignment horizontal="center"/>
    </xf>
    <xf numFmtId="0" fontId="0" fillId="33" borderId="0" xfId="0" applyFont="1" applyFill="1" applyAlignment="1">
      <alignment/>
    </xf>
    <xf numFmtId="49" fontId="0" fillId="0" borderId="27" xfId="0" applyNumberFormat="1" applyFont="1" applyBorder="1" applyAlignment="1">
      <alignment horizontal="left"/>
    </xf>
    <xf numFmtId="0" fontId="0" fillId="0" borderId="0" xfId="0" applyAlignment="1">
      <alignment/>
    </xf>
    <xf numFmtId="192" fontId="10" fillId="0" borderId="0" xfId="0" applyNumberFormat="1" applyFont="1" applyAlignment="1">
      <alignment horizontal="right"/>
    </xf>
    <xf numFmtId="0" fontId="5" fillId="0" borderId="0" xfId="0" applyFont="1" applyAlignment="1">
      <alignment horizontal="center"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top" wrapText="1"/>
    </xf>
    <xf numFmtId="0" fontId="3" fillId="0" borderId="0" xfId="0" applyFont="1" applyAlignment="1">
      <alignment horizontal="left"/>
    </xf>
    <xf numFmtId="0" fontId="0" fillId="0" borderId="0" xfId="0" applyFont="1" applyFill="1" applyAlignment="1">
      <alignment horizontal="justify" vertical="top" wrapText="1"/>
    </xf>
    <xf numFmtId="0" fontId="5" fillId="0" borderId="0" xfId="0" applyFont="1" applyAlignment="1">
      <alignment horizontal="left"/>
    </xf>
    <xf numFmtId="0" fontId="6" fillId="0" borderId="0" xfId="0" applyFont="1" applyAlignment="1">
      <alignment horizontal="left"/>
    </xf>
    <xf numFmtId="0" fontId="0" fillId="0" borderId="0" xfId="0" applyFont="1" applyAlignment="1">
      <alignment horizontal="left" vertical="top" wrapText="1"/>
    </xf>
    <xf numFmtId="0" fontId="19" fillId="0" borderId="0" xfId="0" applyFont="1" applyAlignment="1">
      <alignment horizontal="center" vertical="top"/>
    </xf>
    <xf numFmtId="0" fontId="5" fillId="0" borderId="0" xfId="0" applyFont="1" applyAlignment="1">
      <alignment horizontal="left" wrapText="1"/>
    </xf>
    <xf numFmtId="0" fontId="25" fillId="57" borderId="29" xfId="0" applyFont="1" applyFill="1" applyBorder="1" applyAlignment="1">
      <alignment horizontal="left"/>
    </xf>
    <xf numFmtId="0" fontId="25" fillId="57" borderId="30" xfId="0" applyFont="1" applyFill="1"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25" fillId="57" borderId="13" xfId="0" applyFont="1" applyFill="1" applyBorder="1" applyAlignment="1">
      <alignment horizontal="left"/>
    </xf>
    <xf numFmtId="0" fontId="0" fillId="0" borderId="13" xfId="0" applyBorder="1" applyAlignment="1">
      <alignment horizontal="left"/>
    </xf>
    <xf numFmtId="0" fontId="25" fillId="57" borderId="28" xfId="0" applyFont="1" applyFill="1" applyBorder="1" applyAlignment="1">
      <alignment horizontal="center"/>
    </xf>
    <xf numFmtId="0" fontId="25" fillId="33" borderId="50" xfId="0" applyFont="1" applyFill="1" applyBorder="1" applyAlignment="1">
      <alignment horizontal="left"/>
    </xf>
    <xf numFmtId="0" fontId="25" fillId="33" borderId="51" xfId="0" applyFont="1" applyFill="1" applyBorder="1" applyAlignment="1">
      <alignment horizontal="left"/>
    </xf>
    <xf numFmtId="0" fontId="25" fillId="33" borderId="45"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quotePrefix="1">
      <alignment horizontal="center" vertical="center" wrapText="1"/>
    </xf>
    <xf numFmtId="49" fontId="0" fillId="0" borderId="10" xfId="0" applyNumberFormat="1" applyBorder="1" applyAlignment="1">
      <alignment horizontal="center" vertical="center"/>
    </xf>
    <xf numFmtId="0" fontId="0" fillId="0" borderId="23" xfId="0" applyFont="1" applyBorder="1" applyAlignment="1">
      <alignment horizontal="center" vertical="center" wrapText="1"/>
    </xf>
    <xf numFmtId="0" fontId="0" fillId="0" borderId="18"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25" xfId="0" applyBorder="1" applyAlignment="1">
      <alignment horizontal="center" vertical="center" wrapText="1"/>
    </xf>
    <xf numFmtId="0" fontId="0" fillId="0" borderId="56" xfId="0" applyBorder="1" applyAlignment="1">
      <alignment horizontal="center" vertical="center" wrapText="1"/>
    </xf>
    <xf numFmtId="0" fontId="0" fillId="0" borderId="19"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19" xfId="0" applyBorder="1" applyAlignment="1">
      <alignment wrapText="1"/>
    </xf>
    <xf numFmtId="3" fontId="0" fillId="0" borderId="60"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7" xfId="0" applyBorder="1" applyAlignment="1">
      <alignment horizontal="center" vertical="center" wrapText="1"/>
    </xf>
    <xf numFmtId="49" fontId="0" fillId="0" borderId="61" xfId="0" applyNumberFormat="1" applyBorder="1" applyAlignment="1">
      <alignment horizontal="center"/>
    </xf>
    <xf numFmtId="49" fontId="0" fillId="0" borderId="42" xfId="0" applyNumberFormat="1" applyBorder="1" applyAlignment="1">
      <alignment horizontal="center"/>
    </xf>
    <xf numFmtId="0" fontId="0" fillId="0" borderId="62" xfId="0" applyBorder="1" applyAlignment="1">
      <alignment horizontal="center" vertical="center" wrapText="1"/>
    </xf>
    <xf numFmtId="0" fontId="0" fillId="0" borderId="26" xfId="0" applyBorder="1" applyAlignment="1">
      <alignment horizontal="center" vertical="center" wrapText="1"/>
    </xf>
    <xf numFmtId="49" fontId="0" fillId="0" borderId="33"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5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3" xfId="0" applyBorder="1" applyAlignment="1">
      <alignment horizontal="center" vertical="center" wrapText="1"/>
    </xf>
    <xf numFmtId="49" fontId="0" fillId="0" borderId="20" xfId="0" applyNumberFormat="1" applyBorder="1" applyAlignment="1">
      <alignment horizontal="center"/>
    </xf>
    <xf numFmtId="49" fontId="0" fillId="0" borderId="51" xfId="0" applyNumberFormat="1" applyBorder="1" applyAlignment="1">
      <alignment horizontal="center"/>
    </xf>
    <xf numFmtId="49" fontId="0" fillId="0" borderId="39" xfId="0" applyNumberFormat="1" applyBorder="1" applyAlignment="1">
      <alignment horizontal="center"/>
    </xf>
    <xf numFmtId="3" fontId="0" fillId="0" borderId="63" xfId="0" applyNumberFormat="1" applyFont="1" applyBorder="1" applyAlignment="1">
      <alignment horizontal="center" vertical="center" wrapText="1"/>
    </xf>
    <xf numFmtId="3" fontId="0" fillId="0" borderId="64" xfId="0" applyNumberFormat="1" applyBorder="1" applyAlignment="1">
      <alignment horizontal="center" vertical="center"/>
    </xf>
    <xf numFmtId="3" fontId="0" fillId="0" borderId="36"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2" xfId="0" applyNumberFormat="1" applyBorder="1" applyAlignment="1">
      <alignment horizontal="center" vertical="center" wrapText="1"/>
    </xf>
    <xf numFmtId="3" fontId="0" fillId="0" borderId="46"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7"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61" xfId="0" applyNumberFormat="1" applyBorder="1" applyAlignment="1">
      <alignment horizontal="center" vertical="center"/>
    </xf>
    <xf numFmtId="3" fontId="0" fillId="0" borderId="15" xfId="0" applyNumberFormat="1" applyBorder="1" applyAlignment="1">
      <alignment horizontal="center" vertical="center"/>
    </xf>
    <xf numFmtId="3" fontId="0" fillId="0" borderId="49" xfId="0" applyNumberFormat="1" applyBorder="1" applyAlignment="1">
      <alignment horizontal="center" vertical="center"/>
    </xf>
    <xf numFmtId="0" fontId="0" fillId="0" borderId="49" xfId="0" applyBorder="1" applyAlignment="1">
      <alignment horizontal="center" vertical="center" wrapText="1"/>
    </xf>
    <xf numFmtId="3" fontId="0" fillId="0" borderId="17" xfId="0" applyNumberFormat="1" applyBorder="1" applyAlignment="1">
      <alignment horizontal="center" vertical="center"/>
    </xf>
    <xf numFmtId="3" fontId="0" fillId="0" borderId="20" xfId="0" applyNumberFormat="1" applyBorder="1" applyAlignment="1">
      <alignment horizontal="center" vertical="center"/>
    </xf>
    <xf numFmtId="49" fontId="1" fillId="0" borderId="0" xfId="0" applyNumberFormat="1" applyFont="1" applyFill="1" applyBorder="1" applyAlignment="1">
      <alignment horizontal="left" wrapText="1"/>
    </xf>
    <xf numFmtId="49" fontId="1" fillId="0" borderId="27"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4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49" xfId="0" applyFont="1" applyBorder="1" applyAlignment="1">
      <alignment horizontal="center" vertical="center"/>
    </xf>
    <xf numFmtId="49" fontId="15"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3" fontId="1" fillId="0" borderId="46" xfId="0" applyNumberFormat="1" applyFont="1" applyBorder="1" applyAlignment="1">
      <alignment horizontal="center" vertical="center"/>
    </xf>
    <xf numFmtId="3" fontId="1" fillId="0" borderId="65" xfId="0" applyNumberFormat="1" applyFont="1" applyBorder="1" applyAlignment="1" quotePrefix="1">
      <alignment horizontal="center" vertical="center"/>
    </xf>
    <xf numFmtId="3" fontId="1" fillId="0" borderId="65" xfId="0" applyNumberFormat="1" applyFont="1" applyBorder="1" applyAlignment="1">
      <alignment horizontal="center" vertical="center"/>
    </xf>
    <xf numFmtId="3" fontId="1" fillId="0" borderId="61" xfId="0" applyNumberFormat="1" applyFont="1" applyBorder="1" applyAlignment="1" quotePrefix="1">
      <alignment horizontal="center" vertical="center"/>
    </xf>
    <xf numFmtId="3" fontId="77" fillId="0" borderId="15" xfId="0" applyNumberFormat="1" applyFont="1" applyBorder="1" applyAlignment="1">
      <alignment horizontal="center" vertical="center" wrapText="1"/>
    </xf>
    <xf numFmtId="0" fontId="77" fillId="0" borderId="49" xfId="0" applyFont="1" applyBorder="1" applyAlignment="1">
      <alignment horizontal="center" vertical="center" wrapText="1"/>
    </xf>
    <xf numFmtId="3" fontId="77" fillId="0" borderId="17" xfId="0" applyNumberFormat="1" applyFont="1" applyBorder="1" applyAlignment="1">
      <alignment horizontal="center" vertical="center"/>
    </xf>
    <xf numFmtId="3" fontId="77" fillId="0" borderId="20" xfId="0" applyNumberFormat="1" applyFont="1" applyBorder="1" applyAlignment="1">
      <alignment horizontal="center" vertical="center"/>
    </xf>
    <xf numFmtId="49" fontId="79" fillId="0" borderId="0" xfId="0" applyNumberFormat="1" applyFont="1" applyAlignment="1">
      <alignment horizontal="center"/>
    </xf>
    <xf numFmtId="49" fontId="77" fillId="0" borderId="11" xfId="0" applyNumberFormat="1" applyFont="1" applyBorder="1" applyAlignment="1">
      <alignment horizontal="center" vertical="center" wrapText="1"/>
    </xf>
    <xf numFmtId="49" fontId="77" fillId="0" borderId="12" xfId="0" applyNumberFormat="1" applyFont="1" applyBorder="1" applyAlignment="1">
      <alignment horizontal="center" vertical="center" wrapText="1"/>
    </xf>
    <xf numFmtId="49" fontId="77" fillId="0" borderId="52" xfId="0" applyNumberFormat="1" applyFont="1" applyBorder="1" applyAlignment="1">
      <alignment horizontal="center" vertical="center" wrapText="1"/>
    </xf>
    <xf numFmtId="3" fontId="77" fillId="0" borderId="46" xfId="0" applyNumberFormat="1" applyFont="1" applyBorder="1" applyAlignment="1">
      <alignment horizontal="center" vertical="center" wrapText="1"/>
    </xf>
    <xf numFmtId="3" fontId="77" fillId="0" borderId="65" xfId="0" applyNumberFormat="1" applyFont="1" applyBorder="1" applyAlignment="1">
      <alignment horizontal="center" vertical="center" wrapText="1"/>
    </xf>
    <xf numFmtId="3" fontId="77" fillId="0" borderId="27" xfId="0" applyNumberFormat="1" applyFont="1" applyBorder="1" applyAlignment="1">
      <alignment horizontal="center" vertical="center" wrapText="1"/>
    </xf>
    <xf numFmtId="3" fontId="77" fillId="0" borderId="65" xfId="0" applyNumberFormat="1" applyFont="1" applyBorder="1" applyAlignment="1">
      <alignment horizontal="center" vertical="center"/>
    </xf>
    <xf numFmtId="3" fontId="77" fillId="0" borderId="61" xfId="0" applyNumberFormat="1" applyFont="1" applyBorder="1" applyAlignment="1">
      <alignment horizontal="center" vertical="center"/>
    </xf>
    <xf numFmtId="3" fontId="77" fillId="0" borderId="15" xfId="0" applyNumberFormat="1" applyFont="1" applyBorder="1" applyAlignment="1">
      <alignment horizontal="center" vertical="center"/>
    </xf>
    <xf numFmtId="3" fontId="77" fillId="0" borderId="49" xfId="0" applyNumberFormat="1" applyFont="1" applyBorder="1" applyAlignment="1">
      <alignment horizontal="center" vertical="center"/>
    </xf>
    <xf numFmtId="3" fontId="0" fillId="0" borderId="65" xfId="0" applyNumberFormat="1" applyFont="1" applyBorder="1" applyAlignment="1">
      <alignment horizontal="center" vertical="center" wrapText="1"/>
    </xf>
    <xf numFmtId="3" fontId="0" fillId="0" borderId="42" xfId="0" applyNumberFormat="1" applyBorder="1" applyAlignment="1">
      <alignment horizontal="center" vertical="center"/>
    </xf>
    <xf numFmtId="49" fontId="0" fillId="0" borderId="66" xfId="0" applyNumberFormat="1" applyBorder="1" applyAlignment="1">
      <alignment horizontal="center" vertical="center" wrapText="1"/>
    </xf>
    <xf numFmtId="49" fontId="0" fillId="0" borderId="54" xfId="0" applyNumberFormat="1" applyBorder="1" applyAlignment="1">
      <alignment horizontal="center" vertical="center" wrapText="1"/>
    </xf>
    <xf numFmtId="49" fontId="0" fillId="0" borderId="67" xfId="0" applyNumberFormat="1" applyBorder="1" applyAlignment="1">
      <alignment horizontal="center" vertical="center" wrapText="1"/>
    </xf>
    <xf numFmtId="0" fontId="0" fillId="0" borderId="49" xfId="0" applyBorder="1" applyAlignment="1">
      <alignment horizontal="center" vertical="center"/>
    </xf>
    <xf numFmtId="0" fontId="0" fillId="0" borderId="64" xfId="0" applyBorder="1" applyAlignment="1">
      <alignment horizontal="center" vertical="center"/>
    </xf>
    <xf numFmtId="49" fontId="0" fillId="0" borderId="63" xfId="0" applyNumberFormat="1" applyBorder="1" applyAlignment="1">
      <alignment horizontal="center" vertical="center" wrapText="1"/>
    </xf>
    <xf numFmtId="49" fontId="0" fillId="0" borderId="62" xfId="0" applyNumberFormat="1" applyBorder="1" applyAlignment="1">
      <alignment horizontal="center" vertical="center" wrapText="1"/>
    </xf>
    <xf numFmtId="49" fontId="0" fillId="0" borderId="68" xfId="0" applyNumberFormat="1" applyBorder="1" applyAlignment="1">
      <alignment horizontal="center" vertical="center" wrapText="1"/>
    </xf>
    <xf numFmtId="0" fontId="0" fillId="0" borderId="36" xfId="0" applyBorder="1" applyAlignment="1">
      <alignment horizontal="center" vertical="center"/>
    </xf>
    <xf numFmtId="49" fontId="0" fillId="0" borderId="55"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52" xfId="0" applyNumberFormat="1" applyFont="1" applyBorder="1" applyAlignment="1">
      <alignment horizontal="center" vertical="center" wrapText="1"/>
    </xf>
    <xf numFmtId="49" fontId="4" fillId="0" borderId="0" xfId="0" applyNumberFormat="1" applyFont="1" applyAlignment="1">
      <alignment horizontal="center"/>
    </xf>
    <xf numFmtId="49" fontId="0" fillId="0" borderId="23"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57" xfId="0" applyNumberFormat="1" applyBorder="1" applyAlignment="1">
      <alignment horizontal="center" vertical="center" wrapText="1"/>
    </xf>
    <xf numFmtId="3" fontId="0" fillId="0" borderId="41" xfId="0" applyNumberFormat="1" applyBorder="1" applyAlignment="1">
      <alignment horizontal="center" vertical="center"/>
    </xf>
    <xf numFmtId="3" fontId="0" fillId="0" borderId="33" xfId="0" applyNumberFormat="1" applyBorder="1" applyAlignment="1">
      <alignment horizontal="center" vertical="center"/>
    </xf>
    <xf numFmtId="184" fontId="0" fillId="0" borderId="58" xfId="0" applyNumberFormat="1" applyFont="1" applyBorder="1" applyAlignment="1">
      <alignment horizontal="center" vertical="center" wrapText="1"/>
    </xf>
    <xf numFmtId="184" fontId="0" fillId="0" borderId="69" xfId="0" applyNumberFormat="1" applyFont="1" applyBorder="1" applyAlignment="1">
      <alignment horizontal="center" vertical="center" wrapText="1"/>
    </xf>
    <xf numFmtId="184" fontId="0" fillId="0" borderId="25" xfId="0" applyNumberFormat="1" applyFont="1" applyBorder="1" applyAlignment="1">
      <alignment horizontal="center" vertical="center" wrapText="1"/>
    </xf>
    <xf numFmtId="184" fontId="0" fillId="0" borderId="0" xfId="0" applyNumberFormat="1" applyFont="1" applyBorder="1" applyAlignment="1">
      <alignment horizontal="center" vertical="center" wrapText="1"/>
    </xf>
    <xf numFmtId="184" fontId="0" fillId="0" borderId="21" xfId="0" applyNumberFormat="1" applyFont="1" applyBorder="1" applyAlignment="1">
      <alignment horizontal="center" vertical="center" wrapText="1"/>
    </xf>
    <xf numFmtId="184" fontId="0" fillId="0" borderId="10" xfId="0" applyNumberFormat="1" applyFont="1" applyBorder="1" applyAlignment="1">
      <alignment horizontal="center" vertical="center" wrapText="1"/>
    </xf>
    <xf numFmtId="184" fontId="0" fillId="0" borderId="59" xfId="0" applyNumberFormat="1" applyFont="1" applyBorder="1" applyAlignment="1">
      <alignment horizontal="center" vertical="center" wrapText="1"/>
    </xf>
    <xf numFmtId="184" fontId="0" fillId="0" borderId="18" xfId="0" applyNumberFormat="1" applyFont="1" applyBorder="1" applyAlignment="1">
      <alignment horizontal="center" vertical="center" wrapText="1"/>
    </xf>
    <xf numFmtId="184" fontId="0" fillId="0" borderId="57" xfId="0" applyNumberFormat="1" applyFont="1" applyBorder="1" applyAlignment="1">
      <alignment horizontal="center" vertical="center" wrapTex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Alignment="1">
      <alignment/>
    </xf>
    <xf numFmtId="49" fontId="0" fillId="0" borderId="0"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1" xfId="0" applyNumberFormat="1" applyBorder="1" applyAlignment="1">
      <alignment horizontal="center" vertical="center" wrapText="1"/>
    </xf>
    <xf numFmtId="0" fontId="0" fillId="0" borderId="69" xfId="0" applyBorder="1" applyAlignment="1">
      <alignment/>
    </xf>
    <xf numFmtId="184" fontId="0" fillId="0" borderId="25" xfId="0" applyNumberFormat="1" applyBorder="1" applyAlignment="1">
      <alignment horizontal="center" vertical="center" wrapText="1"/>
    </xf>
    <xf numFmtId="0" fontId="0" fillId="0" borderId="0" xfId="0" applyBorder="1" applyAlignment="1">
      <alignment/>
    </xf>
    <xf numFmtId="184" fontId="0" fillId="0" borderId="21" xfId="0" applyNumberFormat="1" applyBorder="1" applyAlignment="1">
      <alignment horizontal="center" vertical="center" wrapText="1"/>
    </xf>
    <xf numFmtId="0" fontId="0" fillId="0" borderId="10" xfId="0" applyBorder="1" applyAlignment="1">
      <alignment/>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3" fontId="0" fillId="0" borderId="42" xfId="0" applyNumberFormat="1" applyBorder="1" applyAlignment="1" quotePrefix="1">
      <alignment horizontal="center" vertical="center"/>
    </xf>
    <xf numFmtId="0" fontId="0" fillId="0" borderId="33" xfId="0" applyBorder="1" applyAlignment="1">
      <alignment/>
    </xf>
    <xf numFmtId="0" fontId="0" fillId="0" borderId="42" xfId="0" applyBorder="1" applyAlignment="1">
      <alignment/>
    </xf>
    <xf numFmtId="0" fontId="0" fillId="0" borderId="59" xfId="0" applyBorder="1" applyAlignment="1">
      <alignment horizontal="center" vertical="center" wrapText="1"/>
    </xf>
    <xf numFmtId="49" fontId="2" fillId="0" borderId="0" xfId="0" applyNumberFormat="1" applyFont="1" applyAlignment="1">
      <alignment horizontal="center"/>
    </xf>
    <xf numFmtId="49" fontId="2" fillId="0" borderId="25" xfId="0" applyNumberFormat="1" applyFont="1" applyBorder="1" applyAlignment="1">
      <alignment horizontal="left" wrapText="1"/>
    </xf>
    <xf numFmtId="49" fontId="2" fillId="0" borderId="12" xfId="0" applyNumberFormat="1" applyFont="1" applyBorder="1" applyAlignment="1">
      <alignment horizontal="left" wrapText="1"/>
    </xf>
    <xf numFmtId="187" fontId="4" fillId="0" borderId="0" xfId="0" applyNumberFormat="1" applyFont="1" applyAlignment="1">
      <alignment horizontal="center"/>
    </xf>
    <xf numFmtId="0" fontId="0" fillId="0" borderId="0" xfId="0" applyFont="1" applyAlignment="1">
      <alignment/>
    </xf>
    <xf numFmtId="49" fontId="0" fillId="0" borderId="13"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57" xfId="0" applyNumberFormat="1" applyFont="1" applyBorder="1" applyAlignment="1">
      <alignment horizontal="center" vertical="center" wrapText="1"/>
    </xf>
    <xf numFmtId="49" fontId="0" fillId="0" borderId="55"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52" xfId="0" applyNumberFormat="1" applyFont="1" applyBorder="1" applyAlignment="1">
      <alignment horizontal="center" vertical="center" wrapText="1"/>
    </xf>
    <xf numFmtId="49" fontId="3" fillId="0" borderId="0" xfId="0" applyNumberFormat="1" applyFont="1" applyAlignment="1">
      <alignment horizontal="center" vertical="top"/>
    </xf>
    <xf numFmtId="0" fontId="0" fillId="0" borderId="0" xfId="0" applyFont="1" applyAlignment="1">
      <alignment vertical="top"/>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61" xfId="0" applyBorder="1" applyAlignment="1">
      <alignment horizontal="center" vertical="center"/>
    </xf>
    <xf numFmtId="0" fontId="0" fillId="0" borderId="49" xfId="0" applyFont="1" applyBorder="1" applyAlignment="1">
      <alignment horizontal="center" vertical="center" wrapText="1"/>
    </xf>
    <xf numFmtId="0" fontId="0" fillId="0" borderId="15" xfId="0" applyBorder="1" applyAlignment="1">
      <alignment horizontal="center" vertical="center" wrapText="1"/>
    </xf>
    <xf numFmtId="0" fontId="0" fillId="0" borderId="33" xfId="0" applyFont="1" applyBorder="1" applyAlignment="1">
      <alignment horizontal="center" vertical="center" wrapText="1"/>
    </xf>
    <xf numFmtId="0" fontId="0" fillId="0" borderId="36" xfId="0"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wrapText="1"/>
    </xf>
    <xf numFmtId="0" fontId="0" fillId="0" borderId="11" xfId="53" applyBorder="1" applyAlignment="1">
      <alignment horizontal="center" vertical="center" wrapText="1"/>
      <protection/>
    </xf>
    <xf numFmtId="0" fontId="0" fillId="0" borderId="12" xfId="53" applyBorder="1" applyAlignment="1">
      <alignment horizontal="center" vertical="center" wrapText="1"/>
      <protection/>
    </xf>
    <xf numFmtId="0" fontId="0" fillId="0" borderId="52" xfId="53" applyBorder="1" applyAlignment="1">
      <alignment horizontal="center" vertical="center" wrapText="1"/>
      <protection/>
    </xf>
    <xf numFmtId="0" fontId="0" fillId="0" borderId="15" xfId="0" applyBorder="1" applyAlignment="1">
      <alignment horizontal="center" vertical="center"/>
    </xf>
    <xf numFmtId="0" fontId="0" fillId="0" borderId="24" xfId="53" applyBorder="1" applyAlignment="1">
      <alignment horizontal="center" vertical="center"/>
      <protection/>
    </xf>
    <xf numFmtId="0" fontId="0" fillId="0" borderId="17" xfId="53" applyBorder="1" applyAlignment="1">
      <alignment horizontal="center" vertical="center"/>
      <protection/>
    </xf>
    <xf numFmtId="0" fontId="0" fillId="0" borderId="20" xfId="53" applyBorder="1" applyAlignment="1">
      <alignment horizontal="center" vertical="center"/>
      <protection/>
    </xf>
    <xf numFmtId="0" fontId="0" fillId="0" borderId="46"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0625"/>
          <c:y val="0.006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395"/>
          <c:w val="0.93075"/>
          <c:h val="0.7465"/>
        </c:manualLayout>
      </c:layout>
      <c:barChart>
        <c:barDir val="col"/>
        <c:grouping val="clustered"/>
        <c:varyColors val="0"/>
        <c:ser>
          <c:idx val="0"/>
          <c:order val="0"/>
          <c:tx>
            <c:strRef>
              <c:f>Daten!$C$6</c:f>
              <c:strCache>
                <c:ptCount val="1"/>
                <c:pt idx="0">
                  <c:v> 2013</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972</c:v>
                </c:pt>
                <c:pt idx="1">
                  <c:v>957.5</c:v>
                </c:pt>
                <c:pt idx="2">
                  <c:v>1021.9</c:v>
                </c:pt>
                <c:pt idx="3">
                  <c:v>1042.5</c:v>
                </c:pt>
                <c:pt idx="4">
                  <c:v>1043.9</c:v>
                </c:pt>
                <c:pt idx="5">
                  <c:v>1109.2</c:v>
                </c:pt>
                <c:pt idx="6">
                  <c:v>1033.2</c:v>
                </c:pt>
                <c:pt idx="7">
                  <c:v>959.6</c:v>
                </c:pt>
                <c:pt idx="8">
                  <c:v>992.2</c:v>
                </c:pt>
                <c:pt idx="9">
                  <c:v>1055.3</c:v>
                </c:pt>
                <c:pt idx="10">
                  <c:v>1076.7</c:v>
                </c:pt>
                <c:pt idx="11">
                  <c:v>888.7</c:v>
                </c:pt>
              </c:numCache>
            </c:numRef>
          </c:val>
        </c:ser>
        <c:ser>
          <c:idx val="1"/>
          <c:order val="1"/>
          <c:tx>
            <c:strRef>
              <c:f>Daten!$D$6</c:f>
              <c:strCache>
                <c:ptCount val="1"/>
                <c:pt idx="0">
                  <c:v> 2014</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1051.8</c:v>
                </c:pt>
                <c:pt idx="1">
                  <c:v>1020.9</c:v>
                </c:pt>
                <c:pt idx="2">
                  <c:v>1078.6</c:v>
                </c:pt>
                <c:pt idx="3">
                  <c:v>1035.7</c:v>
                </c:pt>
                <c:pt idx="4">
                  <c:v>1087.7</c:v>
                </c:pt>
                <c:pt idx="5">
                  <c:v>1183.5</c:v>
                </c:pt>
                <c:pt idx="6">
                  <c:v>1132.4</c:v>
                </c:pt>
                <c:pt idx="7">
                  <c:v>1011.5</c:v>
                </c:pt>
                <c:pt idx="8">
                  <c:v>1165.2</c:v>
                </c:pt>
              </c:numCache>
            </c:numRef>
          </c:val>
        </c:ser>
        <c:axId val="53002461"/>
        <c:axId val="7260102"/>
      </c:barChart>
      <c:catAx>
        <c:axId val="5300246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260102"/>
        <c:crosses val="autoZero"/>
        <c:auto val="1"/>
        <c:lblOffset val="100"/>
        <c:tickLblSkip val="1"/>
        <c:noMultiLvlLbl val="0"/>
      </c:catAx>
      <c:valAx>
        <c:axId val="7260102"/>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002461"/>
        <c:crossesAt val="1"/>
        <c:crossBetween val="between"/>
        <c:dispUnits/>
        <c:majorUnit val="100"/>
        <c:minorUnit val="50"/>
      </c:valAx>
      <c:spPr>
        <a:noFill/>
        <a:ln w="12700">
          <a:solidFill>
            <a:srgbClr val="000000"/>
          </a:solidFill>
        </a:ln>
      </c:spPr>
    </c:plotArea>
    <c:legend>
      <c:legendPos val="b"/>
      <c:layout>
        <c:manualLayout>
          <c:xMode val="edge"/>
          <c:yMode val="edge"/>
          <c:x val="0.3575"/>
          <c:y val="0.881"/>
          <c:w val="0.347"/>
          <c:h val="0.0595"/>
        </c:manualLayout>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575"/>
          <c:y val="-0.005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3"/>
          <c:y val="0.0625"/>
          <c:w val="0.9935"/>
          <c:h val="0.865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strCache>
            </c:strRef>
          </c:cat>
          <c:val>
            <c:numRef>
              <c:f>Daten!$B$96:$B$121</c:f>
              <c:numCache>
                <c:ptCount val="26"/>
                <c:pt idx="0">
                  <c:v>227.003572</c:v>
                </c:pt>
                <c:pt idx="1">
                  <c:v>141.633923</c:v>
                </c:pt>
                <c:pt idx="2">
                  <c:v>167.467123</c:v>
                </c:pt>
                <c:pt idx="3">
                  <c:v>212.449953</c:v>
                </c:pt>
                <c:pt idx="4">
                  <c:v>8.815151</c:v>
                </c:pt>
                <c:pt idx="5">
                  <c:v>42.539752</c:v>
                </c:pt>
                <c:pt idx="6">
                  <c:v>8.699787</c:v>
                </c:pt>
                <c:pt idx="7">
                  <c:v>19.024628</c:v>
                </c:pt>
                <c:pt idx="8">
                  <c:v>137.907268</c:v>
                </c:pt>
                <c:pt idx="9">
                  <c:v>46.404427</c:v>
                </c:pt>
                <c:pt idx="10">
                  <c:v>44.162477</c:v>
                </c:pt>
                <c:pt idx="11">
                  <c:v>190.991794</c:v>
                </c:pt>
                <c:pt idx="12">
                  <c:v>90.504754</c:v>
                </c:pt>
                <c:pt idx="13">
                  <c:v>21.805434</c:v>
                </c:pt>
                <c:pt idx="14">
                  <c:v>0.784741</c:v>
                </c:pt>
                <c:pt idx="15">
                  <c:v>4.809216</c:v>
                </c:pt>
                <c:pt idx="16">
                  <c:v>5.215587</c:v>
                </c:pt>
                <c:pt idx="17">
                  <c:v>16.512279</c:v>
                </c:pt>
                <c:pt idx="18">
                  <c:v>164.662707</c:v>
                </c:pt>
                <c:pt idx="19">
                  <c:v>155.216891</c:v>
                </c:pt>
                <c:pt idx="20">
                  <c:v>55.20927</c:v>
                </c:pt>
                <c:pt idx="21">
                  <c:v>232.338353</c:v>
                </c:pt>
                <c:pt idx="22">
                  <c:v>39.863719</c:v>
                </c:pt>
                <c:pt idx="23">
                  <c:v>12.998611</c:v>
                </c:pt>
                <c:pt idx="24">
                  <c:v>17.214678</c:v>
                </c:pt>
                <c:pt idx="25">
                  <c:v>5.834197</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121.647495</c:v>
                </c:pt>
                <c:pt idx="1">
                  <c:v>153.994372</c:v>
                </c:pt>
                <c:pt idx="2">
                  <c:v>206.073604</c:v>
                </c:pt>
                <c:pt idx="3">
                  <c:v>204.12101</c:v>
                </c:pt>
                <c:pt idx="4">
                  <c:v>9.609539</c:v>
                </c:pt>
                <c:pt idx="5">
                  <c:v>28.84878</c:v>
                </c:pt>
                <c:pt idx="6">
                  <c:v>4.890966</c:v>
                </c:pt>
                <c:pt idx="7">
                  <c:v>10.580098</c:v>
                </c:pt>
                <c:pt idx="8">
                  <c:v>59.357267</c:v>
                </c:pt>
                <c:pt idx="9">
                  <c:v>29.982233</c:v>
                </c:pt>
                <c:pt idx="10">
                  <c:v>13.326576</c:v>
                </c:pt>
                <c:pt idx="11">
                  <c:v>126.103781</c:v>
                </c:pt>
                <c:pt idx="12">
                  <c:v>102.216543</c:v>
                </c:pt>
                <c:pt idx="13">
                  <c:v>34.397467</c:v>
                </c:pt>
                <c:pt idx="14">
                  <c:v>0.076276</c:v>
                </c:pt>
                <c:pt idx="15">
                  <c:v>0.758294</c:v>
                </c:pt>
                <c:pt idx="16">
                  <c:v>2.589069</c:v>
                </c:pt>
                <c:pt idx="17">
                  <c:v>4.589234</c:v>
                </c:pt>
                <c:pt idx="18">
                  <c:v>140.89878</c:v>
                </c:pt>
                <c:pt idx="19">
                  <c:v>125.346788</c:v>
                </c:pt>
                <c:pt idx="20">
                  <c:v>40.900741</c:v>
                </c:pt>
                <c:pt idx="21">
                  <c:v>31.692969</c:v>
                </c:pt>
                <c:pt idx="22">
                  <c:v>41.028969</c:v>
                </c:pt>
                <c:pt idx="23">
                  <c:v>6.321134</c:v>
                </c:pt>
                <c:pt idx="24">
                  <c:v>13.741272</c:v>
                </c:pt>
                <c:pt idx="25">
                  <c:v>2.428476</c:v>
                </c:pt>
              </c:numCache>
            </c:numRef>
          </c:val>
        </c:ser>
        <c:axId val="31153459"/>
        <c:axId val="11945676"/>
      </c:barChart>
      <c:catAx>
        <c:axId val="31153459"/>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945676"/>
        <c:crosses val="autoZero"/>
        <c:auto val="1"/>
        <c:lblOffset val="100"/>
        <c:tickLblSkip val="1"/>
        <c:noMultiLvlLbl val="0"/>
      </c:catAx>
      <c:valAx>
        <c:axId val="11945676"/>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153459"/>
        <c:crosses val="max"/>
        <c:crossBetween val="between"/>
        <c:dispUnits/>
        <c:majorUnit val="20"/>
      </c:valAx>
      <c:spPr>
        <a:noFill/>
        <a:ln w="12700">
          <a:solidFill>
            <a:srgbClr val="000000"/>
          </a:solidFill>
        </a:ln>
      </c:spPr>
    </c:plotArea>
    <c:legend>
      <c:legendPos val="b"/>
      <c:layout>
        <c:manualLayout>
          <c:xMode val="edge"/>
          <c:yMode val="edge"/>
          <c:x val="0.46775"/>
          <c:y val="0.9575"/>
          <c:w val="0.2715"/>
          <c:h val="0.02025"/>
        </c:manualLayout>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075"/>
          <c:w val="0.94775"/>
          <c:h val="0.96475"/>
        </c:manualLayout>
      </c:layout>
      <c:barChart>
        <c:barDir val="col"/>
        <c:grouping val="clustered"/>
        <c:varyColors val="0"/>
        <c:axId val="65007961"/>
        <c:axId val="48200738"/>
      </c:barChart>
      <c:catAx>
        <c:axId val="65007961"/>
        <c:scaling>
          <c:orientation val="minMax"/>
        </c:scaling>
        <c:axPos val="b"/>
        <c:delete val="0"/>
        <c:numFmt formatCode="General" sourceLinked="1"/>
        <c:majorTickMark val="cross"/>
        <c:minorTickMark val="none"/>
        <c:tickLblPos val="nextTo"/>
        <c:spPr>
          <a:ln w="3175">
            <a:solidFill>
              <a:srgbClr val="000000"/>
            </a:solidFill>
          </a:ln>
        </c:spPr>
        <c:crossAx val="48200738"/>
        <c:crosses val="autoZero"/>
        <c:auto val="1"/>
        <c:lblOffset val="100"/>
        <c:tickLblSkip val="1"/>
        <c:noMultiLvlLbl val="0"/>
      </c:catAx>
      <c:valAx>
        <c:axId val="48200738"/>
        <c:scaling>
          <c:orientation val="minMax"/>
        </c:scaling>
        <c:axPos val="l"/>
        <c:delete val="0"/>
        <c:numFmt formatCode="General" sourceLinked="1"/>
        <c:majorTickMark val="cross"/>
        <c:minorTickMark val="none"/>
        <c:tickLblPos val="nextTo"/>
        <c:spPr>
          <a:ln w="3175">
            <a:solidFill>
              <a:srgbClr val="000000"/>
            </a:solidFill>
          </a:ln>
        </c:spPr>
        <c:crossAx val="6500796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4"/>
          <c:y val="0.013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35"/>
          <c:y val="0.13625"/>
          <c:w val="0.92975"/>
          <c:h val="0.7475"/>
        </c:manualLayout>
      </c:layout>
      <c:barChart>
        <c:barDir val="col"/>
        <c:grouping val="clustered"/>
        <c:varyColors val="0"/>
        <c:ser>
          <c:idx val="0"/>
          <c:order val="0"/>
          <c:tx>
            <c:strRef>
              <c:f>Daten!$C$21</c:f>
              <c:strCache>
                <c:ptCount val="1"/>
                <c:pt idx="0">
                  <c:v> 2013</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628.9</c:v>
                </c:pt>
                <c:pt idx="1">
                  <c:v>641.5</c:v>
                </c:pt>
                <c:pt idx="2">
                  <c:v>678.5</c:v>
                </c:pt>
                <c:pt idx="3">
                  <c:v>677.5</c:v>
                </c:pt>
                <c:pt idx="4">
                  <c:v>702.5</c:v>
                </c:pt>
                <c:pt idx="5">
                  <c:v>706.4</c:v>
                </c:pt>
                <c:pt idx="6">
                  <c:v>737.8</c:v>
                </c:pt>
                <c:pt idx="7">
                  <c:v>669.1</c:v>
                </c:pt>
                <c:pt idx="8">
                  <c:v>761.6</c:v>
                </c:pt>
                <c:pt idx="9">
                  <c:v>745.1</c:v>
                </c:pt>
                <c:pt idx="10">
                  <c:v>703.3</c:v>
                </c:pt>
                <c:pt idx="11">
                  <c:v>631.1</c:v>
                </c:pt>
              </c:numCache>
            </c:numRef>
          </c:val>
        </c:ser>
        <c:ser>
          <c:idx val="1"/>
          <c:order val="1"/>
          <c:tx>
            <c:strRef>
              <c:f>Daten!$D$21</c:f>
              <c:strCache>
                <c:ptCount val="1"/>
                <c:pt idx="0">
                  <c:v> 2014</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727.4</c:v>
                </c:pt>
                <c:pt idx="1">
                  <c:v>740.1</c:v>
                </c:pt>
                <c:pt idx="2">
                  <c:v>718.3</c:v>
                </c:pt>
                <c:pt idx="3">
                  <c:v>741.5</c:v>
                </c:pt>
                <c:pt idx="4">
                  <c:v>692.8</c:v>
                </c:pt>
                <c:pt idx="5">
                  <c:v>720.3</c:v>
                </c:pt>
                <c:pt idx="6">
                  <c:v>739.7</c:v>
                </c:pt>
                <c:pt idx="7">
                  <c:v>679.6</c:v>
                </c:pt>
                <c:pt idx="8">
                  <c:v>744.2</c:v>
                </c:pt>
              </c:numCache>
            </c:numRef>
          </c:val>
        </c:ser>
        <c:axId val="65340919"/>
        <c:axId val="51197360"/>
      </c:barChart>
      <c:catAx>
        <c:axId val="6534091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197360"/>
        <c:crosses val="autoZero"/>
        <c:auto val="1"/>
        <c:lblOffset val="100"/>
        <c:tickLblSkip val="1"/>
        <c:noMultiLvlLbl val="0"/>
      </c:catAx>
      <c:valAx>
        <c:axId val="51197360"/>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340919"/>
        <c:crossesAt val="1"/>
        <c:crossBetween val="between"/>
        <c:dispUnits/>
        <c:majorUnit val="100"/>
        <c:minorUnit val="50"/>
      </c:valAx>
      <c:spPr>
        <a:noFill/>
        <a:ln w="12700">
          <a:solidFill>
            <a:srgbClr val="000000"/>
          </a:solidFill>
        </a:ln>
      </c:spPr>
    </c:plotArea>
    <c:legend>
      <c:legendPos val="b"/>
      <c:layout>
        <c:manualLayout>
          <c:xMode val="edge"/>
          <c:yMode val="edge"/>
          <c:x val="0.35625"/>
          <c:y val="0.85675"/>
          <c:w val="0.348"/>
          <c:h val="0.0925"/>
        </c:manualLayout>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33794531"/>
        <c:axId val="35715324"/>
      </c:barChart>
      <c:catAx>
        <c:axId val="33794531"/>
        <c:scaling>
          <c:orientation val="minMax"/>
        </c:scaling>
        <c:axPos val="b"/>
        <c:delete val="0"/>
        <c:numFmt formatCode="General" sourceLinked="1"/>
        <c:majorTickMark val="cross"/>
        <c:minorTickMark val="none"/>
        <c:tickLblPos val="nextTo"/>
        <c:spPr>
          <a:ln w="3175">
            <a:solidFill>
              <a:srgbClr val="000000"/>
            </a:solidFill>
          </a:ln>
        </c:spPr>
        <c:crossAx val="35715324"/>
        <c:crosses val="autoZero"/>
        <c:auto val="1"/>
        <c:lblOffset val="100"/>
        <c:tickLblSkip val="1"/>
        <c:noMultiLvlLbl val="0"/>
      </c:catAx>
      <c:valAx>
        <c:axId val="35715324"/>
        <c:scaling>
          <c:orientation val="minMax"/>
        </c:scaling>
        <c:axPos val="l"/>
        <c:delete val="0"/>
        <c:numFmt formatCode="General" sourceLinked="1"/>
        <c:majorTickMark val="cross"/>
        <c:minorTickMark val="none"/>
        <c:tickLblPos val="nextTo"/>
        <c:spPr>
          <a:ln w="3175">
            <a:solidFill>
              <a:srgbClr val="000000"/>
            </a:solidFill>
          </a:ln>
        </c:spPr>
        <c:crossAx val="3379453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43"/>
          <c:y val="0.004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7"/>
          <c:y val="0.2525"/>
          <c:w val="0.4245"/>
          <c:h val="0.56825"/>
        </c:manualLayout>
      </c:layout>
      <c:pieChart>
        <c:varyColors val="1"/>
        <c:ser>
          <c:idx val="0"/>
          <c:order val="0"/>
          <c:tx>
            <c:strRef>
              <c:f>Daten!$B$38</c:f>
              <c:strCache>
                <c:ptCount val="1"/>
                <c:pt idx="0">
                  <c:v>        3. Ausfuhr von ausgewählten Enderzeugnissen im 3. Vierteljahr 2014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7F7F7F"/>
              </a:solidFill>
              <a:ln w="12700">
                <a:solidFill>
                  <a:srgbClr val="000000"/>
                </a:solidFill>
              </a:ln>
            </c:spPr>
          </c:dPt>
          <c:dPt>
            <c:idx val="3"/>
            <c:spPr>
              <a:solidFill>
                <a:srgbClr val="FFFF00"/>
              </a:solidFill>
              <a:ln w="12700">
                <a:solidFill>
                  <a:srgbClr val="000000"/>
                </a:solidFill>
              </a:ln>
            </c:spPr>
          </c:dPt>
          <c:dPt>
            <c:idx val="4"/>
            <c:spPr>
              <a:solidFill>
                <a:srgbClr val="808000"/>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mess-, steuerungs- und regelungstechnische</c:v>
                  </c:pt>
                  <c:pt idx="3">
                    <c:v> pharmazeutische Erzeugnisse</c:v>
                  </c:pt>
                  <c:pt idx="4">
                    <c:v> Geräte zur Elektrizitätserzeugung und</c:v>
                  </c:pt>
                  <c:pt idx="5">
                    <c:v> sonstige Enderzeugnisse                                   </c:v>
                  </c:pt>
                </c:lvl>
                <c:lvl>
                  <c:pt idx="2">
                    <c:v>   Erzeugnisse</c:v>
                  </c:pt>
                  <c:pt idx="4">
                    <c:v>   -verteilung</c:v>
                  </c:pt>
                </c:lvl>
              </c:multiLvlStrCache>
            </c:multiLvlStrRef>
          </c:cat>
          <c:val>
            <c:numRef>
              <c:f>(Daten!$E$39:$E$43,Daten!$E$45)</c:f>
              <c:numCache>
                <c:ptCount val="6"/>
                <c:pt idx="0">
                  <c:v>511377341</c:v>
                </c:pt>
                <c:pt idx="1">
                  <c:v>208831881</c:v>
                </c:pt>
                <c:pt idx="2">
                  <c:v>166991292</c:v>
                </c:pt>
                <c:pt idx="3">
                  <c:v>154894547</c:v>
                </c:pt>
                <c:pt idx="4">
                  <c:v>131521466</c:v>
                </c:pt>
                <c:pt idx="5">
                  <c:v>1254901716</c:v>
                </c:pt>
              </c:numCache>
            </c:numRef>
          </c:val>
        </c:ser>
      </c:pieChart>
      <c:spPr>
        <a:noFill/>
        <a:ln>
          <a:noFill/>
        </a:ln>
      </c:spPr>
    </c:plotArea>
    <c:legend>
      <c:legendPos val="r"/>
      <c:layout>
        <c:manualLayout>
          <c:xMode val="edge"/>
          <c:yMode val="edge"/>
          <c:x val="0.41775"/>
          <c:y val="0.2025"/>
          <c:w val="0.58225"/>
          <c:h val="0.6905"/>
        </c:manualLayout>
      </c:layout>
      <c:overlay val="0"/>
      <c:spPr>
        <a:no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46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7"/>
          <c:y val="0.2685"/>
          <c:w val="0.42525"/>
          <c:h val="0.55525"/>
        </c:manualLayout>
      </c:layout>
      <c:pieChart>
        <c:varyColors val="1"/>
        <c:ser>
          <c:idx val="0"/>
          <c:order val="0"/>
          <c:tx>
            <c:strRef>
              <c:f>Daten!$B$47</c:f>
              <c:strCache>
                <c:ptCount val="1"/>
                <c:pt idx="0">
                  <c:v>        4. Einfuhr von ausgewählten Enderzeugnissen im 3. Vierteljahr 2014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ECFF"/>
              </a:solidFill>
              <a:ln w="12700">
                <a:solidFill>
                  <a:srgbClr val="000000"/>
                </a:solidFill>
              </a:ln>
            </c:spPr>
          </c:dPt>
          <c:dPt>
            <c:idx val="1"/>
            <c:spPr>
              <a:solidFill>
                <a:srgbClr val="00FF00"/>
              </a:solidFill>
              <a:ln w="12700">
                <a:solidFill>
                  <a:srgbClr val="000000"/>
                </a:solidFill>
              </a:ln>
            </c:spPr>
          </c:dPt>
          <c:dPt>
            <c:idx val="2"/>
            <c:spPr>
              <a:solidFill>
                <a:srgbClr val="FF6600"/>
              </a:solidFill>
              <a:ln w="12700">
                <a:solidFill>
                  <a:srgbClr val="000000"/>
                </a:solidFill>
              </a:ln>
            </c:spPr>
          </c:dPt>
          <c:dPt>
            <c:idx val="3"/>
            <c:spPr>
              <a:solidFill>
                <a:srgbClr val="9933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 Luftfahrzeuge</c:v>
                </c:pt>
                <c:pt idx="1">
                  <c:v> Fahrgestelle, Karosserien, Motoren für Kfz</c:v>
                </c:pt>
                <c:pt idx="2">
                  <c:v> Waren aus Kunststoffen</c:v>
                </c:pt>
                <c:pt idx="3">
                  <c:v> Möbel  </c:v>
                </c:pt>
                <c:pt idx="4">
                  <c:v> Eisen-, Blech- und Metallwaren, a.n.g.</c:v>
                </c:pt>
                <c:pt idx="5">
                  <c:v> sonstige Enderzeugnisse                                   </c:v>
                </c:pt>
              </c:strCache>
            </c:strRef>
          </c:cat>
          <c:val>
            <c:numRef>
              <c:f>(Daten!$E$48:$E$52,Daten!$E$54)</c:f>
              <c:numCache>
                <c:ptCount val="6"/>
                <c:pt idx="0">
                  <c:v>135898211</c:v>
                </c:pt>
                <c:pt idx="1">
                  <c:v>113904996</c:v>
                </c:pt>
                <c:pt idx="2">
                  <c:v>93091917</c:v>
                </c:pt>
                <c:pt idx="3">
                  <c:v>83195580</c:v>
                </c:pt>
                <c:pt idx="4">
                  <c:v>68057011</c:v>
                </c:pt>
                <c:pt idx="5">
                  <c:v>763744418</c:v>
                </c:pt>
              </c:numCache>
            </c:numRef>
          </c:val>
        </c:ser>
      </c:pieChart>
      <c:spPr>
        <a:noFill/>
        <a:ln>
          <a:noFill/>
        </a:ln>
      </c:spPr>
    </c:plotArea>
    <c:legend>
      <c:legendPos val="r"/>
      <c:layout>
        <c:manualLayout>
          <c:xMode val="edge"/>
          <c:yMode val="edge"/>
          <c:x val="0.42175"/>
          <c:y val="0.214"/>
          <c:w val="0.57825"/>
          <c:h val="0.692"/>
        </c:manualLayout>
      </c:layout>
      <c:overlay val="0"/>
      <c:spPr>
        <a:no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58123057"/>
        <c:axId val="53345466"/>
      </c:barChart>
      <c:catAx>
        <c:axId val="58123057"/>
        <c:scaling>
          <c:orientation val="minMax"/>
        </c:scaling>
        <c:axPos val="b"/>
        <c:delete val="0"/>
        <c:numFmt formatCode="General" sourceLinked="1"/>
        <c:majorTickMark val="cross"/>
        <c:minorTickMark val="none"/>
        <c:tickLblPos val="nextTo"/>
        <c:spPr>
          <a:ln w="3175">
            <a:solidFill>
              <a:srgbClr val="000000"/>
            </a:solidFill>
          </a:ln>
        </c:spPr>
        <c:crossAx val="53345466"/>
        <c:crosses val="autoZero"/>
        <c:auto val="1"/>
        <c:lblOffset val="100"/>
        <c:tickLblSkip val="1"/>
        <c:noMultiLvlLbl val="0"/>
      </c:catAx>
      <c:valAx>
        <c:axId val="53345466"/>
        <c:scaling>
          <c:orientation val="minMax"/>
        </c:scaling>
        <c:axPos val="l"/>
        <c:delete val="0"/>
        <c:numFmt formatCode="General" sourceLinked="1"/>
        <c:majorTickMark val="cross"/>
        <c:minorTickMark val="none"/>
        <c:tickLblPos val="nextTo"/>
        <c:spPr>
          <a:ln w="3175">
            <a:solidFill>
              <a:srgbClr val="000000"/>
            </a:solidFill>
          </a:ln>
        </c:spPr>
        <c:crossAx val="5812305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06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125"/>
          <c:y val="0.234"/>
          <c:w val="0.98575"/>
          <c:h val="0.672"/>
        </c:manualLayout>
      </c:layout>
      <c:barChart>
        <c:barDir val="bar"/>
        <c:grouping val="clustered"/>
        <c:varyColors val="0"/>
        <c:ser>
          <c:idx val="1"/>
          <c:order val="0"/>
          <c:tx>
            <c:strRef>
              <c:f>Daten!$B$75</c:f>
              <c:strCache>
                <c:ptCount val="1"/>
                <c:pt idx="0">
                  <c:v>6. Einfuhr im 3. Vierteljahr 2014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Japan </c:v>
                </c:pt>
                <c:pt idx="1">
                  <c:v>Slowakei</c:v>
                </c:pt>
                <c:pt idx="2">
                  <c:v>Rumänien</c:v>
                </c:pt>
                <c:pt idx="3">
                  <c:v>Spanien </c:v>
                </c:pt>
                <c:pt idx="4">
                  <c:v>Schweiz </c:v>
                </c:pt>
                <c:pt idx="5">
                  <c:v>Vereinigte Staaten</c:v>
                </c:pt>
                <c:pt idx="6">
                  <c:v>Belgien </c:v>
                </c:pt>
                <c:pt idx="7">
                  <c:v>Frankreich</c:v>
                </c:pt>
                <c:pt idx="8">
                  <c:v>Tschechische Republik </c:v>
                </c:pt>
                <c:pt idx="9">
                  <c:v>Österreich</c:v>
                </c:pt>
                <c:pt idx="10">
                  <c:v>Polen </c:v>
                </c:pt>
                <c:pt idx="11">
                  <c:v>Niederlande </c:v>
                </c:pt>
                <c:pt idx="12">
                  <c:v>Vereinigtes Königreich</c:v>
                </c:pt>
                <c:pt idx="13">
                  <c:v>Italien </c:v>
                </c:pt>
                <c:pt idx="14">
                  <c:v>Volksrepublik China</c:v>
                </c:pt>
              </c:strCache>
            </c:strRef>
          </c:cat>
          <c:val>
            <c:numRef>
              <c:f>Daten!$B$76:$B$90</c:f>
              <c:numCache>
                <c:ptCount val="15"/>
                <c:pt idx="0">
                  <c:v>38.529</c:v>
                </c:pt>
                <c:pt idx="1">
                  <c:v>40.901</c:v>
                </c:pt>
                <c:pt idx="2">
                  <c:v>41.029</c:v>
                </c:pt>
                <c:pt idx="3">
                  <c:v>59.357</c:v>
                </c:pt>
                <c:pt idx="4">
                  <c:v>60.949</c:v>
                </c:pt>
                <c:pt idx="5">
                  <c:v>85.982</c:v>
                </c:pt>
                <c:pt idx="6">
                  <c:v>102.217</c:v>
                </c:pt>
                <c:pt idx="7">
                  <c:v>121.647</c:v>
                </c:pt>
                <c:pt idx="8">
                  <c:v>125.347</c:v>
                </c:pt>
                <c:pt idx="9">
                  <c:v>126.104</c:v>
                </c:pt>
                <c:pt idx="10">
                  <c:v>140.899</c:v>
                </c:pt>
                <c:pt idx="11">
                  <c:v>153.994</c:v>
                </c:pt>
                <c:pt idx="12">
                  <c:v>204.121</c:v>
                </c:pt>
                <c:pt idx="13">
                  <c:v>206.074</c:v>
                </c:pt>
                <c:pt idx="14">
                  <c:v>236.797</c:v>
                </c:pt>
              </c:numCache>
            </c:numRef>
          </c:val>
        </c:ser>
        <c:axId val="32812549"/>
        <c:axId val="26877486"/>
      </c:barChart>
      <c:catAx>
        <c:axId val="32812549"/>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877486"/>
        <c:crosses val="autoZero"/>
        <c:auto val="1"/>
        <c:lblOffset val="100"/>
        <c:tickLblSkip val="1"/>
        <c:noMultiLvlLbl val="0"/>
      </c:catAx>
      <c:valAx>
        <c:axId val="26877486"/>
        <c:scaling>
          <c:orientation val="minMax"/>
          <c:max val="26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812549"/>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06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125"/>
          <c:y val="0.227"/>
          <c:w val="0.98575"/>
          <c:h val="0.676"/>
        </c:manualLayout>
      </c:layout>
      <c:barChart>
        <c:barDir val="bar"/>
        <c:grouping val="clustered"/>
        <c:varyColors val="0"/>
        <c:ser>
          <c:idx val="1"/>
          <c:order val="0"/>
          <c:tx>
            <c:strRef>
              <c:f>Daten!$B$58</c:f>
              <c:strCache>
                <c:ptCount val="1"/>
                <c:pt idx="0">
                  <c:v>5. Ausfuhr im 3. Vierteljahr 2014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Belgien </c:v>
                </c:pt>
                <c:pt idx="2">
                  <c:v>Russische Föderation</c:v>
                </c:pt>
                <c:pt idx="3">
                  <c:v>Schweiz </c:v>
                </c:pt>
                <c:pt idx="4">
                  <c:v>Spanien </c:v>
                </c:pt>
                <c:pt idx="5">
                  <c:v>Niederlande </c:v>
                </c:pt>
                <c:pt idx="6">
                  <c:v>Tschechische Republik </c:v>
                </c:pt>
                <c:pt idx="7">
                  <c:v>Polen </c:v>
                </c:pt>
                <c:pt idx="8">
                  <c:v>Italien </c:v>
                </c:pt>
                <c:pt idx="9">
                  <c:v>Österreich</c:v>
                </c:pt>
                <c:pt idx="10">
                  <c:v>Volksrepublik China</c:v>
                </c:pt>
                <c:pt idx="11">
                  <c:v>Vereinigtes Königreich</c:v>
                </c:pt>
                <c:pt idx="12">
                  <c:v>Frankreich</c:v>
                </c:pt>
                <c:pt idx="13">
                  <c:v>Ungarn</c:v>
                </c:pt>
                <c:pt idx="14">
                  <c:v>Vereinigte Staaten</c:v>
                </c:pt>
              </c:strCache>
            </c:strRef>
          </c:cat>
          <c:val>
            <c:numRef>
              <c:f>Daten!$B$59:$B$73</c:f>
              <c:numCache>
                <c:ptCount val="15"/>
                <c:pt idx="0">
                  <c:v>55.209</c:v>
                </c:pt>
                <c:pt idx="1">
                  <c:v>90.505</c:v>
                </c:pt>
                <c:pt idx="2">
                  <c:v>96.117</c:v>
                </c:pt>
                <c:pt idx="3">
                  <c:v>105.306</c:v>
                </c:pt>
                <c:pt idx="4">
                  <c:v>137.907</c:v>
                </c:pt>
                <c:pt idx="5">
                  <c:v>141.634</c:v>
                </c:pt>
                <c:pt idx="6">
                  <c:v>155.217</c:v>
                </c:pt>
                <c:pt idx="7">
                  <c:v>164.663</c:v>
                </c:pt>
                <c:pt idx="8">
                  <c:v>167.467</c:v>
                </c:pt>
                <c:pt idx="9">
                  <c:v>190.992</c:v>
                </c:pt>
                <c:pt idx="10">
                  <c:v>201.603</c:v>
                </c:pt>
                <c:pt idx="11">
                  <c:v>212.45</c:v>
                </c:pt>
                <c:pt idx="12">
                  <c:v>227.004</c:v>
                </c:pt>
                <c:pt idx="13">
                  <c:v>232.338</c:v>
                </c:pt>
                <c:pt idx="14">
                  <c:v>244.898</c:v>
                </c:pt>
              </c:numCache>
            </c:numRef>
          </c:val>
        </c:ser>
        <c:axId val="40570783"/>
        <c:axId val="29592728"/>
      </c:barChart>
      <c:catAx>
        <c:axId val="40570783"/>
        <c:scaling>
          <c:orientation val="minMax"/>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592728"/>
        <c:crosses val="autoZero"/>
        <c:auto val="1"/>
        <c:lblOffset val="100"/>
        <c:tickLblSkip val="1"/>
        <c:noMultiLvlLbl val="0"/>
      </c:catAx>
      <c:valAx>
        <c:axId val="29592728"/>
        <c:scaling>
          <c:orientation val="minMax"/>
          <c:max val="26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570783"/>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10347147"/>
        <c:axId val="26015460"/>
      </c:barChart>
      <c:catAx>
        <c:axId val="10347147"/>
        <c:scaling>
          <c:orientation val="minMax"/>
        </c:scaling>
        <c:axPos val="b"/>
        <c:delete val="0"/>
        <c:numFmt formatCode="General" sourceLinked="1"/>
        <c:majorTickMark val="cross"/>
        <c:minorTickMark val="none"/>
        <c:tickLblPos val="nextTo"/>
        <c:spPr>
          <a:ln w="3175">
            <a:solidFill>
              <a:srgbClr val="000000"/>
            </a:solidFill>
          </a:ln>
        </c:spPr>
        <c:crossAx val="26015460"/>
        <c:crosses val="autoZero"/>
        <c:auto val="1"/>
        <c:lblOffset val="100"/>
        <c:tickLblSkip val="1"/>
        <c:noMultiLvlLbl val="0"/>
      </c:catAx>
      <c:valAx>
        <c:axId val="26015460"/>
        <c:scaling>
          <c:orientation val="minMax"/>
        </c:scaling>
        <c:axPos val="l"/>
        <c:delete val="0"/>
        <c:numFmt formatCode="General" sourceLinked="1"/>
        <c:majorTickMark val="cross"/>
        <c:minorTickMark val="none"/>
        <c:tickLblPos val="nextTo"/>
        <c:spPr>
          <a:ln w="3175">
            <a:solidFill>
              <a:srgbClr val="000000"/>
            </a:solidFill>
          </a:ln>
        </c:spPr>
        <c:crossAx val="1034714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zoomScale="75"/>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5905511811023623" header="0.5118110236220472" footer="0.5511811023622047"/>
  <pageSetup firstPageNumber="11" useFirstPageNumber="1"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zoomScale="75"/>
  </sheetViews>
  <pageMargins left="0.5905511811023623" right="0.5905511811023623" top="0.984251968503937" bottom="0.5905511811023623" header="0.5118110236220472" footer="0.5511811023622047"/>
  <pageSetup firstPageNumber="12" useFirstPageNumber="1" horizontalDpi="600" verticalDpi="600" orientation="portrait" paperSize="9"/>
  <headerFooter>
    <oddHeader>&amp;C-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5.emf" /><Relationship Id="rId5" Type="http://schemas.openxmlformats.org/officeDocument/2006/relationships/image" Target="../media/image4.emf" /><Relationship Id="rId6" Type="http://schemas.openxmlformats.org/officeDocument/2006/relationships/image" Target="../media/image1.emf" /><Relationship Id="rId7" Type="http://schemas.openxmlformats.org/officeDocument/2006/relationships/image" Target="../media/image2.emf" /><Relationship Id="rId8" Type="http://schemas.openxmlformats.org/officeDocument/2006/relationships/image" Target="../media/image9.emf" /><Relationship Id="rId9" Type="http://schemas.openxmlformats.org/officeDocument/2006/relationships/image" Target="../media/image3.emf" /><Relationship Id="rId10" Type="http://schemas.openxmlformats.org/officeDocument/2006/relationships/image" Target="../media/image5.emf" /><Relationship Id="rId11" Type="http://schemas.openxmlformats.org/officeDocument/2006/relationships/image" Target="../media/image7.emf" /><Relationship Id="rId12" Type="http://schemas.openxmlformats.org/officeDocument/2006/relationships/image" Target="../media/image8.emf" /><Relationship Id="rId13" Type="http://schemas.openxmlformats.org/officeDocument/2006/relationships/image" Target="../media/image6.emf" /><Relationship Id="rId14" Type="http://schemas.openxmlformats.org/officeDocument/2006/relationships/image" Target="../media/image10.emf" /><Relationship Id="rId15" Type="http://schemas.openxmlformats.org/officeDocument/2006/relationships/image" Target="../media/image14.emf" /><Relationship Id="rId16" Type="http://schemas.openxmlformats.org/officeDocument/2006/relationships/image" Target="../media/image20.emf" /><Relationship Id="rId17" Type="http://schemas.openxmlformats.org/officeDocument/2006/relationships/image" Target="../media/image12.emf" /><Relationship Id="rId18" Type="http://schemas.openxmlformats.org/officeDocument/2006/relationships/image" Target="../media/image13.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40</xdr:row>
      <xdr:rowOff>676275</xdr:rowOff>
    </xdr:to>
    <xdr:pic>
      <xdr:nvPicPr>
        <xdr:cNvPr id="3" name="CommandButton5"/>
        <xdr:cNvPicPr preferRelativeResize="1">
          <a:picLocks noChangeAspect="1"/>
        </xdr:cNvPicPr>
      </xdr:nvPicPr>
      <xdr:blipFill>
        <a:blip r:embed="rId3"/>
        <a:stretch>
          <a:fillRect/>
        </a:stretch>
      </xdr:blipFill>
      <xdr:spPr>
        <a:xfrm>
          <a:off x="209550" y="6400800"/>
          <a:ext cx="838200" cy="81915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38100</xdr:rowOff>
    </xdr:to>
    <xdr:pic>
      <xdr:nvPicPr>
        <xdr:cNvPr id="4" name="CommandButton6"/>
        <xdr:cNvPicPr preferRelativeResize="1">
          <a:picLocks noChangeAspect="1"/>
        </xdr:cNvPicPr>
      </xdr:nvPicPr>
      <xdr:blipFill>
        <a:blip r:embed="rId4"/>
        <a:stretch>
          <a:fillRect/>
        </a:stretch>
      </xdr:blipFill>
      <xdr:spPr>
        <a:xfrm>
          <a:off x="209550" y="9029700"/>
          <a:ext cx="838200" cy="723900"/>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11029950"/>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3782675"/>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0</xdr:col>
      <xdr:colOff>2505075</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3601700"/>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0</xdr:col>
      <xdr:colOff>2505075</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10848975"/>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0</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671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2182475"/>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4935200"/>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689735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995362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8143875"/>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40</xdr:row>
      <xdr:rowOff>942975</xdr:rowOff>
    </xdr:to>
    <xdr:pic>
      <xdr:nvPicPr>
        <xdr:cNvPr id="16" name="CommandButton16"/>
        <xdr:cNvPicPr preferRelativeResize="1">
          <a:picLocks noChangeAspect="1"/>
        </xdr:cNvPicPr>
      </xdr:nvPicPr>
      <xdr:blipFill>
        <a:blip r:embed="rId16"/>
        <a:stretch>
          <a:fillRect/>
        </a:stretch>
      </xdr:blipFill>
      <xdr:spPr>
        <a:xfrm>
          <a:off x="6524625" y="6229350"/>
          <a:ext cx="762000" cy="125730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190500</xdr:rowOff>
    </xdr:to>
    <xdr:pic>
      <xdr:nvPicPr>
        <xdr:cNvPr id="19" name="SpinButton4"/>
        <xdr:cNvPicPr preferRelativeResize="1">
          <a:picLocks noChangeAspect="1"/>
        </xdr:cNvPicPr>
      </xdr:nvPicPr>
      <xdr:blipFill>
        <a:blip r:embed="rId15"/>
        <a:stretch>
          <a:fillRect/>
        </a:stretch>
      </xdr:blipFill>
      <xdr:spPr>
        <a:xfrm>
          <a:off x="1009650" y="6553200"/>
          <a:ext cx="885825" cy="180975"/>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7686675"/>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924800"/>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53</xdr:row>
      <xdr:rowOff>104775</xdr:rowOff>
    </xdr:to>
    <xdr:pic>
      <xdr:nvPicPr>
        <xdr:cNvPr id="22" name="CommandButton17"/>
        <xdr:cNvPicPr preferRelativeResize="1">
          <a:picLocks noChangeAspect="1"/>
        </xdr:cNvPicPr>
      </xdr:nvPicPr>
      <xdr:blipFill>
        <a:blip r:embed="rId17"/>
        <a:stretch>
          <a:fillRect/>
        </a:stretch>
      </xdr:blipFill>
      <xdr:spPr>
        <a:xfrm>
          <a:off x="838200" y="8858250"/>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972502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885825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902017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918210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934402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9505950"/>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0</xdr:col>
      <xdr:colOff>2314575</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666875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0.855</cdr:y>
    </cdr:from>
    <cdr:to>
      <cdr:x>1</cdr:x>
      <cdr:y>0.989</cdr:y>
    </cdr:to>
    <cdr:sp>
      <cdr:nvSpPr>
        <cdr:cNvPr id="1" name="Text Box 1"/>
        <cdr:cNvSpPr txBox="1">
          <a:spLocks noChangeArrowheads="1"/>
        </cdr:cNvSpPr>
      </cdr:nvSpPr>
      <cdr:spPr>
        <a:xfrm>
          <a:off x="0" y="3810000"/>
          <a:ext cx="6362700" cy="6000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0.9085</cdr:y>
    </cdr:from>
    <cdr:to>
      <cdr:x>0.3765</cdr:x>
      <cdr:y>0.99175</cdr:y>
    </cdr:to>
    <cdr:sp>
      <cdr:nvSpPr>
        <cdr:cNvPr id="2" name="Text Box 2"/>
        <cdr:cNvSpPr txBox="1">
          <a:spLocks noChangeArrowheads="1"/>
        </cdr:cNvSpPr>
      </cdr:nvSpPr>
      <cdr:spPr>
        <a:xfrm>
          <a:off x="0" y="4057650"/>
          <a:ext cx="239077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0.86775</cdr:y>
    </cdr:from>
    <cdr:to>
      <cdr:x>1</cdr:x>
      <cdr:y>0.99125</cdr:y>
    </cdr:to>
    <cdr:sp>
      <cdr:nvSpPr>
        <cdr:cNvPr id="1" name="Text Box 1"/>
        <cdr:cNvSpPr txBox="1">
          <a:spLocks noChangeArrowheads="1"/>
        </cdr:cNvSpPr>
      </cdr:nvSpPr>
      <cdr:spPr>
        <a:xfrm>
          <a:off x="0" y="3838575"/>
          <a:ext cx="6362700" cy="5429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0.92575</cdr:y>
    </cdr:from>
    <cdr:to>
      <cdr:x>0.3765</cdr:x>
      <cdr:y>0.993</cdr:y>
    </cdr:to>
    <cdr:sp>
      <cdr:nvSpPr>
        <cdr:cNvPr id="2" name="Text Box 2"/>
        <cdr:cNvSpPr txBox="1">
          <a:spLocks noChangeArrowheads="1"/>
        </cdr:cNvSpPr>
      </cdr:nvSpPr>
      <cdr:spPr>
        <a:xfrm>
          <a:off x="0" y="4095750"/>
          <a:ext cx="2390775"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0.5145</cdr:y>
    </cdr:from>
    <cdr:to>
      <cdr:x>0.99325</cdr:x>
      <cdr:y>0.9995</cdr:y>
    </cdr:to>
    <cdr:graphicFrame>
      <cdr:nvGraphicFramePr>
        <cdr:cNvPr id="1" name="Chart 97"/>
        <cdr:cNvGraphicFramePr/>
      </cdr:nvGraphicFramePr>
      <cdr:xfrm>
        <a:off x="76200" y="4743450"/>
        <a:ext cx="6334125" cy="4467225"/>
      </cdr:xfrm>
      <a:graphic>
        <a:graphicData uri="http://schemas.openxmlformats.org/drawingml/2006/chart">
          <c:chart r:id="rId1"/>
        </a:graphicData>
      </a:graphic>
    </cdr:graphicFrame>
  </cdr:relSizeAnchor>
  <cdr:relSizeAnchor xmlns:cdr="http://schemas.openxmlformats.org/drawingml/2006/chartDrawing">
    <cdr:from>
      <cdr:x>0.01</cdr:x>
      <cdr:y>0.006</cdr:y>
    </cdr:from>
    <cdr:to>
      <cdr:x>0.9905</cdr:x>
      <cdr:y>0.4865</cdr:y>
    </cdr:to>
    <cdr:graphicFrame>
      <cdr:nvGraphicFramePr>
        <cdr:cNvPr id="2" name="Chart 98"/>
        <cdr:cNvGraphicFramePr/>
      </cdr:nvGraphicFramePr>
      <cdr:xfrm>
        <a:off x="57150" y="47625"/>
        <a:ext cx="6334125" cy="442912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2202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0.0035</cdr:y>
    </cdr:from>
    <cdr:to>
      <cdr:x>0.982</cdr:x>
      <cdr:y>0.99375</cdr:y>
    </cdr:to>
    <cdr:graphicFrame>
      <cdr:nvGraphicFramePr>
        <cdr:cNvPr id="1" name="Chart 145"/>
        <cdr:cNvGraphicFramePr/>
      </cdr:nvGraphicFramePr>
      <cdr:xfrm>
        <a:off x="104775" y="28575"/>
        <a:ext cx="6229350" cy="9134475"/>
      </cdr:xfrm>
      <a:graphic>
        <a:graphicData uri="http://schemas.openxmlformats.org/drawingml/2006/chart">
          <c:chart r:id="rId1"/>
        </a:graphicData>
      </a:graphic>
    </cdr:graphicFrame>
  </cdr:relSizeAnchor>
  <cdr:relSizeAnchor xmlns:cdr="http://schemas.openxmlformats.org/drawingml/2006/chartDrawing">
    <cdr:from>
      <cdr:x>0.0185</cdr:x>
      <cdr:y>0.94725</cdr:y>
    </cdr:from>
    <cdr:to>
      <cdr:x>0.32675</cdr:x>
      <cdr:y>0.9885</cdr:y>
    </cdr:to>
    <cdr:sp>
      <cdr:nvSpPr>
        <cdr:cNvPr id="2" name="Text Box 2053"/>
        <cdr:cNvSpPr txBox="1">
          <a:spLocks noChangeArrowheads="1"/>
        </cdr:cNvSpPr>
      </cdr:nvSpPr>
      <cdr:spPr>
        <a:xfrm>
          <a:off x="114300" y="872490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0.43675</cdr:x>
      <cdr:y>0.91725</cdr:y>
    </cdr:from>
    <cdr:to>
      <cdr:x>0.744</cdr:x>
      <cdr:y>0.95775</cdr:y>
    </cdr:to>
    <cdr:sp>
      <cdr:nvSpPr>
        <cdr:cNvPr id="3" name="Text Box 2054"/>
        <cdr:cNvSpPr txBox="1">
          <a:spLocks noChangeArrowheads="1"/>
        </cdr:cNvSpPr>
      </cdr:nvSpPr>
      <cdr:spPr>
        <a:xfrm>
          <a:off x="2819400" y="8448675"/>
          <a:ext cx="1981200"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220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0.01725</cdr:y>
    </cdr:from>
    <cdr:to>
      <cdr:x>0.32675</cdr:x>
      <cdr:y>0.23125</cdr:y>
    </cdr:to>
    <cdr:sp>
      <cdr:nvSpPr>
        <cdr:cNvPr id="1" name="Text Box 1"/>
        <cdr:cNvSpPr txBox="1">
          <a:spLocks noChangeArrowheads="1"/>
        </cdr:cNvSpPr>
      </cdr:nvSpPr>
      <cdr:spPr>
        <a:xfrm>
          <a:off x="28575" y="76200"/>
          <a:ext cx="2047875" cy="9525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0.92925</cdr:y>
    </cdr:from>
    <cdr:to>
      <cdr:x>0.35025</cdr:x>
      <cdr:y>0.9995</cdr:y>
    </cdr:to>
    <cdr:sp>
      <cdr:nvSpPr>
        <cdr:cNvPr id="2" name="Text Box 2"/>
        <cdr:cNvSpPr txBox="1">
          <a:spLocks noChangeArrowheads="1"/>
        </cdr:cNvSpPr>
      </cdr:nvSpPr>
      <cdr:spPr>
        <a:xfrm>
          <a:off x="0" y="4114800"/>
          <a:ext cx="2228850"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-0.00025</cdr:y>
    </cdr:from>
    <cdr:to>
      <cdr:x>0.322</cdr:x>
      <cdr:y>0.253</cdr:y>
    </cdr:to>
    <cdr:sp>
      <cdr:nvSpPr>
        <cdr:cNvPr id="1" name="Text Box 1"/>
        <cdr:cNvSpPr txBox="1">
          <a:spLocks noChangeArrowheads="1"/>
        </cdr:cNvSpPr>
      </cdr:nvSpPr>
      <cdr:spPr>
        <a:xfrm>
          <a:off x="0" y="0"/>
          <a:ext cx="2038350" cy="11239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0.91525</cdr:y>
    </cdr:from>
    <cdr:to>
      <cdr:x>0.35925</cdr:x>
      <cdr:y>0.9995</cdr:y>
    </cdr:to>
    <cdr:sp>
      <cdr:nvSpPr>
        <cdr:cNvPr id="2" name="Text Box 2"/>
        <cdr:cNvSpPr txBox="1">
          <a:spLocks noChangeArrowheads="1"/>
        </cdr:cNvSpPr>
      </cdr:nvSpPr>
      <cdr:spPr>
        <a:xfrm>
          <a:off x="0" y="4048125"/>
          <a:ext cx="2266950" cy="3714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0.00425</cdr:y>
    </cdr:from>
    <cdr:to>
      <cdr:x>0.9905</cdr:x>
      <cdr:y>0.4845</cdr:y>
    </cdr:to>
    <cdr:graphicFrame>
      <cdr:nvGraphicFramePr>
        <cdr:cNvPr id="1" name="Chart 97"/>
        <cdr:cNvGraphicFramePr/>
      </cdr:nvGraphicFramePr>
      <cdr:xfrm>
        <a:off x="38100" y="38100"/>
        <a:ext cx="6353175" cy="4429125"/>
      </cdr:xfrm>
      <a:graphic>
        <a:graphicData uri="http://schemas.openxmlformats.org/drawingml/2006/chart">
          <c:chart r:id="rId1"/>
        </a:graphicData>
      </a:graphic>
    </cdr:graphicFrame>
  </cdr:relSizeAnchor>
  <cdr:relSizeAnchor xmlns:cdr="http://schemas.openxmlformats.org/drawingml/2006/chartDrawing">
    <cdr:from>
      <cdr:x>0.01</cdr:x>
      <cdr:y>0.51625</cdr:y>
    </cdr:from>
    <cdr:to>
      <cdr:x>0.98575</cdr:x>
      <cdr:y>0.99625</cdr:y>
    </cdr:to>
    <cdr:graphicFrame>
      <cdr:nvGraphicFramePr>
        <cdr:cNvPr id="2" name="Chart 98"/>
        <cdr:cNvGraphicFramePr/>
      </cdr:nvGraphicFramePr>
      <cdr:xfrm>
        <a:off x="57150" y="4752975"/>
        <a:ext cx="6305550" cy="442912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220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0.941</cdr:y>
    </cdr:from>
    <cdr:to>
      <cdr:x>0.329</cdr:x>
      <cdr:y>1</cdr:y>
    </cdr:to>
    <cdr:sp>
      <cdr:nvSpPr>
        <cdr:cNvPr id="1" name="Text Box 1"/>
        <cdr:cNvSpPr txBox="1">
          <a:spLocks noChangeArrowheads="1"/>
        </cdr:cNvSpPr>
      </cdr:nvSpPr>
      <cdr:spPr>
        <a:xfrm>
          <a:off x="19050" y="4171950"/>
          <a:ext cx="207645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0.92125</cdr:y>
    </cdr:from>
    <cdr:to>
      <cdr:x>0.44175</cdr:x>
      <cdr:y>0.99775</cdr:y>
    </cdr:to>
    <cdr:sp>
      <cdr:nvSpPr>
        <cdr:cNvPr id="1" name="Text Box 1"/>
        <cdr:cNvSpPr txBox="1">
          <a:spLocks noChangeArrowheads="1"/>
        </cdr:cNvSpPr>
      </cdr:nvSpPr>
      <cdr:spPr>
        <a:xfrm>
          <a:off x="0" y="4124325"/>
          <a:ext cx="2819400" cy="3429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0.0055</cdr:y>
    </cdr:from>
    <cdr:to>
      <cdr:x>0.99525</cdr:x>
      <cdr:y>0.4865</cdr:y>
    </cdr:to>
    <cdr:graphicFrame>
      <cdr:nvGraphicFramePr>
        <cdr:cNvPr id="1" name="Chart 97"/>
        <cdr:cNvGraphicFramePr/>
      </cdr:nvGraphicFramePr>
      <cdr:xfrm>
        <a:off x="47625" y="47625"/>
        <a:ext cx="6381750" cy="4438650"/>
      </cdr:xfrm>
      <a:graphic>
        <a:graphicData uri="http://schemas.openxmlformats.org/drawingml/2006/chart">
          <c:chart r:id="rId1"/>
        </a:graphicData>
      </a:graphic>
    </cdr:graphicFrame>
  </cdr:relSizeAnchor>
  <cdr:relSizeAnchor xmlns:cdr="http://schemas.openxmlformats.org/drawingml/2006/chartDrawing">
    <cdr:from>
      <cdr:x>0.006</cdr:x>
      <cdr:y>0.5125</cdr:y>
    </cdr:from>
    <cdr:to>
      <cdr:x>0.99325</cdr:x>
      <cdr:y>0.9995</cdr:y>
    </cdr:to>
    <cdr:graphicFrame>
      <cdr:nvGraphicFramePr>
        <cdr:cNvPr id="2" name="Chart 98"/>
        <cdr:cNvGraphicFramePr/>
      </cdr:nvGraphicFramePr>
      <cdr:xfrm>
        <a:off x="38100" y="4724400"/>
        <a:ext cx="6372225" cy="44862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220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5" customWidth="1"/>
  </cols>
  <sheetData>
    <row r="1" spans="1:2" ht="15.75">
      <c r="A1" s="441" t="s">
        <v>1303</v>
      </c>
      <c r="B1" s="441"/>
    </row>
    <row r="4" spans="1:2" ht="12.75">
      <c r="A4" s="158" t="s">
        <v>1317</v>
      </c>
      <c r="B4" s="158"/>
    </row>
    <row r="5" spans="1:2" ht="14.25">
      <c r="A5" s="442"/>
      <c r="B5" s="442"/>
    </row>
    <row r="6" spans="1:2" ht="14.25">
      <c r="A6" s="442"/>
      <c r="B6" s="442"/>
    </row>
    <row r="7" spans="1:2" ht="12.75">
      <c r="A7" s="435" t="s">
        <v>1304</v>
      </c>
      <c r="B7" s="443"/>
    </row>
    <row r="10" spans="1:2" ht="12.75">
      <c r="A10" s="443" t="s">
        <v>1318</v>
      </c>
      <c r="B10" s="443"/>
    </row>
    <row r="11" ht="12.75">
      <c r="A11" s="435" t="s">
        <v>1305</v>
      </c>
    </row>
    <row r="14" ht="12.75">
      <c r="A14" s="435" t="s">
        <v>1306</v>
      </c>
    </row>
    <row r="17" ht="12.75">
      <c r="A17" s="435" t="s">
        <v>1307</v>
      </c>
    </row>
    <row r="18" ht="12.75">
      <c r="A18" s="435" t="s">
        <v>1308</v>
      </c>
    </row>
    <row r="19" ht="12.75">
      <c r="A19" s="435" t="s">
        <v>1309</v>
      </c>
    </row>
    <row r="20" ht="12.75">
      <c r="A20" s="435" t="s">
        <v>1310</v>
      </c>
    </row>
    <row r="21" ht="12.75">
      <c r="A21" s="435" t="s">
        <v>1311</v>
      </c>
    </row>
    <row r="24" spans="1:2" ht="12.75">
      <c r="A24" s="444" t="s">
        <v>1312</v>
      </c>
      <c r="B24" s="444"/>
    </row>
    <row r="25" spans="1:2" ht="38.25">
      <c r="A25" s="445" t="s">
        <v>1313</v>
      </c>
      <c r="B25" s="445"/>
    </row>
    <row r="28" spans="1:2" ht="12.75">
      <c r="A28" s="444" t="s">
        <v>1314</v>
      </c>
      <c r="B28" s="444"/>
    </row>
    <row r="29" spans="1:2" ht="13.5" customHeight="1">
      <c r="A29" s="446" t="s">
        <v>1315</v>
      </c>
      <c r="B29" s="446"/>
    </row>
    <row r="30" ht="12.75">
      <c r="A30" s="435" t="s">
        <v>1316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7" customWidth="1"/>
  </cols>
  <sheetData>
    <row r="1" spans="1:16" ht="17.25">
      <c r="A1" s="51"/>
      <c r="B1" s="51"/>
      <c r="C1" s="52"/>
      <c r="D1" s="52"/>
      <c r="E1" s="52"/>
      <c r="F1" s="52"/>
      <c r="G1" s="53"/>
      <c r="H1" s="54" t="s">
        <v>1244</v>
      </c>
      <c r="I1" s="55" t="s">
        <v>746</v>
      </c>
      <c r="J1" s="56"/>
      <c r="K1" s="56"/>
      <c r="L1" s="52"/>
      <c r="P1" s="57"/>
    </row>
    <row r="2" spans="1:16" ht="15">
      <c r="A2" s="58"/>
      <c r="B2" s="58"/>
      <c r="C2" s="58"/>
      <c r="D2" s="58"/>
      <c r="E2" s="58"/>
      <c r="F2" s="59"/>
      <c r="G2" s="59"/>
      <c r="H2" s="59"/>
      <c r="I2" s="59"/>
      <c r="J2" s="59"/>
      <c r="P2" s="60"/>
    </row>
    <row r="3" spans="1:16" ht="12.75" customHeight="1">
      <c r="A3" s="478" t="s">
        <v>1111</v>
      </c>
      <c r="B3" s="497" t="s">
        <v>744</v>
      </c>
      <c r="C3" s="498"/>
      <c r="D3" s="498"/>
      <c r="E3" s="470"/>
      <c r="F3" s="487" t="s">
        <v>909</v>
      </c>
      <c r="G3" s="488"/>
      <c r="H3" s="492" t="s">
        <v>468</v>
      </c>
      <c r="I3" s="493"/>
      <c r="J3" s="493"/>
      <c r="K3" s="493"/>
      <c r="L3" s="493"/>
      <c r="M3" s="493"/>
      <c r="N3" s="493"/>
      <c r="O3" s="496"/>
      <c r="P3" s="501" t="s">
        <v>998</v>
      </c>
    </row>
    <row r="4" spans="1:16" ht="12.75" customHeight="1">
      <c r="A4" s="479"/>
      <c r="B4" s="499"/>
      <c r="C4" s="498"/>
      <c r="D4" s="498"/>
      <c r="E4" s="470"/>
      <c r="F4" s="489"/>
      <c r="G4" s="490"/>
      <c r="H4" s="481" t="s">
        <v>202</v>
      </c>
      <c r="I4" s="509" t="s">
        <v>469</v>
      </c>
      <c r="J4" s="510"/>
      <c r="K4" s="479" t="s">
        <v>204</v>
      </c>
      <c r="L4" s="494" t="s">
        <v>205</v>
      </c>
      <c r="M4" s="494" t="s">
        <v>206</v>
      </c>
      <c r="N4" s="504" t="s">
        <v>1084</v>
      </c>
      <c r="O4" s="494" t="s">
        <v>207</v>
      </c>
      <c r="P4" s="502"/>
    </row>
    <row r="5" spans="1:16" ht="12.75" customHeight="1">
      <c r="A5" s="479"/>
      <c r="B5" s="499"/>
      <c r="C5" s="498"/>
      <c r="D5" s="498"/>
      <c r="E5" s="470"/>
      <c r="F5" s="491"/>
      <c r="G5" s="484"/>
      <c r="H5" s="482"/>
      <c r="I5" s="485" t="s">
        <v>1190</v>
      </c>
      <c r="J5" s="508" t="s">
        <v>745</v>
      </c>
      <c r="K5" s="479"/>
      <c r="L5" s="494"/>
      <c r="M5" s="494"/>
      <c r="N5" s="494"/>
      <c r="O5" s="494"/>
      <c r="P5" s="502"/>
    </row>
    <row r="6" spans="1:16" ht="17.25" customHeight="1">
      <c r="A6" s="479"/>
      <c r="B6" s="499"/>
      <c r="C6" s="498"/>
      <c r="D6" s="498"/>
      <c r="E6" s="470"/>
      <c r="F6" s="61" t="s">
        <v>466</v>
      </c>
      <c r="G6" s="62" t="s">
        <v>910</v>
      </c>
      <c r="H6" s="483"/>
      <c r="I6" s="486"/>
      <c r="J6" s="495"/>
      <c r="K6" s="484"/>
      <c r="L6" s="495"/>
      <c r="M6" s="495"/>
      <c r="N6" s="495"/>
      <c r="O6" s="495"/>
      <c r="P6" s="502"/>
    </row>
    <row r="7" spans="1:16" ht="12.75">
      <c r="A7" s="480"/>
      <c r="B7" s="500"/>
      <c r="C7" s="500"/>
      <c r="D7" s="500"/>
      <c r="E7" s="471"/>
      <c r="F7" s="63" t="s">
        <v>467</v>
      </c>
      <c r="G7" s="64" t="s">
        <v>845</v>
      </c>
      <c r="H7" s="505" t="s">
        <v>467</v>
      </c>
      <c r="I7" s="506"/>
      <c r="J7" s="506"/>
      <c r="K7" s="506"/>
      <c r="L7" s="506"/>
      <c r="M7" s="506"/>
      <c r="N7" s="506"/>
      <c r="O7" s="507"/>
      <c r="P7" s="503"/>
    </row>
    <row r="8" spans="1:19" s="17" customFormat="1" ht="20.25" customHeight="1">
      <c r="A8" s="196" t="s">
        <v>208</v>
      </c>
      <c r="B8" s="143"/>
      <c r="C8" s="143" t="s">
        <v>482</v>
      </c>
      <c r="D8" s="143"/>
      <c r="E8" s="49"/>
      <c r="F8" s="66">
        <v>262721</v>
      </c>
      <c r="G8" s="67">
        <v>7.9</v>
      </c>
      <c r="H8" s="66">
        <v>233072</v>
      </c>
      <c r="I8" s="66">
        <v>213126</v>
      </c>
      <c r="J8" s="66">
        <v>158074</v>
      </c>
      <c r="K8" s="66">
        <v>1440</v>
      </c>
      <c r="L8" s="66">
        <v>12265</v>
      </c>
      <c r="M8" s="66">
        <v>12613</v>
      </c>
      <c r="N8" s="66">
        <v>3295</v>
      </c>
      <c r="O8" s="66">
        <v>37</v>
      </c>
      <c r="P8" s="144" t="s">
        <v>208</v>
      </c>
      <c r="R8" s="183"/>
      <c r="S8" s="183"/>
    </row>
    <row r="9" spans="1:19" ht="20.25" customHeight="1">
      <c r="A9" s="197">
        <v>315</v>
      </c>
      <c r="B9" s="140"/>
      <c r="C9" s="140"/>
      <c r="D9" s="263" t="s">
        <v>1272</v>
      </c>
      <c r="E9" s="42"/>
      <c r="F9" s="66">
        <v>61547</v>
      </c>
      <c r="G9" s="67">
        <v>1.9</v>
      </c>
      <c r="H9" s="66">
        <v>51106</v>
      </c>
      <c r="I9" s="66">
        <v>46902</v>
      </c>
      <c r="J9" s="66">
        <v>31441</v>
      </c>
      <c r="K9" s="66">
        <v>81</v>
      </c>
      <c r="L9" s="66">
        <v>9230</v>
      </c>
      <c r="M9" s="66">
        <v>706</v>
      </c>
      <c r="N9" s="66">
        <v>423</v>
      </c>
      <c r="O9" s="66">
        <v>0</v>
      </c>
      <c r="P9" s="145">
        <v>315</v>
      </c>
      <c r="R9" s="183"/>
      <c r="S9" s="183"/>
    </row>
    <row r="10" spans="1:19" ht="12.75">
      <c r="A10" s="197">
        <v>377</v>
      </c>
      <c r="B10" s="140"/>
      <c r="C10" s="140"/>
      <c r="D10" s="32" t="s">
        <v>999</v>
      </c>
      <c r="E10" s="42"/>
      <c r="F10" s="66">
        <v>51048</v>
      </c>
      <c r="G10" s="67">
        <v>1.5</v>
      </c>
      <c r="H10" s="66">
        <v>42702</v>
      </c>
      <c r="I10" s="66">
        <v>32372</v>
      </c>
      <c r="J10" s="66">
        <v>23012</v>
      </c>
      <c r="K10" s="66">
        <v>38</v>
      </c>
      <c r="L10" s="66">
        <v>2080</v>
      </c>
      <c r="M10" s="66">
        <v>4590</v>
      </c>
      <c r="N10" s="66">
        <v>1639</v>
      </c>
      <c r="O10" s="66" t="s">
        <v>692</v>
      </c>
      <c r="P10" s="145">
        <v>377</v>
      </c>
      <c r="R10" s="183"/>
      <c r="S10" s="183"/>
    </row>
    <row r="11" spans="1:19" ht="12.75">
      <c r="A11" s="197">
        <v>393</v>
      </c>
      <c r="B11" s="140"/>
      <c r="C11" s="140"/>
      <c r="D11" s="263" t="s">
        <v>1273</v>
      </c>
      <c r="E11" s="42"/>
      <c r="F11" s="66">
        <v>39076</v>
      </c>
      <c r="G11" s="67">
        <v>1.2</v>
      </c>
      <c r="H11" s="66">
        <v>38971</v>
      </c>
      <c r="I11" s="66">
        <v>38487</v>
      </c>
      <c r="J11" s="66">
        <v>31225</v>
      </c>
      <c r="K11" s="66">
        <v>4</v>
      </c>
      <c r="L11" s="66" t="s">
        <v>692</v>
      </c>
      <c r="M11" s="66">
        <v>101</v>
      </c>
      <c r="N11" s="66" t="s">
        <v>692</v>
      </c>
      <c r="O11" s="66" t="s">
        <v>692</v>
      </c>
      <c r="P11" s="145">
        <v>393</v>
      </c>
      <c r="R11" s="183"/>
      <c r="S11" s="183"/>
    </row>
    <row r="12" spans="1:19" s="17" customFormat="1" ht="20.25" customHeight="1">
      <c r="A12" s="196" t="s">
        <v>241</v>
      </c>
      <c r="B12" s="65"/>
      <c r="C12" s="65" t="s">
        <v>693</v>
      </c>
      <c r="D12" s="65"/>
      <c r="E12" s="49"/>
      <c r="F12" s="66">
        <v>2852279</v>
      </c>
      <c r="G12" s="67">
        <v>86.2</v>
      </c>
      <c r="H12" s="66">
        <v>1936384</v>
      </c>
      <c r="I12" s="66">
        <v>1664422</v>
      </c>
      <c r="J12" s="66">
        <v>877191</v>
      </c>
      <c r="K12" s="66">
        <v>52953</v>
      </c>
      <c r="L12" s="66">
        <v>356101</v>
      </c>
      <c r="M12" s="66">
        <v>487053</v>
      </c>
      <c r="N12" s="66">
        <v>19673</v>
      </c>
      <c r="O12" s="66">
        <v>116</v>
      </c>
      <c r="P12" s="146" t="s">
        <v>241</v>
      </c>
      <c r="R12" s="183"/>
      <c r="S12" s="183"/>
    </row>
    <row r="13" spans="1:19" s="17" customFormat="1" ht="20.25" customHeight="1">
      <c r="A13" s="152" t="s">
        <v>694</v>
      </c>
      <c r="B13" s="147"/>
      <c r="C13" s="65" t="s">
        <v>695</v>
      </c>
      <c r="D13" s="65"/>
      <c r="E13" s="49"/>
      <c r="F13" s="66">
        <v>27211</v>
      </c>
      <c r="G13" s="67">
        <v>0.8</v>
      </c>
      <c r="H13" s="66">
        <v>17679</v>
      </c>
      <c r="I13" s="66">
        <v>8394</v>
      </c>
      <c r="J13" s="66">
        <v>6472</v>
      </c>
      <c r="K13" s="66">
        <v>5042</v>
      </c>
      <c r="L13" s="66">
        <v>2102</v>
      </c>
      <c r="M13" s="66">
        <v>2387</v>
      </c>
      <c r="N13" s="66" t="s">
        <v>692</v>
      </c>
      <c r="O13" s="66" t="s">
        <v>692</v>
      </c>
      <c r="P13" s="146" t="s">
        <v>694</v>
      </c>
      <c r="R13" s="183"/>
      <c r="S13" s="183"/>
    </row>
    <row r="14" spans="1:19" ht="20.25" customHeight="1">
      <c r="A14" s="197">
        <v>513</v>
      </c>
      <c r="B14" s="140"/>
      <c r="C14" s="140"/>
      <c r="D14" s="263" t="s">
        <v>1001</v>
      </c>
      <c r="E14" s="42"/>
      <c r="F14" s="66">
        <v>13859</v>
      </c>
      <c r="G14" s="67">
        <v>0.4</v>
      </c>
      <c r="H14" s="66">
        <v>10719</v>
      </c>
      <c r="I14" s="66">
        <v>3571</v>
      </c>
      <c r="J14" s="66">
        <v>2835</v>
      </c>
      <c r="K14" s="66">
        <v>3</v>
      </c>
      <c r="L14" s="66">
        <v>2102</v>
      </c>
      <c r="M14" s="66">
        <v>1035</v>
      </c>
      <c r="N14" s="66" t="s">
        <v>692</v>
      </c>
      <c r="O14" s="66" t="s">
        <v>692</v>
      </c>
      <c r="P14" s="145">
        <v>513</v>
      </c>
      <c r="R14" s="183"/>
      <c r="S14" s="183"/>
    </row>
    <row r="15" spans="1:19" ht="12.75">
      <c r="A15" s="197">
        <v>506</v>
      </c>
      <c r="B15" s="140"/>
      <c r="C15" s="140"/>
      <c r="D15" s="263" t="s">
        <v>1274</v>
      </c>
      <c r="E15" s="42"/>
      <c r="F15" s="66">
        <v>8243</v>
      </c>
      <c r="G15" s="67">
        <v>0.2</v>
      </c>
      <c r="H15" s="66">
        <v>2027</v>
      </c>
      <c r="I15" s="66">
        <v>815</v>
      </c>
      <c r="J15" s="66">
        <v>558</v>
      </c>
      <c r="K15" s="66">
        <v>5037</v>
      </c>
      <c r="L15" s="66" t="s">
        <v>692</v>
      </c>
      <c r="M15" s="66">
        <v>1179</v>
      </c>
      <c r="N15" s="66" t="s">
        <v>692</v>
      </c>
      <c r="O15" s="66" t="s">
        <v>692</v>
      </c>
      <c r="P15" s="145">
        <v>506</v>
      </c>
      <c r="R15" s="183"/>
      <c r="S15" s="183"/>
    </row>
    <row r="16" spans="1:19" ht="12.75">
      <c r="A16" s="197">
        <v>511</v>
      </c>
      <c r="B16" s="140"/>
      <c r="C16" s="140"/>
      <c r="D16" s="32" t="s">
        <v>1109</v>
      </c>
      <c r="E16" s="42"/>
      <c r="F16" s="66">
        <v>1581</v>
      </c>
      <c r="G16" s="67">
        <v>0</v>
      </c>
      <c r="H16" s="66">
        <v>1447</v>
      </c>
      <c r="I16" s="66">
        <v>1417</v>
      </c>
      <c r="J16" s="66">
        <v>1045</v>
      </c>
      <c r="K16" s="66" t="s">
        <v>692</v>
      </c>
      <c r="L16" s="66" t="s">
        <v>692</v>
      </c>
      <c r="M16" s="66">
        <v>133</v>
      </c>
      <c r="N16" s="66" t="s">
        <v>692</v>
      </c>
      <c r="O16" s="66" t="s">
        <v>692</v>
      </c>
      <c r="P16" s="145">
        <v>511</v>
      </c>
      <c r="R16" s="183"/>
      <c r="S16" s="183"/>
    </row>
    <row r="17" spans="1:19" s="17" customFormat="1" ht="20.25" customHeight="1">
      <c r="A17" s="152" t="s">
        <v>696</v>
      </c>
      <c r="B17" s="147"/>
      <c r="C17" s="65" t="s">
        <v>697</v>
      </c>
      <c r="D17" s="65"/>
      <c r="E17" s="49"/>
      <c r="F17" s="66">
        <v>137696</v>
      </c>
      <c r="G17" s="67">
        <v>4.2</v>
      </c>
      <c r="H17" s="66">
        <v>98852</v>
      </c>
      <c r="I17" s="66">
        <v>88562</v>
      </c>
      <c r="J17" s="66">
        <v>63802</v>
      </c>
      <c r="K17" s="66">
        <v>2146</v>
      </c>
      <c r="L17" s="66">
        <v>10166</v>
      </c>
      <c r="M17" s="66">
        <v>25952</v>
      </c>
      <c r="N17" s="66">
        <v>580</v>
      </c>
      <c r="O17" s="66" t="s">
        <v>692</v>
      </c>
      <c r="P17" s="146" t="s">
        <v>696</v>
      </c>
      <c r="R17" s="183"/>
      <c r="S17" s="183"/>
    </row>
    <row r="18" spans="1:19" ht="20.25" customHeight="1">
      <c r="A18" s="197">
        <v>607</v>
      </c>
      <c r="B18" s="140"/>
      <c r="C18" s="140"/>
      <c r="D18" s="32" t="s">
        <v>1002</v>
      </c>
      <c r="E18" s="42"/>
      <c r="F18" s="66">
        <v>36914</v>
      </c>
      <c r="G18" s="67">
        <v>1.1</v>
      </c>
      <c r="H18" s="66">
        <v>18437</v>
      </c>
      <c r="I18" s="66">
        <v>17850</v>
      </c>
      <c r="J18" s="66">
        <v>13332</v>
      </c>
      <c r="K18" s="66">
        <v>1913</v>
      </c>
      <c r="L18" s="66">
        <v>4175</v>
      </c>
      <c r="M18" s="66">
        <v>12387</v>
      </c>
      <c r="N18" s="66" t="s">
        <v>692</v>
      </c>
      <c r="O18" s="66" t="s">
        <v>692</v>
      </c>
      <c r="P18" s="145">
        <v>607</v>
      </c>
      <c r="R18" s="183"/>
      <c r="S18" s="183"/>
    </row>
    <row r="19" spans="1:19" ht="12.75">
      <c r="A19" s="197">
        <v>608</v>
      </c>
      <c r="B19" s="140"/>
      <c r="C19" s="140"/>
      <c r="D19" s="263" t="s">
        <v>1270</v>
      </c>
      <c r="E19" s="42"/>
      <c r="F19" s="66">
        <v>29384</v>
      </c>
      <c r="G19" s="67">
        <v>0.9</v>
      </c>
      <c r="H19" s="66">
        <v>27011</v>
      </c>
      <c r="I19" s="66">
        <v>24994</v>
      </c>
      <c r="J19" s="66">
        <v>23924</v>
      </c>
      <c r="K19" s="66">
        <v>24</v>
      </c>
      <c r="L19" s="66">
        <v>648</v>
      </c>
      <c r="M19" s="66">
        <v>1271</v>
      </c>
      <c r="N19" s="66">
        <v>429</v>
      </c>
      <c r="O19" s="66" t="s">
        <v>692</v>
      </c>
      <c r="P19" s="145">
        <v>608</v>
      </c>
      <c r="R19" s="183"/>
      <c r="S19" s="183"/>
    </row>
    <row r="20" spans="1:19" ht="12.75">
      <c r="A20" s="197">
        <v>609</v>
      </c>
      <c r="B20" s="140"/>
      <c r="C20" s="140"/>
      <c r="D20" s="32" t="s">
        <v>1003</v>
      </c>
      <c r="E20" s="42"/>
      <c r="F20" s="66">
        <v>18774</v>
      </c>
      <c r="G20" s="67">
        <v>0.6</v>
      </c>
      <c r="H20" s="66">
        <v>13720</v>
      </c>
      <c r="I20" s="66">
        <v>10280</v>
      </c>
      <c r="J20" s="66">
        <v>7123</v>
      </c>
      <c r="K20" s="66">
        <v>50</v>
      </c>
      <c r="L20" s="66">
        <v>971</v>
      </c>
      <c r="M20" s="66">
        <v>3961</v>
      </c>
      <c r="N20" s="66">
        <v>72</v>
      </c>
      <c r="O20" s="66" t="s">
        <v>692</v>
      </c>
      <c r="P20" s="145">
        <v>609</v>
      </c>
      <c r="R20" s="183"/>
      <c r="S20" s="183"/>
    </row>
    <row r="21" spans="1:19" s="17" customFormat="1" ht="20.25" customHeight="1">
      <c r="A21" s="199" t="s">
        <v>282</v>
      </c>
      <c r="B21" s="65"/>
      <c r="C21" s="65" t="s">
        <v>698</v>
      </c>
      <c r="D21" s="65"/>
      <c r="E21" s="49"/>
      <c r="F21" s="66">
        <v>2687372</v>
      </c>
      <c r="G21" s="67">
        <v>81.2</v>
      </c>
      <c r="H21" s="66">
        <v>1819852</v>
      </c>
      <c r="I21" s="66">
        <v>1567466</v>
      </c>
      <c r="J21" s="66">
        <v>806917</v>
      </c>
      <c r="K21" s="66">
        <v>45765</v>
      </c>
      <c r="L21" s="66">
        <v>343833</v>
      </c>
      <c r="M21" s="66">
        <v>458714</v>
      </c>
      <c r="N21" s="66">
        <v>19093</v>
      </c>
      <c r="O21" s="66">
        <v>116</v>
      </c>
      <c r="P21" s="146" t="s">
        <v>282</v>
      </c>
      <c r="R21" s="183"/>
      <c r="S21" s="183"/>
    </row>
    <row r="22" spans="1:19" s="17" customFormat="1" ht="20.25" customHeight="1">
      <c r="A22" s="152" t="s">
        <v>699</v>
      </c>
      <c r="B22" s="147"/>
      <c r="C22" s="65" t="s">
        <v>700</v>
      </c>
      <c r="D22" s="147"/>
      <c r="E22" s="49"/>
      <c r="F22" s="66">
        <v>258854</v>
      </c>
      <c r="G22" s="67">
        <v>7.8</v>
      </c>
      <c r="H22" s="66">
        <v>204133</v>
      </c>
      <c r="I22" s="66">
        <v>185219</v>
      </c>
      <c r="J22" s="66">
        <v>99138</v>
      </c>
      <c r="K22" s="66">
        <v>1768</v>
      </c>
      <c r="L22" s="66">
        <v>19732</v>
      </c>
      <c r="M22" s="66">
        <v>32928</v>
      </c>
      <c r="N22" s="66">
        <v>293</v>
      </c>
      <c r="O22" s="66" t="s">
        <v>692</v>
      </c>
      <c r="P22" s="146" t="s">
        <v>699</v>
      </c>
      <c r="R22" s="183"/>
      <c r="S22" s="183"/>
    </row>
    <row r="23" spans="1:19" ht="20.25" customHeight="1">
      <c r="A23" s="197">
        <v>753</v>
      </c>
      <c r="B23" s="140"/>
      <c r="C23" s="140"/>
      <c r="D23" s="32" t="s">
        <v>1004</v>
      </c>
      <c r="E23" s="42"/>
      <c r="F23" s="66">
        <v>67018</v>
      </c>
      <c r="G23" s="67">
        <v>2</v>
      </c>
      <c r="H23" s="66">
        <v>60739</v>
      </c>
      <c r="I23" s="66">
        <v>56176</v>
      </c>
      <c r="J23" s="66">
        <v>25477</v>
      </c>
      <c r="K23" s="66">
        <v>828</v>
      </c>
      <c r="L23" s="66">
        <v>4423</v>
      </c>
      <c r="M23" s="66">
        <v>1028</v>
      </c>
      <c r="N23" s="66" t="s">
        <v>692</v>
      </c>
      <c r="O23" s="66" t="s">
        <v>692</v>
      </c>
      <c r="P23" s="145">
        <v>753</v>
      </c>
      <c r="R23" s="183"/>
      <c r="S23" s="183"/>
    </row>
    <row r="24" spans="1:19" ht="12.75">
      <c r="A24" s="197">
        <v>708</v>
      </c>
      <c r="B24" s="140"/>
      <c r="C24" s="140"/>
      <c r="D24" s="32" t="s">
        <v>1005</v>
      </c>
      <c r="E24" s="42"/>
      <c r="F24" s="66">
        <v>37948</v>
      </c>
      <c r="G24" s="67">
        <v>1.1</v>
      </c>
      <c r="H24" s="66">
        <v>35038</v>
      </c>
      <c r="I24" s="66">
        <v>34142</v>
      </c>
      <c r="J24" s="66">
        <v>17700</v>
      </c>
      <c r="K24" s="66">
        <v>42</v>
      </c>
      <c r="L24" s="66">
        <v>1636</v>
      </c>
      <c r="M24" s="66">
        <v>1217</v>
      </c>
      <c r="N24" s="66">
        <v>15</v>
      </c>
      <c r="O24" s="66" t="s">
        <v>692</v>
      </c>
      <c r="P24" s="145">
        <v>708</v>
      </c>
      <c r="R24" s="183"/>
      <c r="S24" s="183"/>
    </row>
    <row r="25" spans="1:19" ht="12.75">
      <c r="A25" s="197">
        <v>732</v>
      </c>
      <c r="B25" s="140"/>
      <c r="C25" s="140"/>
      <c r="D25" s="263" t="s">
        <v>1006</v>
      </c>
      <c r="E25" s="42"/>
      <c r="F25" s="66">
        <v>35100</v>
      </c>
      <c r="G25" s="67">
        <v>1.1</v>
      </c>
      <c r="H25" s="66">
        <v>30591</v>
      </c>
      <c r="I25" s="66">
        <v>28954</v>
      </c>
      <c r="J25" s="66">
        <v>16282</v>
      </c>
      <c r="K25" s="66">
        <v>47</v>
      </c>
      <c r="L25" s="66">
        <v>1269</v>
      </c>
      <c r="M25" s="66">
        <v>3178</v>
      </c>
      <c r="N25" s="66">
        <v>15</v>
      </c>
      <c r="O25" s="66" t="s">
        <v>692</v>
      </c>
      <c r="P25" s="145">
        <v>732</v>
      </c>
      <c r="R25" s="183"/>
      <c r="S25" s="183"/>
    </row>
    <row r="26" spans="1:19" s="17" customFormat="1" ht="20.25" customHeight="1">
      <c r="A26" s="152" t="s">
        <v>701</v>
      </c>
      <c r="B26" s="147"/>
      <c r="C26" s="65" t="s">
        <v>702</v>
      </c>
      <c r="D26" s="65"/>
      <c r="E26" s="49"/>
      <c r="F26" s="66">
        <v>2428518</v>
      </c>
      <c r="G26" s="67">
        <v>73.4</v>
      </c>
      <c r="H26" s="66">
        <v>1615719</v>
      </c>
      <c r="I26" s="66">
        <v>1382247</v>
      </c>
      <c r="J26" s="66">
        <v>707778</v>
      </c>
      <c r="K26" s="66">
        <v>43996</v>
      </c>
      <c r="L26" s="66">
        <v>324101</v>
      </c>
      <c r="M26" s="66">
        <v>425786</v>
      </c>
      <c r="N26" s="66">
        <v>18799</v>
      </c>
      <c r="O26" s="66">
        <v>116</v>
      </c>
      <c r="P26" s="146" t="s">
        <v>701</v>
      </c>
      <c r="R26" s="183"/>
      <c r="S26" s="183"/>
    </row>
    <row r="27" spans="1:19" ht="20.25" customHeight="1">
      <c r="A27" s="197">
        <v>884</v>
      </c>
      <c r="B27" s="140"/>
      <c r="C27" s="140"/>
      <c r="D27" s="263" t="s">
        <v>1266</v>
      </c>
      <c r="E27" s="42"/>
      <c r="F27" s="68">
        <v>511377</v>
      </c>
      <c r="G27" s="69">
        <v>15.5</v>
      </c>
      <c r="H27" s="68">
        <v>402678</v>
      </c>
      <c r="I27" s="68">
        <v>394956</v>
      </c>
      <c r="J27" s="68">
        <v>172999</v>
      </c>
      <c r="K27" s="68">
        <v>4337</v>
      </c>
      <c r="L27" s="68">
        <v>38863</v>
      </c>
      <c r="M27" s="68">
        <v>65427</v>
      </c>
      <c r="N27" s="68">
        <v>72</v>
      </c>
      <c r="O27" s="66" t="s">
        <v>692</v>
      </c>
      <c r="P27" s="145">
        <v>884</v>
      </c>
      <c r="R27" s="183"/>
      <c r="S27" s="183"/>
    </row>
    <row r="28" spans="1:19" ht="12.75">
      <c r="A28" s="197">
        <v>832</v>
      </c>
      <c r="B28" s="140"/>
      <c r="C28" s="140"/>
      <c r="D28" s="263" t="s">
        <v>1123</v>
      </c>
      <c r="E28" s="42"/>
      <c r="F28" s="68">
        <v>208832</v>
      </c>
      <c r="G28" s="69">
        <v>6.3</v>
      </c>
      <c r="H28" s="68">
        <v>184041</v>
      </c>
      <c r="I28" s="68">
        <v>161567</v>
      </c>
      <c r="J28" s="68">
        <v>92991</v>
      </c>
      <c r="K28" s="68">
        <v>2572</v>
      </c>
      <c r="L28" s="68">
        <v>8776</v>
      </c>
      <c r="M28" s="68">
        <v>12612</v>
      </c>
      <c r="N28" s="68">
        <v>830</v>
      </c>
      <c r="O28" s="66" t="s">
        <v>692</v>
      </c>
      <c r="P28" s="145">
        <v>832</v>
      </c>
      <c r="R28" s="183"/>
      <c r="S28" s="183"/>
    </row>
    <row r="29" spans="1:19" ht="12.75">
      <c r="A29" s="197">
        <v>872</v>
      </c>
      <c r="B29" s="140"/>
      <c r="C29" s="140"/>
      <c r="D29" s="263" t="s">
        <v>1275</v>
      </c>
      <c r="E29" s="42"/>
      <c r="F29" s="68">
        <v>166991</v>
      </c>
      <c r="G29" s="69">
        <v>5</v>
      </c>
      <c r="H29" s="68">
        <v>67363</v>
      </c>
      <c r="I29" s="68">
        <v>55987</v>
      </c>
      <c r="J29" s="68">
        <v>28177</v>
      </c>
      <c r="K29" s="68">
        <v>2565</v>
      </c>
      <c r="L29" s="68">
        <v>43789</v>
      </c>
      <c r="M29" s="68">
        <v>52659</v>
      </c>
      <c r="N29" s="68">
        <v>614</v>
      </c>
      <c r="O29" s="66" t="s">
        <v>692</v>
      </c>
      <c r="P29" s="145">
        <v>872</v>
      </c>
      <c r="R29" s="183"/>
      <c r="S29" s="183"/>
    </row>
    <row r="30" spans="1:19" s="17" customFormat="1" ht="20.25" customHeight="1">
      <c r="A30" s="71"/>
      <c r="B30" s="72"/>
      <c r="C30" s="65" t="s">
        <v>703</v>
      </c>
      <c r="D30" s="65"/>
      <c r="E30" s="49"/>
      <c r="F30" s="73">
        <v>3309088</v>
      </c>
      <c r="G30" s="74">
        <v>100</v>
      </c>
      <c r="H30" s="73">
        <v>2363417</v>
      </c>
      <c r="I30" s="73">
        <v>2071421</v>
      </c>
      <c r="J30" s="73">
        <v>1142600</v>
      </c>
      <c r="K30" s="73">
        <v>54392</v>
      </c>
      <c r="L30" s="73">
        <v>368458</v>
      </c>
      <c r="M30" s="73">
        <v>499700</v>
      </c>
      <c r="N30" s="73">
        <v>22968</v>
      </c>
      <c r="O30" s="73">
        <v>153</v>
      </c>
      <c r="P30" s="145"/>
      <c r="R30" s="183"/>
      <c r="S30" s="183"/>
    </row>
    <row r="31" spans="1:19" s="17" customFormat="1" ht="4.5" customHeight="1">
      <c r="A31" s="72"/>
      <c r="B31" s="72"/>
      <c r="C31" s="65"/>
      <c r="D31" s="65"/>
      <c r="E31" s="72"/>
      <c r="F31" s="75"/>
      <c r="G31" s="76"/>
      <c r="H31" s="75"/>
      <c r="I31" s="75"/>
      <c r="J31" s="75"/>
      <c r="K31" s="75"/>
      <c r="L31" s="75"/>
      <c r="M31" s="75"/>
      <c r="N31" s="75"/>
      <c r="O31" s="77"/>
      <c r="P31" s="78"/>
      <c r="S31" s="183"/>
    </row>
    <row r="32" spans="1:19" s="17" customFormat="1" ht="4.5" customHeight="1">
      <c r="A32" s="72"/>
      <c r="B32" s="72"/>
      <c r="C32" s="65"/>
      <c r="D32" s="65"/>
      <c r="E32" s="72"/>
      <c r="F32" s="75"/>
      <c r="G32" s="76"/>
      <c r="H32" s="75"/>
      <c r="I32" s="75"/>
      <c r="J32" s="75"/>
      <c r="K32" s="75"/>
      <c r="L32" s="75"/>
      <c r="M32" s="75"/>
      <c r="N32" s="75"/>
      <c r="O32" s="77"/>
      <c r="P32" s="78"/>
      <c r="S32" s="183"/>
    </row>
    <row r="33" spans="1:19" s="17" customFormat="1" ht="4.5" customHeight="1">
      <c r="A33" s="72"/>
      <c r="B33" s="72"/>
      <c r="C33" s="65"/>
      <c r="D33" s="65"/>
      <c r="E33" s="72"/>
      <c r="F33" s="75"/>
      <c r="G33" s="76"/>
      <c r="H33" s="75"/>
      <c r="I33" s="75"/>
      <c r="J33" s="75"/>
      <c r="K33" s="75"/>
      <c r="L33" s="75"/>
      <c r="M33" s="75"/>
      <c r="N33" s="75"/>
      <c r="O33" s="77"/>
      <c r="P33" s="78"/>
      <c r="S33" s="183"/>
    </row>
    <row r="34" spans="1:19" ht="17.25">
      <c r="A34" s="51"/>
      <c r="B34" s="51"/>
      <c r="C34" s="52"/>
      <c r="D34" s="52"/>
      <c r="E34" s="52"/>
      <c r="F34" s="52"/>
      <c r="G34" s="53"/>
      <c r="H34" s="54" t="s">
        <v>1245</v>
      </c>
      <c r="I34" s="55" t="s">
        <v>4</v>
      </c>
      <c r="J34" s="56"/>
      <c r="K34" s="56"/>
      <c r="L34" s="52"/>
      <c r="P34" s="57"/>
      <c r="S34" s="183"/>
    </row>
    <row r="35" spans="1:19" ht="12.75">
      <c r="A35" s="14"/>
      <c r="B35" s="14"/>
      <c r="C35" s="14"/>
      <c r="D35" s="14"/>
      <c r="E35" s="14"/>
      <c r="P35" s="60"/>
      <c r="S35" s="183"/>
    </row>
    <row r="36" spans="1:19" ht="12.75" customHeight="1">
      <c r="A36" s="478" t="s">
        <v>1111</v>
      </c>
      <c r="B36" s="497" t="s">
        <v>744</v>
      </c>
      <c r="C36" s="498"/>
      <c r="D36" s="498"/>
      <c r="E36" s="470"/>
      <c r="F36" s="487" t="s">
        <v>967</v>
      </c>
      <c r="G36" s="488"/>
      <c r="H36" s="492" t="s">
        <v>468</v>
      </c>
      <c r="I36" s="493"/>
      <c r="J36" s="493"/>
      <c r="K36" s="493"/>
      <c r="L36" s="493"/>
      <c r="M36" s="493"/>
      <c r="N36" s="493"/>
      <c r="O36" s="493"/>
      <c r="P36" s="501" t="s">
        <v>998</v>
      </c>
      <c r="R36" s="183"/>
      <c r="S36" s="183"/>
    </row>
    <row r="37" spans="1:19" ht="12.75" customHeight="1">
      <c r="A37" s="479"/>
      <c r="B37" s="499"/>
      <c r="C37" s="498"/>
      <c r="D37" s="498"/>
      <c r="E37" s="470"/>
      <c r="F37" s="489"/>
      <c r="G37" s="490"/>
      <c r="H37" s="481" t="s">
        <v>202</v>
      </c>
      <c r="I37" s="509" t="s">
        <v>469</v>
      </c>
      <c r="J37" s="510"/>
      <c r="K37" s="479" t="s">
        <v>204</v>
      </c>
      <c r="L37" s="494" t="s">
        <v>205</v>
      </c>
      <c r="M37" s="494" t="s">
        <v>206</v>
      </c>
      <c r="N37" s="504" t="s">
        <v>1084</v>
      </c>
      <c r="O37" s="482" t="s">
        <v>207</v>
      </c>
      <c r="P37" s="502"/>
      <c r="R37" s="183"/>
      <c r="S37" s="183"/>
    </row>
    <row r="38" spans="1:19" ht="12.75" customHeight="1">
      <c r="A38" s="479"/>
      <c r="B38" s="499"/>
      <c r="C38" s="498"/>
      <c r="D38" s="498"/>
      <c r="E38" s="470"/>
      <c r="F38" s="491"/>
      <c r="G38" s="484"/>
      <c r="H38" s="482"/>
      <c r="I38" s="485" t="s">
        <v>1190</v>
      </c>
      <c r="J38" s="508" t="s">
        <v>745</v>
      </c>
      <c r="K38" s="479"/>
      <c r="L38" s="494"/>
      <c r="M38" s="494"/>
      <c r="N38" s="494"/>
      <c r="O38" s="482"/>
      <c r="P38" s="502"/>
      <c r="R38" s="183"/>
      <c r="S38" s="183"/>
    </row>
    <row r="39" spans="1:19" ht="17.25" customHeight="1">
      <c r="A39" s="479"/>
      <c r="B39" s="499"/>
      <c r="C39" s="498"/>
      <c r="D39" s="498"/>
      <c r="E39" s="470"/>
      <c r="F39" s="61" t="s">
        <v>466</v>
      </c>
      <c r="G39" s="62" t="s">
        <v>910</v>
      </c>
      <c r="H39" s="483"/>
      <c r="I39" s="486"/>
      <c r="J39" s="495"/>
      <c r="K39" s="484"/>
      <c r="L39" s="495"/>
      <c r="M39" s="495"/>
      <c r="N39" s="495"/>
      <c r="O39" s="483"/>
      <c r="P39" s="502"/>
      <c r="R39" s="183"/>
      <c r="S39" s="183"/>
    </row>
    <row r="40" spans="1:19" ht="12.75">
      <c r="A40" s="480"/>
      <c r="B40" s="500"/>
      <c r="C40" s="500"/>
      <c r="D40" s="500"/>
      <c r="E40" s="471"/>
      <c r="F40" s="63" t="s">
        <v>467</v>
      </c>
      <c r="G40" s="64" t="s">
        <v>845</v>
      </c>
      <c r="H40" s="505" t="s">
        <v>467</v>
      </c>
      <c r="I40" s="506"/>
      <c r="J40" s="506"/>
      <c r="K40" s="506"/>
      <c r="L40" s="506"/>
      <c r="M40" s="506"/>
      <c r="N40" s="506"/>
      <c r="O40" s="507"/>
      <c r="P40" s="503"/>
      <c r="R40" s="183"/>
      <c r="S40" s="183"/>
    </row>
    <row r="41" spans="1:19" s="17" customFormat="1" ht="20.25" customHeight="1">
      <c r="A41" s="198" t="s">
        <v>208</v>
      </c>
      <c r="B41" s="200"/>
      <c r="C41" s="143" t="s">
        <v>482</v>
      </c>
      <c r="D41" s="143"/>
      <c r="E41" s="49"/>
      <c r="F41" s="66">
        <v>234351</v>
      </c>
      <c r="G41" s="148">
        <v>10.8</v>
      </c>
      <c r="H41" s="66">
        <v>221480</v>
      </c>
      <c r="I41" s="66">
        <v>212811</v>
      </c>
      <c r="J41" s="66">
        <v>180654</v>
      </c>
      <c r="K41" s="66">
        <v>799</v>
      </c>
      <c r="L41" s="66">
        <v>2719</v>
      </c>
      <c r="M41" s="66">
        <v>9284</v>
      </c>
      <c r="N41" s="66">
        <v>69</v>
      </c>
      <c r="O41" s="66" t="s">
        <v>692</v>
      </c>
      <c r="P41" s="144" t="s">
        <v>208</v>
      </c>
      <c r="R41" s="183"/>
      <c r="S41" s="183"/>
    </row>
    <row r="42" spans="1:19" ht="20.25" customHeight="1">
      <c r="A42" s="197">
        <v>377</v>
      </c>
      <c r="B42" s="140"/>
      <c r="C42" s="140"/>
      <c r="D42" s="263" t="s">
        <v>999</v>
      </c>
      <c r="E42" s="42"/>
      <c r="F42" s="66">
        <v>28696</v>
      </c>
      <c r="G42" s="148">
        <v>1.3</v>
      </c>
      <c r="H42" s="66">
        <v>28649</v>
      </c>
      <c r="I42" s="66">
        <v>28162</v>
      </c>
      <c r="J42" s="66">
        <v>27415</v>
      </c>
      <c r="K42" s="66">
        <v>47</v>
      </c>
      <c r="L42" s="66">
        <v>0</v>
      </c>
      <c r="M42" s="66" t="s">
        <v>692</v>
      </c>
      <c r="N42" s="66" t="s">
        <v>692</v>
      </c>
      <c r="O42" s="66" t="s">
        <v>692</v>
      </c>
      <c r="P42" s="145">
        <v>377</v>
      </c>
      <c r="R42" s="183"/>
      <c r="S42" s="183"/>
    </row>
    <row r="43" spans="1:19" ht="12.75">
      <c r="A43" s="197">
        <v>204</v>
      </c>
      <c r="B43" s="140"/>
      <c r="C43" s="140"/>
      <c r="D43" s="263" t="s">
        <v>1000</v>
      </c>
      <c r="E43" s="42"/>
      <c r="F43" s="66">
        <v>25374</v>
      </c>
      <c r="G43" s="148">
        <v>1.2</v>
      </c>
      <c r="H43" s="66">
        <v>25366</v>
      </c>
      <c r="I43" s="66">
        <v>25364</v>
      </c>
      <c r="J43" s="66">
        <v>24342</v>
      </c>
      <c r="K43" s="66" t="s">
        <v>692</v>
      </c>
      <c r="L43" s="66" t="s">
        <v>692</v>
      </c>
      <c r="M43" s="66">
        <v>6</v>
      </c>
      <c r="N43" s="66">
        <v>3</v>
      </c>
      <c r="O43" s="66" t="s">
        <v>692</v>
      </c>
      <c r="P43" s="145">
        <v>204</v>
      </c>
      <c r="R43" s="183"/>
      <c r="S43" s="183"/>
    </row>
    <row r="44" spans="1:19" ht="12.75">
      <c r="A44" s="197">
        <v>203</v>
      </c>
      <c r="B44" s="140"/>
      <c r="C44" s="140"/>
      <c r="D44" s="32" t="s">
        <v>1261</v>
      </c>
      <c r="E44" s="42"/>
      <c r="F44" s="66">
        <v>21145</v>
      </c>
      <c r="G44" s="148">
        <v>1</v>
      </c>
      <c r="H44" s="66">
        <v>21145</v>
      </c>
      <c r="I44" s="66">
        <v>20985</v>
      </c>
      <c r="J44" s="66">
        <v>17582</v>
      </c>
      <c r="K44" s="66" t="s">
        <v>692</v>
      </c>
      <c r="L44" s="66" t="s">
        <v>692</v>
      </c>
      <c r="M44" s="66" t="s">
        <v>692</v>
      </c>
      <c r="N44" s="66" t="s">
        <v>692</v>
      </c>
      <c r="O44" s="66" t="s">
        <v>692</v>
      </c>
      <c r="P44" s="145">
        <v>203</v>
      </c>
      <c r="R44" s="183"/>
      <c r="S44" s="183"/>
    </row>
    <row r="45" spans="1:19" s="17" customFormat="1" ht="20.25" customHeight="1">
      <c r="A45" s="198" t="s">
        <v>241</v>
      </c>
      <c r="B45" s="79"/>
      <c r="C45" s="65" t="s">
        <v>693</v>
      </c>
      <c r="D45" s="65"/>
      <c r="E45" s="49"/>
      <c r="F45" s="66">
        <v>1717194</v>
      </c>
      <c r="G45" s="148">
        <v>79.4</v>
      </c>
      <c r="H45" s="66">
        <v>1238977</v>
      </c>
      <c r="I45" s="66">
        <v>1114782</v>
      </c>
      <c r="J45" s="66">
        <v>596968</v>
      </c>
      <c r="K45" s="66">
        <v>10388</v>
      </c>
      <c r="L45" s="66">
        <v>98087</v>
      </c>
      <c r="M45" s="66">
        <v>369291</v>
      </c>
      <c r="N45" s="66">
        <v>452</v>
      </c>
      <c r="O45" s="66" t="s">
        <v>692</v>
      </c>
      <c r="P45" s="144" t="s">
        <v>241</v>
      </c>
      <c r="R45" s="183"/>
      <c r="S45" s="183"/>
    </row>
    <row r="46" spans="1:19" s="17" customFormat="1" ht="20.25" customHeight="1">
      <c r="A46" s="152" t="s">
        <v>694</v>
      </c>
      <c r="B46" s="147"/>
      <c r="C46" s="65" t="s">
        <v>695</v>
      </c>
      <c r="D46" s="65"/>
      <c r="E46" s="49"/>
      <c r="F46" s="66">
        <v>18254</v>
      </c>
      <c r="G46" s="148">
        <v>0.8</v>
      </c>
      <c r="H46" s="66">
        <v>15511</v>
      </c>
      <c r="I46" s="66">
        <v>13325</v>
      </c>
      <c r="J46" s="66">
        <v>4986</v>
      </c>
      <c r="K46" s="66">
        <v>370</v>
      </c>
      <c r="L46" s="66">
        <v>554</v>
      </c>
      <c r="M46" s="66">
        <v>1806</v>
      </c>
      <c r="N46" s="66">
        <v>13</v>
      </c>
      <c r="O46" s="66" t="s">
        <v>692</v>
      </c>
      <c r="P46" s="146" t="s">
        <v>694</v>
      </c>
      <c r="R46" s="183"/>
      <c r="S46" s="183"/>
    </row>
    <row r="47" spans="1:19" ht="20.25" customHeight="1">
      <c r="A47" s="197">
        <v>511</v>
      </c>
      <c r="B47" s="140"/>
      <c r="C47" s="140"/>
      <c r="D47" s="32" t="s">
        <v>1109</v>
      </c>
      <c r="E47" s="42"/>
      <c r="F47" s="66">
        <v>4887</v>
      </c>
      <c r="G47" s="148">
        <v>0.2</v>
      </c>
      <c r="H47" s="66">
        <v>4878</v>
      </c>
      <c r="I47" s="66">
        <v>4612</v>
      </c>
      <c r="J47" s="66">
        <v>222</v>
      </c>
      <c r="K47" s="66" t="s">
        <v>692</v>
      </c>
      <c r="L47" s="66" t="s">
        <v>692</v>
      </c>
      <c r="M47" s="66">
        <v>9</v>
      </c>
      <c r="N47" s="66" t="s">
        <v>692</v>
      </c>
      <c r="O47" s="66" t="s">
        <v>692</v>
      </c>
      <c r="P47" s="145">
        <v>511</v>
      </c>
      <c r="R47" s="183"/>
      <c r="S47" s="183"/>
    </row>
    <row r="48" spans="1:19" ht="12.75">
      <c r="A48" s="197">
        <v>513</v>
      </c>
      <c r="B48" s="140"/>
      <c r="C48" s="140"/>
      <c r="D48" s="32" t="s">
        <v>1001</v>
      </c>
      <c r="E48" s="42"/>
      <c r="F48" s="66">
        <v>4827</v>
      </c>
      <c r="G48" s="148">
        <v>0.2</v>
      </c>
      <c r="H48" s="66">
        <v>2810</v>
      </c>
      <c r="I48" s="66">
        <v>2061</v>
      </c>
      <c r="J48" s="66">
        <v>1384</v>
      </c>
      <c r="K48" s="66">
        <v>330</v>
      </c>
      <c r="L48" s="66">
        <v>217</v>
      </c>
      <c r="M48" s="66">
        <v>1471</v>
      </c>
      <c r="N48" s="66" t="s">
        <v>692</v>
      </c>
      <c r="O48" s="66" t="s">
        <v>692</v>
      </c>
      <c r="P48" s="145">
        <v>513</v>
      </c>
      <c r="R48" s="183"/>
      <c r="S48" s="183"/>
    </row>
    <row r="49" spans="1:19" ht="12.75">
      <c r="A49" s="197">
        <v>532</v>
      </c>
      <c r="B49" s="140"/>
      <c r="C49" s="140"/>
      <c r="D49" s="32" t="s">
        <v>1122</v>
      </c>
      <c r="E49" s="42"/>
      <c r="F49" s="66">
        <v>1577</v>
      </c>
      <c r="G49" s="148">
        <v>0.1</v>
      </c>
      <c r="H49" s="66">
        <v>1368</v>
      </c>
      <c r="I49" s="66">
        <v>1142</v>
      </c>
      <c r="J49" s="66">
        <v>739</v>
      </c>
      <c r="K49" s="66">
        <v>7</v>
      </c>
      <c r="L49" s="66">
        <v>95</v>
      </c>
      <c r="M49" s="66">
        <v>94</v>
      </c>
      <c r="N49" s="66">
        <v>13</v>
      </c>
      <c r="O49" s="66" t="s">
        <v>692</v>
      </c>
      <c r="P49" s="145">
        <v>532</v>
      </c>
      <c r="R49" s="183"/>
      <c r="S49" s="183"/>
    </row>
    <row r="50" spans="1:19" s="17" customFormat="1" ht="20.25" customHeight="1">
      <c r="A50" s="152" t="s">
        <v>696</v>
      </c>
      <c r="B50" s="147"/>
      <c r="C50" s="65" t="s">
        <v>697</v>
      </c>
      <c r="D50" s="65"/>
      <c r="E50" s="49"/>
      <c r="F50" s="66">
        <v>91179</v>
      </c>
      <c r="G50" s="148">
        <v>4.2</v>
      </c>
      <c r="H50" s="66">
        <v>75115</v>
      </c>
      <c r="I50" s="66">
        <v>48739</v>
      </c>
      <c r="J50" s="66">
        <v>24790</v>
      </c>
      <c r="K50" s="66">
        <v>2026</v>
      </c>
      <c r="L50" s="66">
        <v>3655</v>
      </c>
      <c r="M50" s="66">
        <v>10383</v>
      </c>
      <c r="N50" s="66" t="s">
        <v>692</v>
      </c>
      <c r="O50" s="66" t="s">
        <v>692</v>
      </c>
      <c r="P50" s="146" t="s">
        <v>696</v>
      </c>
      <c r="R50" s="183"/>
      <c r="S50" s="183"/>
    </row>
    <row r="51" spans="1:19" ht="20.25" customHeight="1">
      <c r="A51" s="197">
        <v>645</v>
      </c>
      <c r="B51" s="140"/>
      <c r="C51" s="140"/>
      <c r="D51" s="182" t="s">
        <v>271</v>
      </c>
      <c r="E51" s="42"/>
      <c r="F51" s="66">
        <v>32667</v>
      </c>
      <c r="G51" s="148">
        <v>1.5</v>
      </c>
      <c r="H51" s="66">
        <v>24241</v>
      </c>
      <c r="I51" s="66">
        <v>6173</v>
      </c>
      <c r="J51" s="66">
        <v>3275</v>
      </c>
      <c r="K51" s="66">
        <v>1504</v>
      </c>
      <c r="L51" s="66">
        <v>3</v>
      </c>
      <c r="M51" s="66">
        <v>6919</v>
      </c>
      <c r="N51" s="66" t="s">
        <v>692</v>
      </c>
      <c r="O51" s="66" t="s">
        <v>692</v>
      </c>
      <c r="P51" s="145">
        <v>645</v>
      </c>
      <c r="R51" s="183"/>
      <c r="S51" s="183"/>
    </row>
    <row r="52" spans="1:19" ht="12.75">
      <c r="A52" s="197">
        <v>612</v>
      </c>
      <c r="B52" s="140"/>
      <c r="C52" s="140"/>
      <c r="D52" s="263" t="s">
        <v>1269</v>
      </c>
      <c r="E52" s="42"/>
      <c r="F52" s="66">
        <v>6682</v>
      </c>
      <c r="G52" s="148">
        <v>0.3</v>
      </c>
      <c r="H52" s="66">
        <v>6318</v>
      </c>
      <c r="I52" s="66">
        <v>5886</v>
      </c>
      <c r="J52" s="66">
        <v>2808</v>
      </c>
      <c r="K52" s="66" t="s">
        <v>692</v>
      </c>
      <c r="L52" s="66">
        <v>23</v>
      </c>
      <c r="M52" s="66">
        <v>341</v>
      </c>
      <c r="N52" s="66" t="s">
        <v>692</v>
      </c>
      <c r="O52" s="66" t="s">
        <v>692</v>
      </c>
      <c r="P52" s="145">
        <v>612</v>
      </c>
      <c r="R52" s="183"/>
      <c r="S52" s="183"/>
    </row>
    <row r="53" spans="1:19" ht="12.75">
      <c r="A53" s="197">
        <v>608</v>
      </c>
      <c r="B53" s="140"/>
      <c r="C53" s="140"/>
      <c r="D53" s="263" t="s">
        <v>1270</v>
      </c>
      <c r="E53" s="42"/>
      <c r="F53" s="66">
        <v>5790</v>
      </c>
      <c r="G53" s="148">
        <v>0.3</v>
      </c>
      <c r="H53" s="66">
        <v>3916</v>
      </c>
      <c r="I53" s="66">
        <v>3916</v>
      </c>
      <c r="J53" s="66">
        <v>2907</v>
      </c>
      <c r="K53" s="66" t="s">
        <v>692</v>
      </c>
      <c r="L53" s="66">
        <v>1874</v>
      </c>
      <c r="M53" s="66">
        <v>0</v>
      </c>
      <c r="N53" s="66" t="s">
        <v>692</v>
      </c>
      <c r="O53" s="66" t="s">
        <v>692</v>
      </c>
      <c r="P53" s="145">
        <v>608</v>
      </c>
      <c r="R53" s="183"/>
      <c r="S53" s="183"/>
    </row>
    <row r="54" spans="1:19" s="17" customFormat="1" ht="20.25" customHeight="1">
      <c r="A54" s="199" t="s">
        <v>282</v>
      </c>
      <c r="B54" s="65"/>
      <c r="C54" s="65" t="s">
        <v>698</v>
      </c>
      <c r="D54" s="65"/>
      <c r="E54" s="49"/>
      <c r="F54" s="66">
        <v>1607760</v>
      </c>
      <c r="G54" s="148">
        <v>74.3</v>
      </c>
      <c r="H54" s="66">
        <v>1148350</v>
      </c>
      <c r="I54" s="66">
        <v>1052718</v>
      </c>
      <c r="J54" s="66">
        <v>567192</v>
      </c>
      <c r="K54" s="66">
        <v>7991</v>
      </c>
      <c r="L54" s="66">
        <v>93877</v>
      </c>
      <c r="M54" s="66">
        <v>357102</v>
      </c>
      <c r="N54" s="66">
        <v>439</v>
      </c>
      <c r="O54" s="66" t="s">
        <v>692</v>
      </c>
      <c r="P54" s="144" t="s">
        <v>282</v>
      </c>
      <c r="R54" s="183"/>
      <c r="S54" s="183"/>
    </row>
    <row r="55" spans="1:19" s="17" customFormat="1" ht="20.25" customHeight="1">
      <c r="A55" s="152" t="s">
        <v>699</v>
      </c>
      <c r="B55" s="147"/>
      <c r="C55" s="65" t="s">
        <v>700</v>
      </c>
      <c r="D55" s="65"/>
      <c r="E55" s="49"/>
      <c r="F55" s="66">
        <v>349868</v>
      </c>
      <c r="G55" s="148">
        <v>16.2</v>
      </c>
      <c r="H55" s="66">
        <v>296789</v>
      </c>
      <c r="I55" s="66">
        <v>258802</v>
      </c>
      <c r="J55" s="66">
        <v>200212</v>
      </c>
      <c r="K55" s="66">
        <v>1809</v>
      </c>
      <c r="L55" s="66">
        <v>37828</v>
      </c>
      <c r="M55" s="66">
        <v>13442</v>
      </c>
      <c r="N55" s="66">
        <v>0</v>
      </c>
      <c r="O55" s="66" t="s">
        <v>692</v>
      </c>
      <c r="P55" s="146" t="s">
        <v>699</v>
      </c>
      <c r="R55" s="183"/>
      <c r="S55" s="183"/>
    </row>
    <row r="56" spans="1:19" ht="20.25" customHeight="1">
      <c r="A56" s="197">
        <v>732</v>
      </c>
      <c r="B56" s="140"/>
      <c r="C56" s="140"/>
      <c r="D56" s="263" t="s">
        <v>1006</v>
      </c>
      <c r="E56" s="42"/>
      <c r="F56" s="66">
        <v>73150</v>
      </c>
      <c r="G56" s="148">
        <v>3.4</v>
      </c>
      <c r="H56" s="66">
        <v>70201</v>
      </c>
      <c r="I56" s="66">
        <v>68101</v>
      </c>
      <c r="J56" s="66">
        <v>52331</v>
      </c>
      <c r="K56" s="66" t="s">
        <v>692</v>
      </c>
      <c r="L56" s="66">
        <v>433</v>
      </c>
      <c r="M56" s="66">
        <v>2516</v>
      </c>
      <c r="N56" s="66" t="s">
        <v>692</v>
      </c>
      <c r="O56" s="66" t="s">
        <v>692</v>
      </c>
      <c r="P56" s="145">
        <v>732</v>
      </c>
      <c r="R56" s="183"/>
      <c r="S56" s="183"/>
    </row>
    <row r="57" spans="1:19" ht="12.75">
      <c r="A57" s="197">
        <v>708</v>
      </c>
      <c r="B57" s="140"/>
      <c r="C57" s="140"/>
      <c r="D57" s="32" t="s">
        <v>1005</v>
      </c>
      <c r="E57" s="42"/>
      <c r="F57" s="66">
        <v>55088</v>
      </c>
      <c r="G57" s="148">
        <v>2.5</v>
      </c>
      <c r="H57" s="66">
        <v>54461</v>
      </c>
      <c r="I57" s="66">
        <v>53152</v>
      </c>
      <c r="J57" s="66">
        <v>39496</v>
      </c>
      <c r="K57" s="66">
        <v>149</v>
      </c>
      <c r="L57" s="66">
        <v>121</v>
      </c>
      <c r="M57" s="66">
        <v>356</v>
      </c>
      <c r="N57" s="66" t="s">
        <v>692</v>
      </c>
      <c r="O57" s="66" t="s">
        <v>692</v>
      </c>
      <c r="P57" s="145">
        <v>708</v>
      </c>
      <c r="R57" s="183"/>
      <c r="S57" s="183"/>
    </row>
    <row r="58" spans="1:19" ht="12.75">
      <c r="A58" s="197">
        <v>749</v>
      </c>
      <c r="B58" s="140"/>
      <c r="C58" s="140"/>
      <c r="D58" s="263" t="s">
        <v>1271</v>
      </c>
      <c r="E58" s="42"/>
      <c r="F58" s="66">
        <v>53591</v>
      </c>
      <c r="G58" s="148">
        <v>2.5</v>
      </c>
      <c r="H58" s="66">
        <v>16229</v>
      </c>
      <c r="I58" s="66">
        <v>15157</v>
      </c>
      <c r="J58" s="66">
        <v>9374</v>
      </c>
      <c r="K58" s="66">
        <v>0</v>
      </c>
      <c r="L58" s="66">
        <v>33986</v>
      </c>
      <c r="M58" s="66">
        <v>3375</v>
      </c>
      <c r="N58" s="66" t="s">
        <v>692</v>
      </c>
      <c r="O58" s="66" t="s">
        <v>692</v>
      </c>
      <c r="P58" s="145">
        <v>749</v>
      </c>
      <c r="R58" s="183"/>
      <c r="S58" s="183"/>
    </row>
    <row r="59" spans="1:19" s="17" customFormat="1" ht="20.25" customHeight="1">
      <c r="A59" s="152" t="s">
        <v>701</v>
      </c>
      <c r="B59" s="147"/>
      <c r="C59" s="65" t="s">
        <v>702</v>
      </c>
      <c r="D59" s="65"/>
      <c r="E59" s="49"/>
      <c r="F59" s="66">
        <v>1257892</v>
      </c>
      <c r="G59" s="148">
        <v>58.1</v>
      </c>
      <c r="H59" s="66">
        <v>851562</v>
      </c>
      <c r="I59" s="66">
        <v>793916</v>
      </c>
      <c r="J59" s="66">
        <v>366980</v>
      </c>
      <c r="K59" s="66">
        <v>6182</v>
      </c>
      <c r="L59" s="66">
        <v>56049</v>
      </c>
      <c r="M59" s="66">
        <v>343660</v>
      </c>
      <c r="N59" s="66">
        <v>439</v>
      </c>
      <c r="O59" s="66" t="s">
        <v>692</v>
      </c>
      <c r="P59" s="146" t="s">
        <v>701</v>
      </c>
      <c r="R59" s="183"/>
      <c r="S59" s="183"/>
    </row>
    <row r="60" spans="1:19" ht="20.25" customHeight="1">
      <c r="A60" s="197">
        <v>883</v>
      </c>
      <c r="B60" s="140"/>
      <c r="C60" s="140"/>
      <c r="D60" s="263" t="s">
        <v>1126</v>
      </c>
      <c r="E60" s="42"/>
      <c r="F60" s="68">
        <v>135898</v>
      </c>
      <c r="G60" s="133">
        <v>6.3</v>
      </c>
      <c r="H60" s="68">
        <v>135273</v>
      </c>
      <c r="I60" s="68">
        <v>135270</v>
      </c>
      <c r="J60" s="68">
        <v>118</v>
      </c>
      <c r="K60" s="68">
        <v>4</v>
      </c>
      <c r="L60" s="68">
        <v>63</v>
      </c>
      <c r="M60" s="68">
        <v>558</v>
      </c>
      <c r="N60" s="68" t="s">
        <v>692</v>
      </c>
      <c r="O60" s="66" t="s">
        <v>692</v>
      </c>
      <c r="P60" s="145">
        <v>883</v>
      </c>
      <c r="R60" s="183"/>
      <c r="S60" s="183"/>
    </row>
    <row r="61" spans="1:19" ht="12.75">
      <c r="A61" s="197">
        <v>884</v>
      </c>
      <c r="B61" s="140"/>
      <c r="C61" s="140"/>
      <c r="D61" s="32" t="s">
        <v>1266</v>
      </c>
      <c r="E61" s="42"/>
      <c r="F61" s="68">
        <v>113905</v>
      </c>
      <c r="G61" s="133">
        <v>5.3</v>
      </c>
      <c r="H61" s="68">
        <v>103553</v>
      </c>
      <c r="I61" s="68">
        <v>100326</v>
      </c>
      <c r="J61" s="68">
        <v>62803</v>
      </c>
      <c r="K61" s="68">
        <v>1438</v>
      </c>
      <c r="L61" s="68">
        <v>1686</v>
      </c>
      <c r="M61" s="68">
        <v>7224</v>
      </c>
      <c r="N61" s="68">
        <v>4</v>
      </c>
      <c r="O61" s="66" t="s">
        <v>692</v>
      </c>
      <c r="P61" s="145">
        <v>884</v>
      </c>
      <c r="R61" s="183"/>
      <c r="S61" s="183"/>
    </row>
    <row r="62" spans="1:19" ht="12.75">
      <c r="A62" s="197">
        <v>832</v>
      </c>
      <c r="B62" s="140"/>
      <c r="C62" s="140"/>
      <c r="D62" s="182" t="s">
        <v>1123</v>
      </c>
      <c r="E62" s="42"/>
      <c r="F62" s="68">
        <v>93092</v>
      </c>
      <c r="G62" s="133">
        <v>4.3</v>
      </c>
      <c r="H62" s="68">
        <v>86485</v>
      </c>
      <c r="I62" s="68">
        <v>82547</v>
      </c>
      <c r="J62" s="68">
        <v>51568</v>
      </c>
      <c r="K62" s="68">
        <v>18</v>
      </c>
      <c r="L62" s="68">
        <v>1807</v>
      </c>
      <c r="M62" s="68">
        <v>4617</v>
      </c>
      <c r="N62" s="68">
        <v>164</v>
      </c>
      <c r="O62" s="66" t="s">
        <v>692</v>
      </c>
      <c r="P62" s="145">
        <v>832</v>
      </c>
      <c r="R62" s="183"/>
      <c r="S62" s="183"/>
    </row>
    <row r="63" spans="1:19" s="17" customFormat="1" ht="20.25" customHeight="1">
      <c r="A63" s="71"/>
      <c r="B63" s="72"/>
      <c r="C63" s="65" t="s">
        <v>703</v>
      </c>
      <c r="D63" s="65"/>
      <c r="E63" s="49"/>
      <c r="F63" s="73">
        <v>2163501</v>
      </c>
      <c r="G63" s="74">
        <v>100</v>
      </c>
      <c r="H63" s="73">
        <v>1654077</v>
      </c>
      <c r="I63" s="73">
        <v>1515622</v>
      </c>
      <c r="J63" s="73">
        <v>900364</v>
      </c>
      <c r="K63" s="73">
        <v>11538</v>
      </c>
      <c r="L63" s="73">
        <v>108940</v>
      </c>
      <c r="M63" s="73">
        <v>388146</v>
      </c>
      <c r="N63" s="73">
        <v>799</v>
      </c>
      <c r="O63" s="73" t="s">
        <v>692</v>
      </c>
      <c r="P63" s="149"/>
      <c r="R63" s="183"/>
      <c r="S63" s="183"/>
    </row>
    <row r="64" spans="1:18" s="17" customFormat="1" ht="7.5" customHeight="1">
      <c r="A64" s="72"/>
      <c r="B64" s="72"/>
      <c r="C64" s="65"/>
      <c r="D64" s="65"/>
      <c r="E64" s="72"/>
      <c r="F64" s="75"/>
      <c r="G64" s="180"/>
      <c r="H64" s="75"/>
      <c r="I64" s="75"/>
      <c r="J64" s="75"/>
      <c r="K64" s="75"/>
      <c r="L64" s="75"/>
      <c r="M64" s="75"/>
      <c r="N64" s="75"/>
      <c r="O64" s="75"/>
      <c r="P64" s="65"/>
      <c r="R64" s="183"/>
    </row>
    <row r="65" spans="1:16" ht="7.5" customHeight="1">
      <c r="A65" t="s">
        <v>852</v>
      </c>
      <c r="P65" s="78"/>
    </row>
    <row r="66" spans="1:16" ht="28.5" customHeight="1">
      <c r="A66" s="465" t="s">
        <v>673</v>
      </c>
      <c r="B66" s="465"/>
      <c r="C66" s="465"/>
      <c r="D66" s="465"/>
      <c r="E66" s="465"/>
      <c r="F66" s="465"/>
      <c r="G66" s="465"/>
      <c r="P66" s="78"/>
    </row>
    <row r="67" ht="12.75">
      <c r="P67" s="78"/>
    </row>
    <row r="68" ht="12.75">
      <c r="P68" s="78"/>
    </row>
    <row r="69" ht="12.75">
      <c r="P69" s="78"/>
    </row>
    <row r="70" ht="12.75">
      <c r="P70" s="78"/>
    </row>
    <row r="71" ht="12.75">
      <c r="P71" s="78"/>
    </row>
    <row r="72" ht="12.75">
      <c r="P72" s="78"/>
    </row>
    <row r="73" ht="12.75">
      <c r="P73" s="78"/>
    </row>
    <row r="74" ht="12.75">
      <c r="P74" s="78"/>
    </row>
    <row r="75" ht="12.75">
      <c r="P75" s="78"/>
    </row>
    <row r="76" ht="12.75">
      <c r="P76" s="78"/>
    </row>
    <row r="77" ht="12.75">
      <c r="P77" s="78"/>
    </row>
    <row r="78" ht="12.75">
      <c r="P78" s="78"/>
    </row>
    <row r="79" ht="12.75">
      <c r="P79" s="78"/>
    </row>
    <row r="80" ht="12.75">
      <c r="P80" s="78"/>
    </row>
    <row r="81" ht="12.75">
      <c r="P81" s="78"/>
    </row>
    <row r="82" ht="12.75">
      <c r="P82" s="78"/>
    </row>
    <row r="83" ht="12.75">
      <c r="P83" s="78"/>
    </row>
    <row r="84" ht="12.75">
      <c r="P84" s="78"/>
    </row>
    <row r="85" ht="12.75">
      <c r="P85" s="78"/>
    </row>
    <row r="86" ht="12.75">
      <c r="P86" s="78"/>
    </row>
    <row r="87" ht="12.75">
      <c r="P87" s="78"/>
    </row>
    <row r="88" ht="12.75">
      <c r="P88" s="78"/>
    </row>
    <row r="89" ht="12.75">
      <c r="P89" s="78"/>
    </row>
    <row r="90" ht="12.75">
      <c r="P90" s="78"/>
    </row>
    <row r="91" ht="12.75">
      <c r="P91" s="78"/>
    </row>
    <row r="92" ht="12.75">
      <c r="P92" s="78"/>
    </row>
    <row r="93" ht="12.75">
      <c r="P93" s="78"/>
    </row>
    <row r="94" ht="12.75">
      <c r="P94" s="78"/>
    </row>
    <row r="95" ht="12.75">
      <c r="P95" s="78"/>
    </row>
    <row r="96" ht="12.75">
      <c r="P96" s="78"/>
    </row>
    <row r="97" ht="12.75">
      <c r="P97" s="78"/>
    </row>
    <row r="98" ht="12.75">
      <c r="P98" s="78"/>
    </row>
    <row r="99" ht="12.75">
      <c r="P99" s="78"/>
    </row>
    <row r="100" ht="12.75">
      <c r="P100" s="78"/>
    </row>
    <row r="101" ht="12.75">
      <c r="P101" s="78"/>
    </row>
    <row r="102" ht="12.75">
      <c r="P102" s="78"/>
    </row>
    <row r="103" ht="12.75">
      <c r="P103" s="78"/>
    </row>
    <row r="104" ht="12.75">
      <c r="P104" s="78"/>
    </row>
    <row r="105" ht="12.75">
      <c r="P105" s="78"/>
    </row>
    <row r="106" ht="12.75">
      <c r="P106" s="78"/>
    </row>
    <row r="107" ht="12.75">
      <c r="P107" s="78"/>
    </row>
    <row r="108" ht="12.75">
      <c r="P108" s="78"/>
    </row>
    <row r="109" ht="12.75">
      <c r="P109" s="78"/>
    </row>
    <row r="110" ht="12.75">
      <c r="P110" s="78"/>
    </row>
    <row r="111" ht="12.75">
      <c r="P111" s="78"/>
    </row>
    <row r="112" ht="12.75">
      <c r="P112" s="78"/>
    </row>
    <row r="113" ht="12.75">
      <c r="P113" s="78"/>
    </row>
    <row r="114" ht="12.75">
      <c r="P114" s="78"/>
    </row>
    <row r="115" ht="12.75">
      <c r="P115" s="78"/>
    </row>
    <row r="116" ht="12.75">
      <c r="P116" s="78"/>
    </row>
    <row r="117" ht="12.75">
      <c r="P117" s="78"/>
    </row>
    <row r="118" ht="12.75">
      <c r="P118" s="78"/>
    </row>
    <row r="119" ht="12.75">
      <c r="P119" s="78"/>
    </row>
    <row r="120" ht="12.75">
      <c r="P120" s="78"/>
    </row>
    <row r="121" ht="12.75">
      <c r="P121" s="78"/>
    </row>
    <row r="122" ht="12.75">
      <c r="P122" s="78"/>
    </row>
    <row r="123" ht="12.75">
      <c r="P123" s="78"/>
    </row>
    <row r="124" ht="12.75">
      <c r="P124" s="78"/>
    </row>
    <row r="125" ht="12.75">
      <c r="P125" s="78"/>
    </row>
    <row r="126" ht="12.75">
      <c r="P126" s="78"/>
    </row>
    <row r="127" ht="12.75">
      <c r="P127" s="78"/>
    </row>
    <row r="128" ht="12.75">
      <c r="P128" s="78"/>
    </row>
    <row r="129" ht="12.75">
      <c r="P129" s="78"/>
    </row>
    <row r="130" ht="12.75">
      <c r="P130" s="78"/>
    </row>
    <row r="131" ht="12.75">
      <c r="P131" s="78"/>
    </row>
    <row r="132" ht="12.75">
      <c r="P132" s="78"/>
    </row>
    <row r="133" ht="12.75">
      <c r="P133" s="78"/>
    </row>
    <row r="134" ht="12.75">
      <c r="P134" s="78"/>
    </row>
    <row r="135" ht="12.75">
      <c r="P135" s="78"/>
    </row>
    <row r="136" ht="12.75">
      <c r="P136" s="78"/>
    </row>
    <row r="137" ht="12.75">
      <c r="P137" s="78"/>
    </row>
    <row r="138" ht="12.75">
      <c r="P138" s="78"/>
    </row>
    <row r="139" ht="12.75">
      <c r="P139" s="78"/>
    </row>
    <row r="140" ht="12.75">
      <c r="P140" s="78"/>
    </row>
    <row r="141" ht="12.75">
      <c r="P141" s="78"/>
    </row>
    <row r="142" ht="12.75">
      <c r="P142" s="78"/>
    </row>
    <row r="143" ht="12.75">
      <c r="P143" s="78"/>
    </row>
    <row r="144" ht="12.75">
      <c r="P144" s="78"/>
    </row>
    <row r="145" ht="12.75">
      <c r="P145" s="78"/>
    </row>
    <row r="146" ht="12.75">
      <c r="P146" s="78"/>
    </row>
    <row r="147" ht="12.75">
      <c r="P147" s="78"/>
    </row>
    <row r="148" ht="12.75">
      <c r="P148" s="78"/>
    </row>
    <row r="149" ht="12.75">
      <c r="P149" s="78"/>
    </row>
    <row r="150" ht="12.75">
      <c r="P150" s="78"/>
    </row>
    <row r="151" ht="12.75">
      <c r="P151" s="78"/>
    </row>
    <row r="152" ht="12.75">
      <c r="P152" s="78"/>
    </row>
    <row r="153" ht="12.75">
      <c r="P153" s="78"/>
    </row>
    <row r="154" ht="12.75">
      <c r="P154" s="78"/>
    </row>
    <row r="155" ht="12.75">
      <c r="P155" s="78"/>
    </row>
    <row r="156" ht="12.75">
      <c r="P156" s="78"/>
    </row>
    <row r="157" ht="12.75">
      <c r="P157" s="78"/>
    </row>
    <row r="158" ht="12.75">
      <c r="P158" s="78"/>
    </row>
    <row r="159" ht="12.75">
      <c r="P159" s="78"/>
    </row>
    <row r="160" ht="12.75">
      <c r="P160" s="78"/>
    </row>
    <row r="161" ht="12.75">
      <c r="P161" s="78"/>
    </row>
    <row r="162" ht="12.75">
      <c r="P162" s="78"/>
    </row>
    <row r="163" ht="12.75">
      <c r="P163" s="78"/>
    </row>
    <row r="164" ht="12.75">
      <c r="P164" s="78"/>
    </row>
    <row r="165" ht="12.75">
      <c r="P165" s="78"/>
    </row>
    <row r="166" ht="12.75">
      <c r="P166" s="78"/>
    </row>
    <row r="167" ht="12.75">
      <c r="P167" s="78"/>
    </row>
    <row r="168" ht="12.75">
      <c r="P168" s="78"/>
    </row>
    <row r="169" ht="12.75">
      <c r="P169" s="78"/>
    </row>
    <row r="170" ht="12.75">
      <c r="P170" s="78"/>
    </row>
    <row r="171" ht="12.75">
      <c r="P171" s="78"/>
    </row>
    <row r="172" ht="12.75">
      <c r="P172" s="78"/>
    </row>
    <row r="173" ht="12.75">
      <c r="P173" s="78"/>
    </row>
    <row r="174" ht="12.75">
      <c r="P174" s="78"/>
    </row>
    <row r="175" ht="12.75">
      <c r="P175" s="78"/>
    </row>
    <row r="176" ht="12.75">
      <c r="P176" s="78"/>
    </row>
    <row r="177" ht="12.75">
      <c r="P177" s="78"/>
    </row>
    <row r="178" ht="12.75">
      <c r="P178" s="78"/>
    </row>
    <row r="179" ht="12.75">
      <c r="P179" s="78"/>
    </row>
    <row r="180" ht="12.75">
      <c r="P180" s="78"/>
    </row>
    <row r="181" ht="12.75">
      <c r="P181" s="78"/>
    </row>
    <row r="182" ht="12.75">
      <c r="P182" s="78"/>
    </row>
    <row r="183" ht="12.75">
      <c r="P183" s="78"/>
    </row>
    <row r="184" ht="12.75">
      <c r="P184" s="78"/>
    </row>
    <row r="185" ht="12.75">
      <c r="P185" s="78"/>
    </row>
    <row r="186" ht="12.75">
      <c r="P186" s="78"/>
    </row>
    <row r="187" ht="12.75">
      <c r="P187" s="78"/>
    </row>
    <row r="188" ht="12.75">
      <c r="P188" s="78"/>
    </row>
    <row r="189" ht="12.75">
      <c r="P189" s="78"/>
    </row>
    <row r="190" ht="12.75">
      <c r="P190" s="78"/>
    </row>
    <row r="191" ht="12.75">
      <c r="P191" s="78"/>
    </row>
    <row r="192" ht="12.75">
      <c r="P192" s="78"/>
    </row>
    <row r="193" ht="12.75">
      <c r="P193" s="78"/>
    </row>
    <row r="194" ht="12.75">
      <c r="P194" s="78"/>
    </row>
    <row r="195" ht="12.75">
      <c r="P195" s="78"/>
    </row>
    <row r="196" ht="12.75">
      <c r="P196" s="78"/>
    </row>
    <row r="197" ht="12.75">
      <c r="P197" s="78"/>
    </row>
    <row r="198" ht="12.75">
      <c r="P198" s="78"/>
    </row>
    <row r="199" ht="12.75">
      <c r="P199" s="78"/>
    </row>
    <row r="200" ht="12.75">
      <c r="P200" s="78"/>
    </row>
    <row r="201" ht="12.75">
      <c r="P201" s="78"/>
    </row>
    <row r="202" ht="12.75">
      <c r="P202" s="78"/>
    </row>
    <row r="203" ht="12.75">
      <c r="P203" s="78"/>
    </row>
    <row r="204" ht="12.75">
      <c r="P204" s="78"/>
    </row>
    <row r="205" ht="12.75">
      <c r="P205" s="78"/>
    </row>
    <row r="206" ht="12.75">
      <c r="P206" s="78"/>
    </row>
    <row r="207" ht="12.75">
      <c r="P207" s="78"/>
    </row>
    <row r="208" ht="12.75">
      <c r="P208" s="78"/>
    </row>
    <row r="209" ht="12.75">
      <c r="P209" s="78"/>
    </row>
    <row r="210" ht="12.75">
      <c r="P210" s="78"/>
    </row>
    <row r="211" ht="12.75">
      <c r="P211" s="78"/>
    </row>
    <row r="212" ht="12.75">
      <c r="P212" s="78"/>
    </row>
    <row r="213" ht="12.75">
      <c r="P213" s="78"/>
    </row>
    <row r="214" ht="12.75">
      <c r="P214" s="78"/>
    </row>
    <row r="215" ht="12.75">
      <c r="P215" s="78"/>
    </row>
    <row r="216" ht="12.75">
      <c r="P216" s="78"/>
    </row>
    <row r="217" ht="12.75">
      <c r="P217" s="78"/>
    </row>
    <row r="218" ht="12.75">
      <c r="P218" s="78"/>
    </row>
    <row r="219" ht="12.75">
      <c r="P219" s="78"/>
    </row>
    <row r="220" ht="12.75">
      <c r="P220" s="78"/>
    </row>
    <row r="221" ht="12.75">
      <c r="P221" s="78"/>
    </row>
    <row r="222" ht="12.75">
      <c r="P222" s="78"/>
    </row>
    <row r="223" ht="12.75">
      <c r="P223" s="78"/>
    </row>
    <row r="224" ht="12.75">
      <c r="P224" s="78"/>
    </row>
    <row r="225" ht="12.75">
      <c r="P225" s="78"/>
    </row>
    <row r="226" ht="12.75">
      <c r="P226" s="78"/>
    </row>
    <row r="227" ht="12.75">
      <c r="P227" s="78"/>
    </row>
    <row r="228" ht="12.75">
      <c r="P228" s="78"/>
    </row>
    <row r="229" ht="12.75">
      <c r="P229" s="78"/>
    </row>
    <row r="230" ht="12.75">
      <c r="P230" s="78"/>
    </row>
    <row r="231" ht="12.75">
      <c r="P231" s="78"/>
    </row>
    <row r="232" ht="12.75">
      <c r="P232" s="78"/>
    </row>
    <row r="233" ht="12.75">
      <c r="P233" s="78"/>
    </row>
    <row r="234" ht="12.75">
      <c r="P234" s="78"/>
    </row>
    <row r="235" ht="12.75">
      <c r="P235" s="78"/>
    </row>
    <row r="236" ht="12.75">
      <c r="P236" s="78"/>
    </row>
    <row r="237" ht="12.75">
      <c r="P237" s="78"/>
    </row>
    <row r="238" ht="12.75">
      <c r="P238" s="78"/>
    </row>
    <row r="239" ht="12.75">
      <c r="P239" s="78"/>
    </row>
    <row r="240" ht="12.75">
      <c r="P240" s="78"/>
    </row>
    <row r="241" ht="12.75">
      <c r="P241" s="78"/>
    </row>
    <row r="242" ht="12.75">
      <c r="P242" s="78"/>
    </row>
    <row r="243" ht="12.75">
      <c r="P243" s="78"/>
    </row>
    <row r="244" ht="12.75">
      <c r="P244" s="78"/>
    </row>
    <row r="245" ht="12.75">
      <c r="P245" s="78"/>
    </row>
    <row r="246" ht="12.75">
      <c r="P246" s="78"/>
    </row>
    <row r="247" ht="12.75">
      <c r="P247" s="78"/>
    </row>
    <row r="248" ht="12.75">
      <c r="P248" s="78"/>
    </row>
    <row r="249" ht="12.75">
      <c r="P249" s="78"/>
    </row>
    <row r="250" ht="12.75">
      <c r="P250" s="78"/>
    </row>
    <row r="251" ht="12.75">
      <c r="P251" s="78"/>
    </row>
    <row r="252" ht="12.75">
      <c r="P252" s="78"/>
    </row>
    <row r="253" ht="12.75">
      <c r="P253" s="78"/>
    </row>
    <row r="254" ht="12.75">
      <c r="P254" s="78"/>
    </row>
    <row r="255" ht="12.75">
      <c r="P255" s="78"/>
    </row>
    <row r="256" ht="12.75">
      <c r="P256" s="78"/>
    </row>
    <row r="257" ht="12.75">
      <c r="P257" s="78"/>
    </row>
    <row r="258" ht="12.75">
      <c r="P258" s="78"/>
    </row>
    <row r="259" ht="12.75">
      <c r="P259" s="78"/>
    </row>
    <row r="260" ht="12.75">
      <c r="P260" s="78"/>
    </row>
    <row r="261" ht="12.75">
      <c r="P261" s="78"/>
    </row>
    <row r="262" ht="12.75">
      <c r="P262" s="78"/>
    </row>
    <row r="263" ht="12.75">
      <c r="P263" s="78"/>
    </row>
    <row r="264" ht="12.75">
      <c r="P264" s="78"/>
    </row>
    <row r="265" ht="12.75">
      <c r="P265" s="78"/>
    </row>
    <row r="266" ht="12.75">
      <c r="P266" s="78"/>
    </row>
    <row r="267" ht="12.75">
      <c r="P267" s="78"/>
    </row>
    <row r="268" ht="12.75">
      <c r="P268" s="78"/>
    </row>
    <row r="269" ht="12.75">
      <c r="P269" s="78"/>
    </row>
    <row r="270" ht="12.75">
      <c r="P270" s="78"/>
    </row>
    <row r="271" ht="12.75">
      <c r="P271" s="78"/>
    </row>
    <row r="272" ht="12.75">
      <c r="P272" s="78"/>
    </row>
    <row r="273" ht="12.75">
      <c r="P273" s="78"/>
    </row>
    <row r="274" ht="12.75">
      <c r="P274" s="78"/>
    </row>
    <row r="275" ht="12.75">
      <c r="P275" s="78"/>
    </row>
    <row r="276" ht="12.75">
      <c r="P276" s="78"/>
    </row>
    <row r="277" ht="12.75">
      <c r="P277" s="78"/>
    </row>
    <row r="278" ht="12.75">
      <c r="P278" s="78"/>
    </row>
    <row r="279" ht="12.75">
      <c r="P279" s="78"/>
    </row>
    <row r="280" ht="12.75">
      <c r="P280" s="78"/>
    </row>
    <row r="281" ht="12.75">
      <c r="P281" s="78"/>
    </row>
    <row r="282" ht="12.75">
      <c r="P282" s="78"/>
    </row>
    <row r="283" ht="12.75">
      <c r="P283" s="78"/>
    </row>
    <row r="284" ht="12.75">
      <c r="P284" s="78"/>
    </row>
    <row r="285" ht="12.75">
      <c r="P285" s="78"/>
    </row>
    <row r="286" ht="12.75">
      <c r="P286" s="78"/>
    </row>
    <row r="287" ht="12.75">
      <c r="P287" s="78"/>
    </row>
    <row r="288" ht="12.75">
      <c r="P288" s="78"/>
    </row>
    <row r="289" ht="12.75">
      <c r="P289" s="78"/>
    </row>
    <row r="290" ht="12.75">
      <c r="P290" s="78"/>
    </row>
    <row r="291" ht="12.75">
      <c r="P291" s="78"/>
    </row>
    <row r="292" ht="12.75">
      <c r="P292" s="78"/>
    </row>
    <row r="293" ht="12.75">
      <c r="P293" s="78"/>
    </row>
    <row r="294" ht="12.75">
      <c r="P294" s="78"/>
    </row>
    <row r="295" ht="12.75">
      <c r="P295" s="78"/>
    </row>
    <row r="296" ht="12.75">
      <c r="P296" s="78"/>
    </row>
    <row r="297" ht="12.75">
      <c r="P297" s="78"/>
    </row>
    <row r="298" ht="12.75">
      <c r="P298" s="78"/>
    </row>
    <row r="299" ht="12.75">
      <c r="P299" s="78"/>
    </row>
    <row r="300" ht="12.75">
      <c r="P300" s="78"/>
    </row>
    <row r="301" ht="12.75">
      <c r="P301" s="78"/>
    </row>
    <row r="302" ht="12.75">
      <c r="P302" s="78"/>
    </row>
    <row r="303" ht="12.75">
      <c r="P303" s="78"/>
    </row>
    <row r="304" ht="12.75">
      <c r="P304" s="78"/>
    </row>
    <row r="305" ht="12.75">
      <c r="P305" s="78"/>
    </row>
    <row r="306" ht="12.75">
      <c r="P306" s="78"/>
    </row>
    <row r="307" ht="12.75">
      <c r="P307" s="78"/>
    </row>
    <row r="308" ht="12.75">
      <c r="P308" s="78"/>
    </row>
    <row r="309" ht="12.75">
      <c r="P309" s="78"/>
    </row>
    <row r="310" ht="12.75">
      <c r="P310" s="78"/>
    </row>
    <row r="311" ht="12.75">
      <c r="P311" s="78"/>
    </row>
    <row r="312" ht="12.75">
      <c r="P312" s="78"/>
    </row>
    <row r="313" ht="12.75">
      <c r="P313" s="78"/>
    </row>
    <row r="314" ht="12.75">
      <c r="P314" s="78"/>
    </row>
    <row r="315" ht="12.75">
      <c r="P315" s="78"/>
    </row>
    <row r="316" ht="12.75">
      <c r="P316" s="78"/>
    </row>
    <row r="317" ht="12.75">
      <c r="P317" s="78"/>
    </row>
    <row r="318" ht="12.75">
      <c r="P318" s="78"/>
    </row>
    <row r="319" ht="12.75">
      <c r="P319" s="78"/>
    </row>
    <row r="320" ht="12.75">
      <c r="P320" s="78"/>
    </row>
    <row r="321" ht="12.75">
      <c r="P321" s="78"/>
    </row>
    <row r="322" ht="12.75">
      <c r="P322" s="78"/>
    </row>
    <row r="323" ht="12.75">
      <c r="P323" s="78"/>
    </row>
    <row r="324" ht="12.75">
      <c r="P324" s="78"/>
    </row>
    <row r="325" ht="12.75">
      <c r="P325" s="78"/>
    </row>
    <row r="326" ht="12.75">
      <c r="P326" s="78"/>
    </row>
    <row r="327" ht="12.75">
      <c r="P327" s="78"/>
    </row>
    <row r="328" ht="12.75">
      <c r="P328" s="78"/>
    </row>
    <row r="329" ht="12.75">
      <c r="P329" s="78"/>
    </row>
    <row r="330" ht="12.75">
      <c r="P330" s="78"/>
    </row>
    <row r="331" ht="12.75">
      <c r="P331" s="78"/>
    </row>
    <row r="332" ht="12.75">
      <c r="P332" s="78"/>
    </row>
    <row r="333" ht="12.75">
      <c r="P333" s="78"/>
    </row>
    <row r="334" ht="12.75">
      <c r="P334" s="78"/>
    </row>
    <row r="335" ht="12.75">
      <c r="P335" s="78"/>
    </row>
    <row r="336" ht="12.75">
      <c r="P336" s="78"/>
    </row>
    <row r="337" ht="12.75">
      <c r="P337" s="78"/>
    </row>
    <row r="338" ht="12.75">
      <c r="P338" s="78"/>
    </row>
    <row r="339" ht="12.75">
      <c r="P339" s="78"/>
    </row>
    <row r="340" ht="12.75">
      <c r="P340" s="78"/>
    </row>
    <row r="341" ht="12.75">
      <c r="P341" s="78"/>
    </row>
    <row r="342" ht="12.75">
      <c r="P342" s="78"/>
    </row>
    <row r="343" ht="12.75">
      <c r="P343" s="78"/>
    </row>
    <row r="344" ht="12.75">
      <c r="P344" s="78"/>
    </row>
    <row r="345" ht="12.75">
      <c r="P345" s="78"/>
    </row>
    <row r="346" ht="12.75">
      <c r="P346" s="78"/>
    </row>
    <row r="347" ht="12.75">
      <c r="P347" s="78"/>
    </row>
    <row r="348" ht="12.75">
      <c r="P348" s="78"/>
    </row>
    <row r="349" ht="12.75">
      <c r="P349" s="78"/>
    </row>
    <row r="350" ht="12.75">
      <c r="P350" s="78"/>
    </row>
    <row r="351" ht="12.75">
      <c r="P351" s="78"/>
    </row>
    <row r="352" ht="12.75">
      <c r="P352" s="78"/>
    </row>
    <row r="353" ht="12.75">
      <c r="P353" s="78"/>
    </row>
    <row r="354" ht="12.75">
      <c r="P354" s="78"/>
    </row>
    <row r="355" ht="12.75">
      <c r="P355" s="78"/>
    </row>
    <row r="356" ht="12.75">
      <c r="P356" s="78"/>
    </row>
    <row r="357" ht="12.75">
      <c r="P357" s="78"/>
    </row>
    <row r="358" ht="12.75">
      <c r="P358" s="78"/>
    </row>
    <row r="359" ht="12.75">
      <c r="P359" s="78"/>
    </row>
    <row r="360" ht="12.75">
      <c r="P360" s="78"/>
    </row>
    <row r="361" ht="12.75">
      <c r="P361" s="78"/>
    </row>
    <row r="362" ht="12.75">
      <c r="P362" s="78"/>
    </row>
    <row r="363" ht="12.75">
      <c r="P363" s="78"/>
    </row>
    <row r="364" ht="12.75">
      <c r="P364" s="78"/>
    </row>
    <row r="365" ht="12.75">
      <c r="P365" s="78"/>
    </row>
    <row r="366" ht="12.75">
      <c r="P366" s="78"/>
    </row>
    <row r="367" ht="12.75">
      <c r="P367" s="78"/>
    </row>
    <row r="368" ht="12.75">
      <c r="P368" s="78"/>
    </row>
    <row r="369" ht="12.75">
      <c r="P369" s="78"/>
    </row>
    <row r="370" ht="12.75">
      <c r="P370" s="78"/>
    </row>
    <row r="371" ht="12.75">
      <c r="P371" s="78"/>
    </row>
    <row r="372" ht="12.75">
      <c r="P372" s="78"/>
    </row>
    <row r="373" ht="12.75">
      <c r="P373" s="78"/>
    </row>
    <row r="374" ht="12.75">
      <c r="P374" s="78"/>
    </row>
    <row r="375" ht="12.75">
      <c r="P375" s="78"/>
    </row>
    <row r="376" ht="12.75">
      <c r="P376" s="78"/>
    </row>
    <row r="377" ht="12.75">
      <c r="P377" s="78"/>
    </row>
    <row r="378" ht="12.75">
      <c r="P378" s="78"/>
    </row>
    <row r="379" ht="12.75">
      <c r="P379" s="78"/>
    </row>
    <row r="380" ht="12.75">
      <c r="P380" s="78"/>
    </row>
    <row r="381" ht="12.75">
      <c r="P381" s="78"/>
    </row>
    <row r="382" ht="12.75">
      <c r="P382" s="78"/>
    </row>
    <row r="383" ht="12.75">
      <c r="P383" s="78"/>
    </row>
    <row r="384" ht="12.75">
      <c r="P384" s="78"/>
    </row>
    <row r="385" ht="12.75">
      <c r="P385" s="78"/>
    </row>
    <row r="386" ht="12.75">
      <c r="P386" s="78"/>
    </row>
    <row r="387" ht="12.75">
      <c r="P387" s="78"/>
    </row>
    <row r="388" ht="12.75">
      <c r="P388" s="78"/>
    </row>
    <row r="389" ht="12.75">
      <c r="P389" s="78"/>
    </row>
    <row r="390" ht="12.75">
      <c r="P390" s="78"/>
    </row>
    <row r="391" ht="12.75">
      <c r="P391" s="78"/>
    </row>
    <row r="392" ht="12.75">
      <c r="P392" s="78"/>
    </row>
    <row r="393" ht="12.75">
      <c r="P393" s="78"/>
    </row>
    <row r="394" ht="12.75">
      <c r="P394" s="78"/>
    </row>
    <row r="395" ht="12.75">
      <c r="P395" s="78"/>
    </row>
    <row r="396" ht="12.75">
      <c r="P396" s="78"/>
    </row>
    <row r="397" ht="12.75">
      <c r="P397" s="78"/>
    </row>
    <row r="398" ht="12.75">
      <c r="P398" s="78"/>
    </row>
    <row r="399" ht="12.75">
      <c r="P399" s="78"/>
    </row>
    <row r="400" ht="12.75">
      <c r="P400" s="78"/>
    </row>
    <row r="401" ht="12.75">
      <c r="P401" s="78"/>
    </row>
    <row r="402" ht="12.75">
      <c r="P402" s="78"/>
    </row>
    <row r="403" ht="12.75">
      <c r="P403" s="78"/>
    </row>
    <row r="404" ht="12.75">
      <c r="P404" s="78"/>
    </row>
    <row r="405" ht="12.75">
      <c r="P405" s="78"/>
    </row>
    <row r="406" ht="12.75">
      <c r="P406" s="78"/>
    </row>
    <row r="407" ht="12.75">
      <c r="P407" s="78"/>
    </row>
    <row r="408" ht="12.75">
      <c r="P408" s="78"/>
    </row>
    <row r="409" ht="12.75">
      <c r="P409" s="78"/>
    </row>
    <row r="410" ht="12.75">
      <c r="P410" s="78"/>
    </row>
    <row r="411" ht="12.75">
      <c r="P411" s="78"/>
    </row>
    <row r="412" ht="12.75">
      <c r="P412" s="78"/>
    </row>
    <row r="413" ht="12.75">
      <c r="P413" s="78"/>
    </row>
    <row r="414" ht="12.75">
      <c r="P414" s="78"/>
    </row>
    <row r="415" ht="12.75">
      <c r="P415" s="78"/>
    </row>
    <row r="416" ht="12.75">
      <c r="P416" s="78"/>
    </row>
    <row r="417" ht="12.75">
      <c r="P417" s="78"/>
    </row>
    <row r="418" ht="12.75">
      <c r="P418" s="78"/>
    </row>
    <row r="419" ht="12.75">
      <c r="P419" s="78"/>
    </row>
    <row r="420" ht="12.75">
      <c r="P420" s="78"/>
    </row>
    <row r="421" ht="12.75">
      <c r="P421" s="78"/>
    </row>
    <row r="422" ht="12.75">
      <c r="P422" s="78"/>
    </row>
    <row r="423" ht="12.75">
      <c r="P423" s="78"/>
    </row>
    <row r="424" ht="12.75">
      <c r="P424" s="78"/>
    </row>
    <row r="425" ht="12.75">
      <c r="P425" s="78"/>
    </row>
    <row r="426" ht="12.75">
      <c r="P426" s="78"/>
    </row>
    <row r="427" ht="12.75">
      <c r="P427" s="78"/>
    </row>
    <row r="428" ht="12.75">
      <c r="P428" s="78"/>
    </row>
    <row r="429" ht="12.75">
      <c r="P429" s="78"/>
    </row>
    <row r="430" ht="12.75">
      <c r="P430" s="78"/>
    </row>
    <row r="431" ht="12.75">
      <c r="P431" s="78"/>
    </row>
    <row r="432" ht="12.75">
      <c r="P432" s="78"/>
    </row>
    <row r="433" ht="12.75">
      <c r="P433" s="78"/>
    </row>
    <row r="434" ht="12.75">
      <c r="P434" s="78"/>
    </row>
    <row r="435" ht="12.75">
      <c r="P435" s="78"/>
    </row>
    <row r="436" ht="12.75">
      <c r="P436" s="78"/>
    </row>
    <row r="437" ht="12.75">
      <c r="P437" s="78"/>
    </row>
    <row r="438" ht="12.75">
      <c r="P438" s="78"/>
    </row>
    <row r="439" ht="12.75">
      <c r="P439" s="78"/>
    </row>
    <row r="440" ht="12.75">
      <c r="P440" s="78"/>
    </row>
    <row r="441" ht="12.75">
      <c r="P441" s="78"/>
    </row>
    <row r="442" ht="12.75">
      <c r="P442" s="78"/>
    </row>
    <row r="443" ht="12.75">
      <c r="P443" s="78"/>
    </row>
    <row r="444" ht="12.75">
      <c r="P444" s="78"/>
    </row>
    <row r="445" ht="12.75">
      <c r="P445" s="78"/>
    </row>
    <row r="446" ht="12.75">
      <c r="P446" s="78"/>
    </row>
    <row r="447" ht="12.75">
      <c r="P447" s="78"/>
    </row>
    <row r="448" ht="12.75">
      <c r="P448" s="78"/>
    </row>
    <row r="449" ht="12.75">
      <c r="P449" s="78"/>
    </row>
    <row r="450" ht="12.75">
      <c r="P450" s="78"/>
    </row>
    <row r="451" ht="12.75">
      <c r="P451" s="78"/>
    </row>
    <row r="452" ht="12.75">
      <c r="P452" s="78"/>
    </row>
    <row r="453" ht="12.75">
      <c r="P453" s="78"/>
    </row>
    <row r="454" ht="12.75">
      <c r="P454" s="78"/>
    </row>
    <row r="455" ht="12.75">
      <c r="P455" s="78"/>
    </row>
    <row r="456" ht="12.75">
      <c r="P456" s="78"/>
    </row>
    <row r="457" ht="12.75">
      <c r="P457" s="78"/>
    </row>
    <row r="458" ht="12.75">
      <c r="P458" s="78"/>
    </row>
    <row r="459" ht="12.75">
      <c r="P459" s="78"/>
    </row>
    <row r="460" ht="12.75">
      <c r="P460" s="78"/>
    </row>
    <row r="461" ht="12.75">
      <c r="P461" s="78"/>
    </row>
    <row r="462" ht="12.75">
      <c r="P462" s="78"/>
    </row>
    <row r="463" ht="12.75">
      <c r="P463" s="78"/>
    </row>
    <row r="464" ht="12.75">
      <c r="P464" s="78"/>
    </row>
    <row r="465" ht="12.75">
      <c r="P465" s="78"/>
    </row>
    <row r="466" ht="12.75">
      <c r="P466" s="78"/>
    </row>
    <row r="467" ht="12.75">
      <c r="P467" s="78"/>
    </row>
    <row r="468" ht="12.75">
      <c r="P468" s="78"/>
    </row>
    <row r="469" ht="12.75">
      <c r="P469" s="78"/>
    </row>
    <row r="470" ht="12.75">
      <c r="P470" s="78"/>
    </row>
    <row r="471" ht="12.75">
      <c r="P471" s="78"/>
    </row>
    <row r="472" ht="12.75">
      <c r="P472" s="78"/>
    </row>
    <row r="473" ht="12.75">
      <c r="P473" s="78"/>
    </row>
    <row r="474" ht="12.75">
      <c r="P474" s="78"/>
    </row>
    <row r="475" ht="12.75">
      <c r="P475" s="78"/>
    </row>
    <row r="476" ht="12.75">
      <c r="P476" s="78"/>
    </row>
    <row r="477" ht="12.75">
      <c r="P477" s="78"/>
    </row>
    <row r="478" ht="12.75">
      <c r="P478" s="78"/>
    </row>
    <row r="479" ht="12.75">
      <c r="P479" s="78"/>
    </row>
    <row r="480" ht="12.75">
      <c r="P480" s="78"/>
    </row>
    <row r="481" ht="12.75">
      <c r="P481" s="78"/>
    </row>
    <row r="482" ht="12.75">
      <c r="P482" s="78"/>
    </row>
    <row r="483" ht="12.75">
      <c r="P483" s="78"/>
    </row>
    <row r="484" ht="12.75">
      <c r="P484" s="78"/>
    </row>
    <row r="485" ht="12.75">
      <c r="P485" s="78"/>
    </row>
    <row r="486" ht="12.75">
      <c r="P486" s="78"/>
    </row>
    <row r="487" ht="12.75">
      <c r="P487" s="78"/>
    </row>
    <row r="488" ht="12.75">
      <c r="P488" s="78"/>
    </row>
    <row r="489" ht="12.75">
      <c r="P489" s="78"/>
    </row>
    <row r="490" ht="12.75">
      <c r="P490" s="78"/>
    </row>
    <row r="491" ht="12.75">
      <c r="P491" s="78"/>
    </row>
    <row r="492" ht="12.75">
      <c r="P492" s="78"/>
    </row>
    <row r="493" ht="12.75">
      <c r="P493" s="78"/>
    </row>
    <row r="494" ht="12.75">
      <c r="P494" s="78"/>
    </row>
    <row r="495" ht="12.75">
      <c r="P495" s="78"/>
    </row>
    <row r="496" ht="12.75">
      <c r="P496" s="78"/>
    </row>
    <row r="497" ht="12.75">
      <c r="P497" s="78"/>
    </row>
    <row r="498" ht="12.75">
      <c r="P498" s="78"/>
    </row>
    <row r="499" ht="12.75">
      <c r="P499" s="78"/>
    </row>
    <row r="500" ht="12.75">
      <c r="P500" s="78"/>
    </row>
    <row r="501" ht="12.75">
      <c r="P501" s="78"/>
    </row>
    <row r="502" ht="12.75">
      <c r="P502" s="78"/>
    </row>
    <row r="503" ht="12.75">
      <c r="P503" s="78"/>
    </row>
    <row r="504" ht="12.75">
      <c r="P504" s="78"/>
    </row>
    <row r="505" ht="12.75">
      <c r="P505" s="78"/>
    </row>
    <row r="506" ht="12.75">
      <c r="P506" s="78"/>
    </row>
    <row r="507" ht="12.75">
      <c r="P507" s="78"/>
    </row>
    <row r="508" ht="12.75">
      <c r="P508" s="78"/>
    </row>
    <row r="509" ht="12.75">
      <c r="P509" s="78"/>
    </row>
    <row r="510" ht="12.75">
      <c r="P510" s="78"/>
    </row>
    <row r="511" ht="12.75">
      <c r="P511" s="78"/>
    </row>
    <row r="512" ht="12.75">
      <c r="P512" s="78"/>
    </row>
    <row r="513" ht="12.75">
      <c r="P513" s="78"/>
    </row>
    <row r="514" ht="12.75">
      <c r="P514" s="78"/>
    </row>
    <row r="515" ht="12.75">
      <c r="P515" s="78"/>
    </row>
    <row r="516" ht="12.75">
      <c r="P516" s="78"/>
    </row>
    <row r="517" ht="12.75">
      <c r="P517" s="78"/>
    </row>
    <row r="518" ht="12.75">
      <c r="P518" s="78"/>
    </row>
    <row r="519" ht="12.75">
      <c r="P519" s="78"/>
    </row>
    <row r="520" ht="12.75">
      <c r="P520" s="78"/>
    </row>
    <row r="521" ht="12.75">
      <c r="P521" s="78"/>
    </row>
    <row r="522" ht="12.75">
      <c r="P522" s="78"/>
    </row>
    <row r="523" ht="12.75">
      <c r="P523" s="78"/>
    </row>
    <row r="524" ht="12.75">
      <c r="P524" s="78"/>
    </row>
    <row r="525" ht="12.75">
      <c r="P525" s="78"/>
    </row>
    <row r="526" ht="12.75">
      <c r="P526" s="78"/>
    </row>
    <row r="527" ht="12.75">
      <c r="P527" s="78"/>
    </row>
    <row r="528" ht="12.75">
      <c r="P528" s="78"/>
    </row>
    <row r="529" ht="12.75">
      <c r="P529" s="78"/>
    </row>
    <row r="530" ht="12.75">
      <c r="P530" s="78"/>
    </row>
    <row r="531" ht="12.75">
      <c r="P531" s="78"/>
    </row>
    <row r="532" ht="12.75">
      <c r="P532" s="78"/>
    </row>
    <row r="533" ht="12.75">
      <c r="P533" s="78"/>
    </row>
    <row r="534" ht="12.75">
      <c r="P534" s="78"/>
    </row>
    <row r="535" ht="12.75">
      <c r="P535" s="78"/>
    </row>
    <row r="536" ht="12.75">
      <c r="P536" s="78"/>
    </row>
    <row r="537" ht="12.75">
      <c r="P537" s="78"/>
    </row>
    <row r="538" ht="12.75">
      <c r="P538" s="78"/>
    </row>
    <row r="539" ht="12.75">
      <c r="P539" s="78"/>
    </row>
    <row r="540" ht="12.75">
      <c r="P540" s="78"/>
    </row>
    <row r="541" ht="12.75">
      <c r="P541" s="78"/>
    </row>
    <row r="542" ht="12.75">
      <c r="P542" s="78"/>
    </row>
    <row r="543" ht="12.75">
      <c r="P543" s="78"/>
    </row>
    <row r="544" ht="12.75">
      <c r="P544" s="78"/>
    </row>
    <row r="545" ht="12.75">
      <c r="P545" s="78"/>
    </row>
    <row r="546" ht="12.75">
      <c r="P546" s="78"/>
    </row>
    <row r="547" ht="12.75">
      <c r="P547" s="78"/>
    </row>
    <row r="548" ht="12.75">
      <c r="P548" s="78"/>
    </row>
    <row r="549" ht="12.75">
      <c r="P549" s="78"/>
    </row>
    <row r="550" ht="12.75">
      <c r="P550" s="78"/>
    </row>
    <row r="551" ht="12.75">
      <c r="P551" s="78"/>
    </row>
    <row r="552" ht="12.75">
      <c r="P552" s="78"/>
    </row>
    <row r="553" ht="12.75">
      <c r="P553" s="78"/>
    </row>
    <row r="554" ht="12.75">
      <c r="P554" s="78"/>
    </row>
    <row r="555" ht="12.75">
      <c r="P555" s="78"/>
    </row>
    <row r="556" ht="12.75">
      <c r="P556" s="78"/>
    </row>
    <row r="557" ht="12.75">
      <c r="P557" s="78"/>
    </row>
    <row r="558" ht="12.75">
      <c r="P558" s="78"/>
    </row>
    <row r="559" ht="12.75">
      <c r="P559" s="78"/>
    </row>
    <row r="560" ht="12.75">
      <c r="P560" s="78"/>
    </row>
    <row r="561" ht="12.75">
      <c r="P561" s="78"/>
    </row>
    <row r="562" ht="12.75">
      <c r="P562" s="78"/>
    </row>
    <row r="563" ht="12.75">
      <c r="P563" s="78"/>
    </row>
    <row r="564" ht="12.75">
      <c r="P564" s="78"/>
    </row>
    <row r="565" ht="12.75">
      <c r="P565" s="78"/>
    </row>
    <row r="566" ht="12.75">
      <c r="P566" s="78"/>
    </row>
    <row r="567" ht="12.75">
      <c r="P567" s="78"/>
    </row>
    <row r="568" ht="12.75">
      <c r="P568" s="78"/>
    </row>
    <row r="569" ht="12.75">
      <c r="P569" s="78"/>
    </row>
    <row r="570" ht="12.75">
      <c r="P570" s="78"/>
    </row>
    <row r="571" ht="12.75">
      <c r="P571" s="78"/>
    </row>
    <row r="572" ht="12.75">
      <c r="P572" s="78"/>
    </row>
    <row r="573" ht="12.75">
      <c r="P573" s="78"/>
    </row>
    <row r="574" ht="12.75">
      <c r="P574" s="78"/>
    </row>
    <row r="575" ht="12.75">
      <c r="P575" s="78"/>
    </row>
    <row r="576" ht="12.75">
      <c r="P576" s="78"/>
    </row>
    <row r="577" ht="12.75">
      <c r="P577" s="78"/>
    </row>
    <row r="578" ht="12.75">
      <c r="P578" s="78"/>
    </row>
  </sheetData>
  <sheetProtection/>
  <mergeCells count="31">
    <mergeCell ref="I5:I6"/>
    <mergeCell ref="J38:J39"/>
    <mergeCell ref="N4:N6"/>
    <mergeCell ref="A66:G66"/>
    <mergeCell ref="H40:O40"/>
    <mergeCell ref="B3:E7"/>
    <mergeCell ref="A3:A7"/>
    <mergeCell ref="J5:J6"/>
    <mergeCell ref="F3:G5"/>
    <mergeCell ref="I4:J4"/>
    <mergeCell ref="I37:J37"/>
    <mergeCell ref="H3:O3"/>
    <mergeCell ref="B36:E40"/>
    <mergeCell ref="K37:K39"/>
    <mergeCell ref="H37:H39"/>
    <mergeCell ref="P3:P7"/>
    <mergeCell ref="O4:O6"/>
    <mergeCell ref="L37:L39"/>
    <mergeCell ref="P36:P40"/>
    <mergeCell ref="N37:N39"/>
    <mergeCell ref="M37:M39"/>
    <mergeCell ref="A36:A40"/>
    <mergeCell ref="H4:H6"/>
    <mergeCell ref="K4:K6"/>
    <mergeCell ref="I38:I39"/>
    <mergeCell ref="F36:G38"/>
    <mergeCell ref="H36:O36"/>
    <mergeCell ref="O37:O39"/>
    <mergeCell ref="M4:M6"/>
    <mergeCell ref="L4:L6"/>
    <mergeCell ref="H7:O7"/>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E1">
      <selection activeCell="E2" sqref="E2"/>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7" customWidth="1"/>
  </cols>
  <sheetData>
    <row r="1" spans="1:16" ht="17.25">
      <c r="A1" s="51"/>
      <c r="B1" s="51"/>
      <c r="C1" s="52"/>
      <c r="D1" s="52"/>
      <c r="E1" s="52"/>
      <c r="F1" s="52"/>
      <c r="G1" s="53"/>
      <c r="H1" s="54" t="s">
        <v>1246</v>
      </c>
      <c r="I1" s="55" t="s">
        <v>747</v>
      </c>
      <c r="J1" s="56"/>
      <c r="K1" s="56"/>
      <c r="L1" s="52"/>
      <c r="P1" s="57"/>
    </row>
    <row r="2" spans="1:16" ht="15">
      <c r="A2" s="58"/>
      <c r="B2" s="58"/>
      <c r="C2" s="58"/>
      <c r="D2" s="58"/>
      <c r="E2" s="58"/>
      <c r="F2" s="59"/>
      <c r="G2" s="59"/>
      <c r="H2" s="59"/>
      <c r="I2" s="59"/>
      <c r="J2" s="59"/>
      <c r="P2" s="60"/>
    </row>
    <row r="3" spans="1:16" ht="12.75" customHeight="1">
      <c r="A3" s="478" t="s">
        <v>1112</v>
      </c>
      <c r="B3" s="497" t="s">
        <v>744</v>
      </c>
      <c r="C3" s="498"/>
      <c r="D3" s="498"/>
      <c r="E3" s="470"/>
      <c r="F3" s="487" t="s">
        <v>909</v>
      </c>
      <c r="G3" s="488"/>
      <c r="H3" s="492" t="s">
        <v>468</v>
      </c>
      <c r="I3" s="493"/>
      <c r="J3" s="493"/>
      <c r="K3" s="493"/>
      <c r="L3" s="493"/>
      <c r="M3" s="493"/>
      <c r="N3" s="493"/>
      <c r="O3" s="496"/>
      <c r="P3" s="501" t="s">
        <v>998</v>
      </c>
    </row>
    <row r="4" spans="1:16" ht="12.75" customHeight="1">
      <c r="A4" s="479"/>
      <c r="B4" s="499"/>
      <c r="C4" s="498"/>
      <c r="D4" s="498"/>
      <c r="E4" s="470"/>
      <c r="F4" s="489"/>
      <c r="G4" s="490"/>
      <c r="H4" s="481" t="s">
        <v>202</v>
      </c>
      <c r="I4" s="509" t="s">
        <v>469</v>
      </c>
      <c r="J4" s="510"/>
      <c r="K4" s="479" t="s">
        <v>204</v>
      </c>
      <c r="L4" s="494" t="s">
        <v>205</v>
      </c>
      <c r="M4" s="494" t="s">
        <v>206</v>
      </c>
      <c r="N4" s="504" t="s">
        <v>1084</v>
      </c>
      <c r="O4" s="494" t="s">
        <v>207</v>
      </c>
      <c r="P4" s="502"/>
    </row>
    <row r="5" spans="1:16" ht="12.75" customHeight="1">
      <c r="A5" s="479"/>
      <c r="B5" s="499"/>
      <c r="C5" s="498"/>
      <c r="D5" s="498"/>
      <c r="E5" s="470"/>
      <c r="F5" s="491"/>
      <c r="G5" s="484"/>
      <c r="H5" s="482"/>
      <c r="I5" s="485" t="s">
        <v>1190</v>
      </c>
      <c r="J5" s="508" t="s">
        <v>745</v>
      </c>
      <c r="K5" s="479"/>
      <c r="L5" s="494"/>
      <c r="M5" s="494"/>
      <c r="N5" s="494"/>
      <c r="O5" s="494"/>
      <c r="P5" s="502"/>
    </row>
    <row r="6" spans="1:16" ht="17.25" customHeight="1">
      <c r="A6" s="479"/>
      <c r="B6" s="499"/>
      <c r="C6" s="498"/>
      <c r="D6" s="498"/>
      <c r="E6" s="470"/>
      <c r="F6" s="61" t="s">
        <v>466</v>
      </c>
      <c r="G6" s="62" t="s">
        <v>910</v>
      </c>
      <c r="H6" s="483"/>
      <c r="I6" s="486"/>
      <c r="J6" s="495"/>
      <c r="K6" s="484"/>
      <c r="L6" s="495"/>
      <c r="M6" s="495"/>
      <c r="N6" s="495"/>
      <c r="O6" s="495"/>
      <c r="P6" s="502"/>
    </row>
    <row r="7" spans="1:16" ht="12.75">
      <c r="A7" s="480"/>
      <c r="B7" s="500"/>
      <c r="C7" s="500"/>
      <c r="D7" s="500"/>
      <c r="E7" s="471"/>
      <c r="F7" s="63" t="s">
        <v>467</v>
      </c>
      <c r="G7" s="64" t="s">
        <v>845</v>
      </c>
      <c r="H7" s="505" t="s">
        <v>467</v>
      </c>
      <c r="I7" s="506"/>
      <c r="J7" s="506"/>
      <c r="K7" s="506"/>
      <c r="L7" s="506"/>
      <c r="M7" s="506"/>
      <c r="N7" s="506"/>
      <c r="O7" s="507"/>
      <c r="P7" s="503"/>
    </row>
    <row r="8" spans="1:16" s="17" customFormat="1" ht="20.25" customHeight="1">
      <c r="A8" s="198" t="s">
        <v>208</v>
      </c>
      <c r="B8" s="143"/>
      <c r="C8" s="143" t="s">
        <v>482</v>
      </c>
      <c r="D8" s="143"/>
      <c r="E8" s="49"/>
      <c r="F8" s="264">
        <v>720021</v>
      </c>
      <c r="G8" s="265">
        <v>7.4</v>
      </c>
      <c r="H8" s="264">
        <v>656445</v>
      </c>
      <c r="I8" s="264">
        <v>609630</v>
      </c>
      <c r="J8" s="264">
        <v>443022</v>
      </c>
      <c r="K8" s="264">
        <v>7394</v>
      </c>
      <c r="L8" s="264">
        <v>19778</v>
      </c>
      <c r="M8" s="264">
        <v>29627</v>
      </c>
      <c r="N8" s="264">
        <v>6720</v>
      </c>
      <c r="O8" s="264">
        <v>57</v>
      </c>
      <c r="P8" s="144" t="s">
        <v>208</v>
      </c>
    </row>
    <row r="9" spans="1:16" ht="20.25" customHeight="1">
      <c r="A9" s="197" t="s">
        <v>704</v>
      </c>
      <c r="B9" s="140"/>
      <c r="C9" s="140"/>
      <c r="D9" s="263" t="s">
        <v>1272</v>
      </c>
      <c r="E9" s="42"/>
      <c r="F9" s="264">
        <v>169817</v>
      </c>
      <c r="G9" s="265">
        <v>1.7</v>
      </c>
      <c r="H9" s="264">
        <v>155895</v>
      </c>
      <c r="I9" s="264">
        <v>143465</v>
      </c>
      <c r="J9" s="264">
        <v>99812</v>
      </c>
      <c r="K9" s="264">
        <v>231</v>
      </c>
      <c r="L9" s="264">
        <v>11310</v>
      </c>
      <c r="M9" s="264">
        <v>1588</v>
      </c>
      <c r="N9" s="264">
        <v>793</v>
      </c>
      <c r="O9" s="264">
        <v>1</v>
      </c>
      <c r="P9" s="266" t="s">
        <v>704</v>
      </c>
    </row>
    <row r="10" spans="1:16" ht="12.75">
      <c r="A10" s="197" t="s">
        <v>231</v>
      </c>
      <c r="B10" s="140"/>
      <c r="C10" s="140"/>
      <c r="D10" s="32" t="s">
        <v>999</v>
      </c>
      <c r="E10" s="42"/>
      <c r="F10" s="264">
        <v>118290</v>
      </c>
      <c r="G10" s="265">
        <v>1.2</v>
      </c>
      <c r="H10" s="264">
        <v>101148</v>
      </c>
      <c r="I10" s="264">
        <v>79829</v>
      </c>
      <c r="J10" s="264">
        <v>55294</v>
      </c>
      <c r="K10" s="264">
        <v>123</v>
      </c>
      <c r="L10" s="264">
        <v>5506</v>
      </c>
      <c r="M10" s="264">
        <v>8352</v>
      </c>
      <c r="N10" s="264">
        <v>3160</v>
      </c>
      <c r="O10" s="264" t="s">
        <v>692</v>
      </c>
      <c r="P10" s="266" t="s">
        <v>231</v>
      </c>
    </row>
    <row r="11" spans="1:16" ht="12.75">
      <c r="A11" s="197" t="s">
        <v>1262</v>
      </c>
      <c r="B11" s="140"/>
      <c r="C11" s="140"/>
      <c r="D11" s="32" t="s">
        <v>1273</v>
      </c>
      <c r="E11" s="42"/>
      <c r="F11" s="264">
        <v>96363</v>
      </c>
      <c r="G11" s="265">
        <v>1</v>
      </c>
      <c r="H11" s="264">
        <v>95882</v>
      </c>
      <c r="I11" s="264">
        <v>93991</v>
      </c>
      <c r="J11" s="264">
        <v>74229</v>
      </c>
      <c r="K11" s="264">
        <v>19</v>
      </c>
      <c r="L11" s="264">
        <v>25</v>
      </c>
      <c r="M11" s="264">
        <v>429</v>
      </c>
      <c r="N11" s="264">
        <v>7</v>
      </c>
      <c r="O11" s="264" t="s">
        <v>692</v>
      </c>
      <c r="P11" s="266" t="s">
        <v>1262</v>
      </c>
    </row>
    <row r="12" spans="1:16" s="17" customFormat="1" ht="20.25" customHeight="1">
      <c r="A12" s="198" t="s">
        <v>241</v>
      </c>
      <c r="B12" s="65"/>
      <c r="C12" s="65" t="s">
        <v>693</v>
      </c>
      <c r="D12" s="65"/>
      <c r="E12" s="49"/>
      <c r="F12" s="264">
        <v>8652559</v>
      </c>
      <c r="G12" s="265">
        <v>88.6</v>
      </c>
      <c r="H12" s="264">
        <v>6023257</v>
      </c>
      <c r="I12" s="264">
        <v>5226422</v>
      </c>
      <c r="J12" s="264">
        <v>2807833</v>
      </c>
      <c r="K12" s="264">
        <v>187122</v>
      </c>
      <c r="L12" s="264">
        <v>981367</v>
      </c>
      <c r="M12" s="264">
        <v>1413360</v>
      </c>
      <c r="N12" s="264">
        <v>47202</v>
      </c>
      <c r="O12" s="264">
        <v>251</v>
      </c>
      <c r="P12" s="144" t="s">
        <v>241</v>
      </c>
    </row>
    <row r="13" spans="1:16" s="17" customFormat="1" ht="20.25" customHeight="1">
      <c r="A13" s="152" t="s">
        <v>694</v>
      </c>
      <c r="B13" s="147"/>
      <c r="C13" s="65" t="s">
        <v>695</v>
      </c>
      <c r="D13" s="65"/>
      <c r="E13" s="49"/>
      <c r="F13" s="264">
        <v>84229</v>
      </c>
      <c r="G13" s="265">
        <v>0.9</v>
      </c>
      <c r="H13" s="264">
        <v>52077</v>
      </c>
      <c r="I13" s="264">
        <v>28895</v>
      </c>
      <c r="J13" s="264">
        <v>21337</v>
      </c>
      <c r="K13" s="264">
        <v>17447</v>
      </c>
      <c r="L13" s="264">
        <v>7520</v>
      </c>
      <c r="M13" s="264">
        <v>7186</v>
      </c>
      <c r="N13" s="264" t="s">
        <v>692</v>
      </c>
      <c r="O13" s="264" t="s">
        <v>692</v>
      </c>
      <c r="P13" s="146" t="s">
        <v>694</v>
      </c>
    </row>
    <row r="14" spans="1:16" ht="20.25" customHeight="1">
      <c r="A14" s="197" t="s">
        <v>705</v>
      </c>
      <c r="B14" s="140"/>
      <c r="C14" s="140"/>
      <c r="D14" s="263" t="s">
        <v>1001</v>
      </c>
      <c r="E14" s="42"/>
      <c r="F14" s="264">
        <v>41253</v>
      </c>
      <c r="G14" s="265">
        <v>0.4</v>
      </c>
      <c r="H14" s="264">
        <v>31353</v>
      </c>
      <c r="I14" s="264">
        <v>14650</v>
      </c>
      <c r="J14" s="264">
        <v>11642</v>
      </c>
      <c r="K14" s="264">
        <v>4</v>
      </c>
      <c r="L14" s="264">
        <v>7474</v>
      </c>
      <c r="M14" s="264">
        <v>2423</v>
      </c>
      <c r="N14" s="264" t="s">
        <v>692</v>
      </c>
      <c r="O14" s="264" t="s">
        <v>692</v>
      </c>
      <c r="P14" s="266" t="s">
        <v>705</v>
      </c>
    </row>
    <row r="15" spans="1:16" ht="12.75">
      <c r="A15" s="197" t="s">
        <v>706</v>
      </c>
      <c r="B15" s="140"/>
      <c r="C15" s="140"/>
      <c r="D15" s="263" t="s">
        <v>1274</v>
      </c>
      <c r="E15" s="42"/>
      <c r="F15" s="264">
        <v>28097</v>
      </c>
      <c r="G15" s="265">
        <v>0.3</v>
      </c>
      <c r="H15" s="264">
        <v>6736</v>
      </c>
      <c r="I15" s="264">
        <v>3065</v>
      </c>
      <c r="J15" s="264">
        <v>1893</v>
      </c>
      <c r="K15" s="264">
        <v>17434</v>
      </c>
      <c r="L15" s="264">
        <v>7</v>
      </c>
      <c r="M15" s="264">
        <v>3920</v>
      </c>
      <c r="N15" s="264" t="s">
        <v>692</v>
      </c>
      <c r="O15" s="264" t="s">
        <v>692</v>
      </c>
      <c r="P15" s="266" t="s">
        <v>706</v>
      </c>
    </row>
    <row r="16" spans="1:16" ht="12.75">
      <c r="A16" s="197" t="s">
        <v>1110</v>
      </c>
      <c r="B16" s="140"/>
      <c r="C16" s="140"/>
      <c r="D16" s="32" t="s">
        <v>1109</v>
      </c>
      <c r="E16" s="42"/>
      <c r="F16" s="264">
        <v>4270</v>
      </c>
      <c r="G16" s="265">
        <v>0</v>
      </c>
      <c r="H16" s="264">
        <v>3551</v>
      </c>
      <c r="I16" s="264">
        <v>3484</v>
      </c>
      <c r="J16" s="264">
        <v>2142</v>
      </c>
      <c r="K16" s="264" t="s">
        <v>692</v>
      </c>
      <c r="L16" s="264" t="s">
        <v>692</v>
      </c>
      <c r="M16" s="264">
        <v>719</v>
      </c>
      <c r="N16" s="264" t="s">
        <v>692</v>
      </c>
      <c r="O16" s="264" t="s">
        <v>692</v>
      </c>
      <c r="P16" s="266" t="s">
        <v>1110</v>
      </c>
    </row>
    <row r="17" spans="1:16" s="17" customFormat="1" ht="20.25" customHeight="1">
      <c r="A17" s="152" t="s">
        <v>696</v>
      </c>
      <c r="B17" s="147"/>
      <c r="C17" s="65" t="s">
        <v>697</v>
      </c>
      <c r="D17" s="65"/>
      <c r="E17" s="49"/>
      <c r="F17" s="264">
        <v>441356</v>
      </c>
      <c r="G17" s="265">
        <v>4.5</v>
      </c>
      <c r="H17" s="264">
        <v>315150</v>
      </c>
      <c r="I17" s="264">
        <v>283887</v>
      </c>
      <c r="J17" s="264">
        <v>203506</v>
      </c>
      <c r="K17" s="264">
        <v>13634</v>
      </c>
      <c r="L17" s="264">
        <v>36827</v>
      </c>
      <c r="M17" s="264">
        <v>73621</v>
      </c>
      <c r="N17" s="264">
        <v>2125</v>
      </c>
      <c r="O17" s="264" t="s">
        <v>692</v>
      </c>
      <c r="P17" s="146" t="s">
        <v>696</v>
      </c>
    </row>
    <row r="18" spans="1:16" ht="20.25" customHeight="1">
      <c r="A18" s="197" t="s">
        <v>707</v>
      </c>
      <c r="B18" s="140"/>
      <c r="C18" s="140"/>
      <c r="D18" s="32" t="s">
        <v>1002</v>
      </c>
      <c r="E18" s="42"/>
      <c r="F18" s="264">
        <v>133180</v>
      </c>
      <c r="G18" s="265">
        <v>1.4</v>
      </c>
      <c r="H18" s="264">
        <v>63591</v>
      </c>
      <c r="I18" s="264">
        <v>61747</v>
      </c>
      <c r="J18" s="264">
        <v>43308</v>
      </c>
      <c r="K18" s="264">
        <v>12688</v>
      </c>
      <c r="L18" s="264">
        <v>18269</v>
      </c>
      <c r="M18" s="264">
        <v>38632</v>
      </c>
      <c r="N18" s="264" t="s">
        <v>692</v>
      </c>
      <c r="O18" s="264" t="s">
        <v>692</v>
      </c>
      <c r="P18" s="266" t="s">
        <v>707</v>
      </c>
    </row>
    <row r="19" spans="1:16" ht="12.75">
      <c r="A19" s="197" t="s">
        <v>263</v>
      </c>
      <c r="B19" s="140"/>
      <c r="C19" s="140"/>
      <c r="D19" s="263" t="s">
        <v>1270</v>
      </c>
      <c r="E19" s="42"/>
      <c r="F19" s="264">
        <v>87978</v>
      </c>
      <c r="G19" s="265">
        <v>0.9</v>
      </c>
      <c r="H19" s="264">
        <v>81022</v>
      </c>
      <c r="I19" s="264">
        <v>76521</v>
      </c>
      <c r="J19" s="264">
        <v>73938</v>
      </c>
      <c r="K19" s="264">
        <v>103</v>
      </c>
      <c r="L19" s="264">
        <v>1615</v>
      </c>
      <c r="M19" s="264">
        <v>3693</v>
      </c>
      <c r="N19" s="264">
        <v>1544</v>
      </c>
      <c r="O19" s="264" t="s">
        <v>692</v>
      </c>
      <c r="P19" s="266" t="s">
        <v>263</v>
      </c>
    </row>
    <row r="20" spans="1:16" ht="12.75">
      <c r="A20" s="197" t="s">
        <v>708</v>
      </c>
      <c r="B20" s="140"/>
      <c r="C20" s="140"/>
      <c r="D20" s="32" t="s">
        <v>1003</v>
      </c>
      <c r="E20" s="42"/>
      <c r="F20" s="264">
        <v>61170</v>
      </c>
      <c r="G20" s="265">
        <v>0.6</v>
      </c>
      <c r="H20" s="264">
        <v>45814</v>
      </c>
      <c r="I20" s="264">
        <v>35538</v>
      </c>
      <c r="J20" s="264">
        <v>26130</v>
      </c>
      <c r="K20" s="264">
        <v>196</v>
      </c>
      <c r="L20" s="264">
        <v>2861</v>
      </c>
      <c r="M20" s="264">
        <v>11948</v>
      </c>
      <c r="N20" s="264">
        <v>351</v>
      </c>
      <c r="O20" s="264" t="s">
        <v>692</v>
      </c>
      <c r="P20" s="266" t="s">
        <v>708</v>
      </c>
    </row>
    <row r="21" spans="1:16" s="17" customFormat="1" ht="20.25" customHeight="1">
      <c r="A21" s="199" t="s">
        <v>282</v>
      </c>
      <c r="B21" s="65"/>
      <c r="C21" s="65" t="s">
        <v>698</v>
      </c>
      <c r="D21" s="65"/>
      <c r="E21" s="49"/>
      <c r="F21" s="264">
        <v>8126974</v>
      </c>
      <c r="G21" s="265">
        <v>83.2</v>
      </c>
      <c r="H21" s="264">
        <v>5656031</v>
      </c>
      <c r="I21" s="264">
        <v>4913641</v>
      </c>
      <c r="J21" s="264">
        <v>2582991</v>
      </c>
      <c r="K21" s="264">
        <v>156041</v>
      </c>
      <c r="L21" s="264">
        <v>937021</v>
      </c>
      <c r="M21" s="264">
        <v>1332553</v>
      </c>
      <c r="N21" s="264">
        <v>45077</v>
      </c>
      <c r="O21" s="264">
        <v>251</v>
      </c>
      <c r="P21" s="144" t="s">
        <v>282</v>
      </c>
    </row>
    <row r="22" spans="1:16" s="17" customFormat="1" ht="20.25" customHeight="1">
      <c r="A22" s="152" t="s">
        <v>699</v>
      </c>
      <c r="B22" s="147"/>
      <c r="C22" s="65" t="s">
        <v>700</v>
      </c>
      <c r="D22" s="147"/>
      <c r="E22" s="49"/>
      <c r="F22" s="264">
        <v>810330</v>
      </c>
      <c r="G22" s="265">
        <v>8.3</v>
      </c>
      <c r="H22" s="264">
        <v>635739</v>
      </c>
      <c r="I22" s="264">
        <v>574873</v>
      </c>
      <c r="J22" s="264">
        <v>318789</v>
      </c>
      <c r="K22" s="264">
        <v>5291</v>
      </c>
      <c r="L22" s="264">
        <v>67430</v>
      </c>
      <c r="M22" s="264">
        <v>100916</v>
      </c>
      <c r="N22" s="264">
        <v>953</v>
      </c>
      <c r="O22" s="264" t="s">
        <v>692</v>
      </c>
      <c r="P22" s="146" t="s">
        <v>699</v>
      </c>
    </row>
    <row r="23" spans="1:16" ht="20.25" customHeight="1">
      <c r="A23" s="197" t="s">
        <v>709</v>
      </c>
      <c r="B23" s="140"/>
      <c r="C23" s="140"/>
      <c r="D23" s="32" t="s">
        <v>1004</v>
      </c>
      <c r="E23" s="42"/>
      <c r="F23" s="264">
        <v>222615</v>
      </c>
      <c r="G23" s="265">
        <v>2.3</v>
      </c>
      <c r="H23" s="264">
        <v>196870</v>
      </c>
      <c r="I23" s="264">
        <v>180337</v>
      </c>
      <c r="J23" s="264">
        <v>82426</v>
      </c>
      <c r="K23" s="264">
        <v>2306</v>
      </c>
      <c r="L23" s="264">
        <v>18543</v>
      </c>
      <c r="M23" s="264">
        <v>4870</v>
      </c>
      <c r="N23" s="264">
        <v>26</v>
      </c>
      <c r="O23" s="264" t="s">
        <v>692</v>
      </c>
      <c r="P23" s="266" t="s">
        <v>709</v>
      </c>
    </row>
    <row r="24" spans="1:16" ht="12.75">
      <c r="A24" s="197" t="s">
        <v>285</v>
      </c>
      <c r="B24" s="140"/>
      <c r="C24" s="140"/>
      <c r="D24" s="32" t="s">
        <v>1005</v>
      </c>
      <c r="E24" s="42"/>
      <c r="F24" s="264">
        <v>121940</v>
      </c>
      <c r="G24" s="265">
        <v>1.2</v>
      </c>
      <c r="H24" s="264">
        <v>113047</v>
      </c>
      <c r="I24" s="264">
        <v>109742</v>
      </c>
      <c r="J24" s="264">
        <v>60721</v>
      </c>
      <c r="K24" s="264">
        <v>398</v>
      </c>
      <c r="L24" s="264">
        <v>3788</v>
      </c>
      <c r="M24" s="264">
        <v>4674</v>
      </c>
      <c r="N24" s="264">
        <v>33</v>
      </c>
      <c r="O24" s="264" t="s">
        <v>692</v>
      </c>
      <c r="P24" s="266" t="s">
        <v>285</v>
      </c>
    </row>
    <row r="25" spans="1:16" ht="12.75">
      <c r="A25" s="197" t="s">
        <v>289</v>
      </c>
      <c r="B25" s="140"/>
      <c r="C25" s="140"/>
      <c r="D25" s="263" t="s">
        <v>1006</v>
      </c>
      <c r="E25" s="42"/>
      <c r="F25" s="264">
        <v>110136</v>
      </c>
      <c r="G25" s="265">
        <v>1.1</v>
      </c>
      <c r="H25" s="264">
        <v>94237</v>
      </c>
      <c r="I25" s="264">
        <v>89851</v>
      </c>
      <c r="J25" s="264">
        <v>53240</v>
      </c>
      <c r="K25" s="264">
        <v>280</v>
      </c>
      <c r="L25" s="264">
        <v>4445</v>
      </c>
      <c r="M25" s="264">
        <v>11101</v>
      </c>
      <c r="N25" s="264">
        <v>73</v>
      </c>
      <c r="O25" s="264" t="s">
        <v>692</v>
      </c>
      <c r="P25" s="266" t="s">
        <v>289</v>
      </c>
    </row>
    <row r="26" spans="1:16" s="17" customFormat="1" ht="20.25" customHeight="1">
      <c r="A26" s="152" t="s">
        <v>701</v>
      </c>
      <c r="B26" s="147"/>
      <c r="C26" s="65" t="s">
        <v>702</v>
      </c>
      <c r="D26" s="65"/>
      <c r="E26" s="49"/>
      <c r="F26" s="264">
        <v>7316643</v>
      </c>
      <c r="G26" s="265">
        <v>74.9</v>
      </c>
      <c r="H26" s="264">
        <v>5020292</v>
      </c>
      <c r="I26" s="264">
        <v>4338768</v>
      </c>
      <c r="J26" s="264">
        <v>2264202</v>
      </c>
      <c r="K26" s="264">
        <v>150750</v>
      </c>
      <c r="L26" s="264">
        <v>869590</v>
      </c>
      <c r="M26" s="264">
        <v>1231637</v>
      </c>
      <c r="N26" s="264">
        <v>44124</v>
      </c>
      <c r="O26" s="264">
        <v>251</v>
      </c>
      <c r="P26" s="146" t="s">
        <v>701</v>
      </c>
    </row>
    <row r="27" spans="1:16" ht="20.25" customHeight="1">
      <c r="A27" s="197" t="s">
        <v>710</v>
      </c>
      <c r="B27" s="140"/>
      <c r="C27" s="140"/>
      <c r="D27" s="263" t="s">
        <v>1266</v>
      </c>
      <c r="E27" s="42"/>
      <c r="F27" s="68">
        <v>1503317</v>
      </c>
      <c r="G27" s="69">
        <v>15.4</v>
      </c>
      <c r="H27" s="68">
        <v>1235370</v>
      </c>
      <c r="I27" s="68">
        <v>1214009</v>
      </c>
      <c r="J27" s="68">
        <v>562503</v>
      </c>
      <c r="K27" s="68">
        <v>10381</v>
      </c>
      <c r="L27" s="68">
        <v>114421</v>
      </c>
      <c r="M27" s="68">
        <v>142861</v>
      </c>
      <c r="N27" s="68">
        <v>284</v>
      </c>
      <c r="O27" s="264" t="s">
        <v>692</v>
      </c>
      <c r="P27" s="266" t="s">
        <v>710</v>
      </c>
    </row>
    <row r="28" spans="1:16" ht="12.75">
      <c r="A28" s="197" t="s">
        <v>1137</v>
      </c>
      <c r="B28" s="140"/>
      <c r="C28" s="140"/>
      <c r="D28" s="32" t="s">
        <v>1123</v>
      </c>
      <c r="E28" s="42"/>
      <c r="F28" s="68">
        <v>590880</v>
      </c>
      <c r="G28" s="69">
        <v>6</v>
      </c>
      <c r="H28" s="68">
        <v>526500</v>
      </c>
      <c r="I28" s="68">
        <v>464874</v>
      </c>
      <c r="J28" s="68">
        <v>268921</v>
      </c>
      <c r="K28" s="68">
        <v>6626</v>
      </c>
      <c r="L28" s="68">
        <v>23631</v>
      </c>
      <c r="M28" s="68">
        <v>31721</v>
      </c>
      <c r="N28" s="68">
        <v>2402</v>
      </c>
      <c r="O28" s="264" t="s">
        <v>692</v>
      </c>
      <c r="P28" s="266" t="s">
        <v>1137</v>
      </c>
    </row>
    <row r="29" spans="1:16" ht="12.75">
      <c r="A29" s="197" t="s">
        <v>1263</v>
      </c>
      <c r="B29" s="140"/>
      <c r="C29" s="140"/>
      <c r="D29" s="263" t="s">
        <v>1275</v>
      </c>
      <c r="E29" s="42"/>
      <c r="F29" s="68">
        <v>473851</v>
      </c>
      <c r="G29" s="69">
        <v>4.9</v>
      </c>
      <c r="H29" s="68">
        <v>208314</v>
      </c>
      <c r="I29" s="68">
        <v>174547</v>
      </c>
      <c r="J29" s="68">
        <v>88976</v>
      </c>
      <c r="K29" s="68">
        <v>5859</v>
      </c>
      <c r="L29" s="68">
        <v>108938</v>
      </c>
      <c r="M29" s="68">
        <v>149127</v>
      </c>
      <c r="N29" s="264">
        <v>1613</v>
      </c>
      <c r="O29" s="264" t="s">
        <v>692</v>
      </c>
      <c r="P29" s="266" t="s">
        <v>1263</v>
      </c>
    </row>
    <row r="30" spans="1:16" s="17" customFormat="1" ht="20.25" customHeight="1">
      <c r="A30" s="71"/>
      <c r="B30" s="72"/>
      <c r="C30" s="65" t="s">
        <v>703</v>
      </c>
      <c r="D30" s="65"/>
      <c r="E30" s="49"/>
      <c r="F30" s="73">
        <v>9767331</v>
      </c>
      <c r="G30" s="74">
        <v>100</v>
      </c>
      <c r="H30" s="73">
        <v>7073912</v>
      </c>
      <c r="I30" s="73">
        <v>6229784</v>
      </c>
      <c r="J30" s="73">
        <v>3469586</v>
      </c>
      <c r="K30" s="73">
        <v>194519</v>
      </c>
      <c r="L30" s="73">
        <v>1001511</v>
      </c>
      <c r="M30" s="73">
        <v>1443094</v>
      </c>
      <c r="N30" s="73">
        <v>53987</v>
      </c>
      <c r="O30" s="73">
        <v>307</v>
      </c>
      <c r="P30" s="267"/>
    </row>
    <row r="31" spans="1:16" s="17" customFormat="1" ht="6" customHeight="1">
      <c r="A31" s="72"/>
      <c r="B31" s="72"/>
      <c r="C31" s="65"/>
      <c r="D31" s="65"/>
      <c r="E31" s="72"/>
      <c r="F31" s="75"/>
      <c r="G31" s="76"/>
      <c r="H31" s="75"/>
      <c r="I31" s="75"/>
      <c r="J31" s="75"/>
      <c r="K31" s="75"/>
      <c r="L31" s="75"/>
      <c r="M31" s="75"/>
      <c r="N31" s="75"/>
      <c r="O31" s="77"/>
      <c r="P31" s="78"/>
    </row>
    <row r="32" spans="1:16" s="17" customFormat="1" ht="6" customHeight="1">
      <c r="A32" s="72"/>
      <c r="B32" s="72"/>
      <c r="C32" s="65"/>
      <c r="D32" s="65"/>
      <c r="E32" s="72"/>
      <c r="F32" s="75"/>
      <c r="G32" s="76"/>
      <c r="H32" s="75"/>
      <c r="I32" s="75"/>
      <c r="J32" s="75"/>
      <c r="K32" s="75"/>
      <c r="L32" s="75"/>
      <c r="M32" s="75"/>
      <c r="N32" s="75"/>
      <c r="O32" s="77"/>
      <c r="P32" s="78"/>
    </row>
    <row r="33" spans="1:16" s="17" customFormat="1" ht="6" customHeight="1">
      <c r="A33" s="72"/>
      <c r="B33" s="72"/>
      <c r="C33" s="65"/>
      <c r="D33" s="65"/>
      <c r="E33" s="72"/>
      <c r="F33" s="75"/>
      <c r="G33" s="76"/>
      <c r="H33" s="75"/>
      <c r="I33" s="75"/>
      <c r="J33" s="75"/>
      <c r="K33" s="75"/>
      <c r="L33" s="75"/>
      <c r="M33" s="75"/>
      <c r="N33" s="75"/>
      <c r="O33" s="77"/>
      <c r="P33" s="78"/>
    </row>
    <row r="34" spans="1:16" ht="17.25">
      <c r="A34" s="51"/>
      <c r="B34" s="51"/>
      <c r="C34" s="52"/>
      <c r="D34" s="52"/>
      <c r="E34" s="52"/>
      <c r="F34" s="52"/>
      <c r="G34" s="53"/>
      <c r="H34" s="54" t="s">
        <v>1247</v>
      </c>
      <c r="I34" s="55" t="s">
        <v>5</v>
      </c>
      <c r="J34" s="56"/>
      <c r="K34" s="56"/>
      <c r="L34" s="52"/>
      <c r="P34" s="57"/>
    </row>
    <row r="35" spans="1:16" ht="12.75">
      <c r="A35" s="14"/>
      <c r="B35" s="14"/>
      <c r="C35" s="14"/>
      <c r="D35" s="14"/>
      <c r="E35" s="14"/>
      <c r="P35" s="60"/>
    </row>
    <row r="36" spans="1:16" ht="12.75" customHeight="1">
      <c r="A36" s="478" t="s">
        <v>1112</v>
      </c>
      <c r="B36" s="497" t="s">
        <v>744</v>
      </c>
      <c r="C36" s="498"/>
      <c r="D36" s="498"/>
      <c r="E36" s="470"/>
      <c r="F36" s="487" t="s">
        <v>967</v>
      </c>
      <c r="G36" s="488"/>
      <c r="H36" s="492" t="s">
        <v>468</v>
      </c>
      <c r="I36" s="493"/>
      <c r="J36" s="493"/>
      <c r="K36" s="493"/>
      <c r="L36" s="493"/>
      <c r="M36" s="493"/>
      <c r="N36" s="493"/>
      <c r="O36" s="493"/>
      <c r="P36" s="501" t="s">
        <v>998</v>
      </c>
    </row>
    <row r="37" spans="1:16" ht="12.75" customHeight="1">
      <c r="A37" s="479"/>
      <c r="B37" s="499"/>
      <c r="C37" s="498"/>
      <c r="D37" s="498"/>
      <c r="E37" s="470"/>
      <c r="F37" s="489"/>
      <c r="G37" s="490"/>
      <c r="H37" s="481" t="s">
        <v>202</v>
      </c>
      <c r="I37" s="509" t="s">
        <v>469</v>
      </c>
      <c r="J37" s="510"/>
      <c r="K37" s="479" t="s">
        <v>204</v>
      </c>
      <c r="L37" s="494" t="s">
        <v>205</v>
      </c>
      <c r="M37" s="494" t="s">
        <v>206</v>
      </c>
      <c r="N37" s="504" t="s">
        <v>1084</v>
      </c>
      <c r="O37" s="482" t="s">
        <v>207</v>
      </c>
      <c r="P37" s="502"/>
    </row>
    <row r="38" spans="1:16" ht="12.75" customHeight="1">
      <c r="A38" s="479"/>
      <c r="B38" s="499"/>
      <c r="C38" s="498"/>
      <c r="D38" s="498"/>
      <c r="E38" s="470"/>
      <c r="F38" s="491"/>
      <c r="G38" s="484"/>
      <c r="H38" s="482"/>
      <c r="I38" s="485" t="s">
        <v>1190</v>
      </c>
      <c r="J38" s="508" t="s">
        <v>745</v>
      </c>
      <c r="K38" s="479"/>
      <c r="L38" s="494"/>
      <c r="M38" s="494"/>
      <c r="N38" s="494"/>
      <c r="O38" s="482"/>
      <c r="P38" s="502"/>
    </row>
    <row r="39" spans="1:16" ht="17.25" customHeight="1">
      <c r="A39" s="479"/>
      <c r="B39" s="499"/>
      <c r="C39" s="498"/>
      <c r="D39" s="498"/>
      <c r="E39" s="470"/>
      <c r="F39" s="61" t="s">
        <v>466</v>
      </c>
      <c r="G39" s="62" t="s">
        <v>910</v>
      </c>
      <c r="H39" s="483"/>
      <c r="I39" s="486"/>
      <c r="J39" s="495"/>
      <c r="K39" s="484"/>
      <c r="L39" s="495"/>
      <c r="M39" s="495"/>
      <c r="N39" s="495"/>
      <c r="O39" s="483"/>
      <c r="P39" s="502"/>
    </row>
    <row r="40" spans="1:16" ht="12.75">
      <c r="A40" s="480"/>
      <c r="B40" s="500"/>
      <c r="C40" s="500"/>
      <c r="D40" s="500"/>
      <c r="E40" s="471"/>
      <c r="F40" s="63" t="s">
        <v>467</v>
      </c>
      <c r="G40" s="64" t="s">
        <v>845</v>
      </c>
      <c r="H40" s="505" t="s">
        <v>467</v>
      </c>
      <c r="I40" s="506"/>
      <c r="J40" s="506"/>
      <c r="K40" s="506"/>
      <c r="L40" s="506"/>
      <c r="M40" s="506"/>
      <c r="N40" s="506"/>
      <c r="O40" s="507"/>
      <c r="P40" s="503"/>
    </row>
    <row r="41" spans="1:16" s="17" customFormat="1" ht="20.25" customHeight="1">
      <c r="A41" s="198" t="s">
        <v>208</v>
      </c>
      <c r="B41" s="200"/>
      <c r="C41" s="65" t="s">
        <v>482</v>
      </c>
      <c r="D41" s="65"/>
      <c r="E41" s="49"/>
      <c r="F41" s="264">
        <v>771966</v>
      </c>
      <c r="G41" s="265">
        <v>11.9</v>
      </c>
      <c r="H41" s="264">
        <v>731009</v>
      </c>
      <c r="I41" s="264">
        <v>707562</v>
      </c>
      <c r="J41" s="264">
        <v>614482</v>
      </c>
      <c r="K41" s="264">
        <v>2999</v>
      </c>
      <c r="L41" s="264">
        <v>11927</v>
      </c>
      <c r="M41" s="264">
        <v>25907</v>
      </c>
      <c r="N41" s="264">
        <v>122</v>
      </c>
      <c r="O41" s="264" t="s">
        <v>692</v>
      </c>
      <c r="P41" s="144" t="s">
        <v>208</v>
      </c>
    </row>
    <row r="42" spans="1:16" ht="20.25" customHeight="1">
      <c r="A42" s="197" t="s">
        <v>1007</v>
      </c>
      <c r="B42" s="140"/>
      <c r="C42" s="140"/>
      <c r="D42" s="271" t="s">
        <v>1276</v>
      </c>
      <c r="E42" s="42"/>
      <c r="F42" s="264">
        <v>90411</v>
      </c>
      <c r="G42" s="265">
        <v>1.4</v>
      </c>
      <c r="H42" s="264">
        <v>89363</v>
      </c>
      <c r="I42" s="264">
        <v>89347</v>
      </c>
      <c r="J42" s="264">
        <v>87054</v>
      </c>
      <c r="K42" s="264">
        <v>921</v>
      </c>
      <c r="L42" s="264">
        <v>24</v>
      </c>
      <c r="M42" s="264">
        <v>102</v>
      </c>
      <c r="N42" s="264">
        <v>0</v>
      </c>
      <c r="O42" s="264" t="s">
        <v>692</v>
      </c>
      <c r="P42" s="266" t="s">
        <v>1007</v>
      </c>
    </row>
    <row r="43" spans="1:16" ht="12.75">
      <c r="A43" s="197" t="s">
        <v>217</v>
      </c>
      <c r="B43" s="140"/>
      <c r="C43" s="140"/>
      <c r="D43" s="1" t="s">
        <v>1000</v>
      </c>
      <c r="E43" s="42"/>
      <c r="F43" s="264">
        <v>82383</v>
      </c>
      <c r="G43" s="265">
        <v>1.3</v>
      </c>
      <c r="H43" s="264">
        <v>82350</v>
      </c>
      <c r="I43" s="264">
        <v>82348</v>
      </c>
      <c r="J43" s="264">
        <v>78354</v>
      </c>
      <c r="K43" s="264" t="s">
        <v>692</v>
      </c>
      <c r="L43" s="264">
        <v>0</v>
      </c>
      <c r="M43" s="264">
        <v>24</v>
      </c>
      <c r="N43" s="264">
        <v>9</v>
      </c>
      <c r="O43" s="264" t="s">
        <v>692</v>
      </c>
      <c r="P43" s="266" t="s">
        <v>217</v>
      </c>
    </row>
    <row r="44" spans="1:16" ht="12.75">
      <c r="A44" s="197" t="s">
        <v>231</v>
      </c>
      <c r="B44" s="140"/>
      <c r="C44" s="140"/>
      <c r="D44" s="1" t="s">
        <v>999</v>
      </c>
      <c r="E44" s="42"/>
      <c r="F44" s="264">
        <v>65665</v>
      </c>
      <c r="G44" s="265">
        <v>1</v>
      </c>
      <c r="H44" s="264">
        <v>65535</v>
      </c>
      <c r="I44" s="264">
        <v>64456</v>
      </c>
      <c r="J44" s="264">
        <v>62603</v>
      </c>
      <c r="K44" s="264">
        <v>76</v>
      </c>
      <c r="L44" s="264">
        <v>14</v>
      </c>
      <c r="M44" s="264">
        <v>41</v>
      </c>
      <c r="N44" s="264" t="s">
        <v>692</v>
      </c>
      <c r="O44" s="264" t="s">
        <v>692</v>
      </c>
      <c r="P44" s="266" t="s">
        <v>231</v>
      </c>
    </row>
    <row r="45" spans="1:16" s="17" customFormat="1" ht="20.25" customHeight="1">
      <c r="A45" s="198" t="s">
        <v>241</v>
      </c>
      <c r="B45" s="79"/>
      <c r="C45" s="65" t="s">
        <v>693</v>
      </c>
      <c r="D45" s="65"/>
      <c r="E45" s="49"/>
      <c r="F45" s="264">
        <v>5204669</v>
      </c>
      <c r="G45" s="265">
        <v>80</v>
      </c>
      <c r="H45" s="264">
        <v>3776781</v>
      </c>
      <c r="I45" s="264">
        <v>3443659</v>
      </c>
      <c r="J45" s="264">
        <v>1834857</v>
      </c>
      <c r="K45" s="264">
        <v>33201</v>
      </c>
      <c r="L45" s="264">
        <v>365469</v>
      </c>
      <c r="M45" s="264">
        <v>1028235</v>
      </c>
      <c r="N45" s="264">
        <v>982</v>
      </c>
      <c r="O45" s="264" t="s">
        <v>692</v>
      </c>
      <c r="P45" s="144" t="s">
        <v>241</v>
      </c>
    </row>
    <row r="46" spans="1:16" s="17" customFormat="1" ht="20.25" customHeight="1">
      <c r="A46" s="152" t="s">
        <v>694</v>
      </c>
      <c r="B46" s="147"/>
      <c r="C46" s="65" t="s">
        <v>695</v>
      </c>
      <c r="D46" s="65"/>
      <c r="E46" s="49"/>
      <c r="F46" s="264">
        <v>60399</v>
      </c>
      <c r="G46" s="265">
        <v>0.9</v>
      </c>
      <c r="H46" s="264">
        <v>46589</v>
      </c>
      <c r="I46" s="264">
        <v>40054</v>
      </c>
      <c r="J46" s="264">
        <v>14291</v>
      </c>
      <c r="K46" s="264">
        <v>1670</v>
      </c>
      <c r="L46" s="264">
        <v>3035</v>
      </c>
      <c r="M46" s="264">
        <v>9073</v>
      </c>
      <c r="N46" s="264">
        <v>32</v>
      </c>
      <c r="O46" s="264" t="s">
        <v>692</v>
      </c>
      <c r="P46" s="146" t="s">
        <v>694</v>
      </c>
    </row>
    <row r="47" spans="1:16" ht="20.25" customHeight="1">
      <c r="A47" s="197" t="s">
        <v>705</v>
      </c>
      <c r="B47" s="140"/>
      <c r="C47" s="140"/>
      <c r="D47" s="32" t="s">
        <v>1001</v>
      </c>
      <c r="E47" s="42"/>
      <c r="F47" s="264">
        <v>17116</v>
      </c>
      <c r="G47" s="265">
        <v>0.3</v>
      </c>
      <c r="H47" s="264">
        <v>6896</v>
      </c>
      <c r="I47" s="264">
        <v>4741</v>
      </c>
      <c r="J47" s="264">
        <v>3036</v>
      </c>
      <c r="K47" s="264">
        <v>1424</v>
      </c>
      <c r="L47" s="264">
        <v>1366</v>
      </c>
      <c r="M47" s="264">
        <v>7430</v>
      </c>
      <c r="N47" s="264" t="s">
        <v>692</v>
      </c>
      <c r="O47" s="264" t="s">
        <v>692</v>
      </c>
      <c r="P47" s="266" t="s">
        <v>705</v>
      </c>
    </row>
    <row r="48" spans="1:16" ht="12.75">
      <c r="A48" s="197" t="s">
        <v>1110</v>
      </c>
      <c r="B48" s="140"/>
      <c r="C48" s="140"/>
      <c r="D48" s="32" t="s">
        <v>1109</v>
      </c>
      <c r="E48" s="42"/>
      <c r="F48" s="264">
        <v>14343</v>
      </c>
      <c r="G48" s="265">
        <v>0.2</v>
      </c>
      <c r="H48" s="264">
        <v>14321</v>
      </c>
      <c r="I48" s="264">
        <v>13433</v>
      </c>
      <c r="J48" s="264">
        <v>873</v>
      </c>
      <c r="K48" s="264" t="s">
        <v>692</v>
      </c>
      <c r="L48" s="264" t="s">
        <v>692</v>
      </c>
      <c r="M48" s="264">
        <v>21</v>
      </c>
      <c r="N48" s="264" t="s">
        <v>692</v>
      </c>
      <c r="O48" s="264" t="s">
        <v>692</v>
      </c>
      <c r="P48" s="266" t="s">
        <v>1110</v>
      </c>
    </row>
    <row r="49" spans="1:16" ht="12.75">
      <c r="A49" s="197" t="s">
        <v>1264</v>
      </c>
      <c r="B49" s="140"/>
      <c r="C49" s="140"/>
      <c r="D49" s="30" t="s">
        <v>1277</v>
      </c>
      <c r="E49" s="42"/>
      <c r="F49" s="264">
        <v>5037</v>
      </c>
      <c r="G49" s="265">
        <v>0.1</v>
      </c>
      <c r="H49" s="264">
        <v>4190</v>
      </c>
      <c r="I49" s="264">
        <v>4118</v>
      </c>
      <c r="J49" s="264">
        <v>1226</v>
      </c>
      <c r="K49" s="264" t="s">
        <v>692</v>
      </c>
      <c r="L49" s="264">
        <v>305</v>
      </c>
      <c r="M49" s="264">
        <v>542</v>
      </c>
      <c r="N49" s="264" t="s">
        <v>692</v>
      </c>
      <c r="O49" s="264" t="s">
        <v>692</v>
      </c>
      <c r="P49" s="266" t="s">
        <v>1264</v>
      </c>
    </row>
    <row r="50" spans="1:16" s="17" customFormat="1" ht="20.25" customHeight="1">
      <c r="A50" s="152" t="s">
        <v>696</v>
      </c>
      <c r="B50" s="147"/>
      <c r="C50" s="65" t="s">
        <v>697</v>
      </c>
      <c r="D50" s="65"/>
      <c r="E50" s="49"/>
      <c r="F50" s="264">
        <v>295328</v>
      </c>
      <c r="G50" s="265">
        <v>4.5</v>
      </c>
      <c r="H50" s="264">
        <v>250386</v>
      </c>
      <c r="I50" s="264">
        <v>174503</v>
      </c>
      <c r="J50" s="264">
        <v>80513</v>
      </c>
      <c r="K50" s="264">
        <v>5072</v>
      </c>
      <c r="L50" s="264">
        <v>11990</v>
      </c>
      <c r="M50" s="264">
        <v>27879</v>
      </c>
      <c r="N50" s="264">
        <v>0</v>
      </c>
      <c r="O50" s="264" t="s">
        <v>692</v>
      </c>
      <c r="P50" s="146" t="s">
        <v>696</v>
      </c>
    </row>
    <row r="51" spans="1:16" ht="20.25" customHeight="1">
      <c r="A51" s="197" t="s">
        <v>291</v>
      </c>
      <c r="B51" s="140"/>
      <c r="C51" s="140"/>
      <c r="D51" s="182" t="s">
        <v>271</v>
      </c>
      <c r="E51" s="42"/>
      <c r="F51" s="264">
        <v>91012</v>
      </c>
      <c r="G51" s="265">
        <v>1.4</v>
      </c>
      <c r="H51" s="264">
        <v>68096</v>
      </c>
      <c r="I51" s="264">
        <v>16042</v>
      </c>
      <c r="J51" s="264">
        <v>8960</v>
      </c>
      <c r="K51" s="264">
        <v>4308</v>
      </c>
      <c r="L51" s="264">
        <v>3</v>
      </c>
      <c r="M51" s="264">
        <v>18605</v>
      </c>
      <c r="N51" s="264" t="s">
        <v>692</v>
      </c>
      <c r="O51" s="264" t="s">
        <v>692</v>
      </c>
      <c r="P51" s="266" t="s">
        <v>291</v>
      </c>
    </row>
    <row r="52" spans="1:16" ht="12.75">
      <c r="A52" s="197" t="s">
        <v>1127</v>
      </c>
      <c r="B52" s="140"/>
      <c r="C52" s="140"/>
      <c r="D52" s="182" t="s">
        <v>1124</v>
      </c>
      <c r="E52" s="42"/>
      <c r="F52" s="264">
        <v>22523</v>
      </c>
      <c r="G52" s="265">
        <v>0.3</v>
      </c>
      <c r="H52" s="264">
        <v>22502</v>
      </c>
      <c r="I52" s="264">
        <v>21872</v>
      </c>
      <c r="J52" s="264">
        <v>63</v>
      </c>
      <c r="K52" s="264" t="s">
        <v>692</v>
      </c>
      <c r="L52" s="264" t="s">
        <v>692</v>
      </c>
      <c r="M52" s="264">
        <v>21</v>
      </c>
      <c r="N52" s="264" t="s">
        <v>692</v>
      </c>
      <c r="O52" s="264" t="s">
        <v>692</v>
      </c>
      <c r="P52" s="266" t="s">
        <v>1127</v>
      </c>
    </row>
    <row r="53" spans="1:16" ht="12.75">
      <c r="A53" s="197" t="s">
        <v>707</v>
      </c>
      <c r="B53" s="140"/>
      <c r="C53" s="140"/>
      <c r="D53" s="32" t="s">
        <v>1002</v>
      </c>
      <c r="E53" s="42"/>
      <c r="F53" s="264">
        <v>19289</v>
      </c>
      <c r="G53" s="265">
        <v>0.3</v>
      </c>
      <c r="H53" s="264">
        <v>19217</v>
      </c>
      <c r="I53" s="264">
        <v>17269</v>
      </c>
      <c r="J53" s="264">
        <v>12331</v>
      </c>
      <c r="K53" s="264">
        <v>68</v>
      </c>
      <c r="L53" s="264">
        <v>0</v>
      </c>
      <c r="M53" s="264">
        <v>3</v>
      </c>
      <c r="N53" s="264" t="s">
        <v>692</v>
      </c>
      <c r="O53" s="264" t="s">
        <v>692</v>
      </c>
      <c r="P53" s="266" t="s">
        <v>707</v>
      </c>
    </row>
    <row r="54" spans="1:16" s="17" customFormat="1" ht="20.25" customHeight="1">
      <c r="A54" s="199" t="s">
        <v>282</v>
      </c>
      <c r="B54" s="65"/>
      <c r="C54" s="65" t="s">
        <v>698</v>
      </c>
      <c r="D54" s="65"/>
      <c r="E54" s="49"/>
      <c r="F54" s="264">
        <v>4848942</v>
      </c>
      <c r="G54" s="265">
        <v>74.6</v>
      </c>
      <c r="H54" s="264">
        <v>3479806</v>
      </c>
      <c r="I54" s="264">
        <v>3229101</v>
      </c>
      <c r="J54" s="264">
        <v>1740053</v>
      </c>
      <c r="K54" s="264">
        <v>26459</v>
      </c>
      <c r="L54" s="264">
        <v>350444</v>
      </c>
      <c r="M54" s="264">
        <v>991282</v>
      </c>
      <c r="N54" s="264">
        <v>950</v>
      </c>
      <c r="O54" s="264" t="s">
        <v>692</v>
      </c>
      <c r="P54" s="144" t="s">
        <v>282</v>
      </c>
    </row>
    <row r="55" spans="1:16" s="17" customFormat="1" ht="20.25" customHeight="1">
      <c r="A55" s="152" t="s">
        <v>699</v>
      </c>
      <c r="B55" s="147"/>
      <c r="C55" s="65" t="s">
        <v>700</v>
      </c>
      <c r="D55" s="65"/>
      <c r="E55" s="49"/>
      <c r="F55" s="264">
        <v>1088918</v>
      </c>
      <c r="G55" s="265">
        <v>16.7</v>
      </c>
      <c r="H55" s="264">
        <v>853192</v>
      </c>
      <c r="I55" s="264">
        <v>775324</v>
      </c>
      <c r="J55" s="264">
        <v>597294</v>
      </c>
      <c r="K55" s="264">
        <v>5185</v>
      </c>
      <c r="L55" s="264">
        <v>189783</v>
      </c>
      <c r="M55" s="264">
        <v>40750</v>
      </c>
      <c r="N55" s="264">
        <v>9</v>
      </c>
      <c r="O55" s="264" t="s">
        <v>692</v>
      </c>
      <c r="P55" s="146" t="s">
        <v>699</v>
      </c>
    </row>
    <row r="56" spans="1:16" ht="20.25" customHeight="1">
      <c r="A56" s="197" t="s">
        <v>1265</v>
      </c>
      <c r="B56" s="140"/>
      <c r="C56" s="140"/>
      <c r="D56" s="32" t="s">
        <v>1271</v>
      </c>
      <c r="E56" s="42"/>
      <c r="F56" s="264">
        <v>240600</v>
      </c>
      <c r="G56" s="265">
        <v>3.7</v>
      </c>
      <c r="H56" s="264">
        <v>53846</v>
      </c>
      <c r="I56" s="264">
        <v>51232</v>
      </c>
      <c r="J56" s="264">
        <v>33093</v>
      </c>
      <c r="K56" s="264">
        <v>655</v>
      </c>
      <c r="L56" s="264">
        <v>177411</v>
      </c>
      <c r="M56" s="264">
        <v>8683</v>
      </c>
      <c r="N56" s="264">
        <v>4</v>
      </c>
      <c r="O56" s="264" t="s">
        <v>692</v>
      </c>
      <c r="P56" s="266" t="s">
        <v>1265</v>
      </c>
    </row>
    <row r="57" spans="1:16" ht="12.75">
      <c r="A57" s="197" t="s">
        <v>289</v>
      </c>
      <c r="B57" s="140"/>
      <c r="C57" s="140"/>
      <c r="D57" s="263" t="s">
        <v>1006</v>
      </c>
      <c r="E57" s="42"/>
      <c r="F57" s="264">
        <v>218467</v>
      </c>
      <c r="G57" s="265">
        <v>3.4</v>
      </c>
      <c r="H57" s="264">
        <v>206340</v>
      </c>
      <c r="I57" s="264">
        <v>201066</v>
      </c>
      <c r="J57" s="264">
        <v>155278</v>
      </c>
      <c r="K57" s="264" t="s">
        <v>692</v>
      </c>
      <c r="L57" s="264">
        <v>1850</v>
      </c>
      <c r="M57" s="264">
        <v>10277</v>
      </c>
      <c r="N57" s="264" t="s">
        <v>692</v>
      </c>
      <c r="O57" s="264" t="s">
        <v>692</v>
      </c>
      <c r="P57" s="266" t="s">
        <v>289</v>
      </c>
    </row>
    <row r="58" spans="1:16" ht="12.75">
      <c r="A58" s="197" t="s">
        <v>1128</v>
      </c>
      <c r="B58" s="140"/>
      <c r="C58" s="140"/>
      <c r="D58" s="32" t="s">
        <v>1125</v>
      </c>
      <c r="E58" s="42"/>
      <c r="F58" s="264">
        <v>158160</v>
      </c>
      <c r="G58" s="265">
        <v>2.4</v>
      </c>
      <c r="H58" s="264">
        <v>155475</v>
      </c>
      <c r="I58" s="264">
        <v>155321</v>
      </c>
      <c r="J58" s="264">
        <v>131929</v>
      </c>
      <c r="K58" s="264" t="s">
        <v>692</v>
      </c>
      <c r="L58" s="264">
        <v>354</v>
      </c>
      <c r="M58" s="264">
        <v>2331</v>
      </c>
      <c r="N58" s="264" t="s">
        <v>692</v>
      </c>
      <c r="O58" s="264" t="s">
        <v>692</v>
      </c>
      <c r="P58" s="266" t="s">
        <v>1128</v>
      </c>
    </row>
    <row r="59" spans="1:16" s="17" customFormat="1" ht="20.25" customHeight="1">
      <c r="A59" s="152" t="s">
        <v>701</v>
      </c>
      <c r="B59" s="147"/>
      <c r="C59" s="65" t="s">
        <v>702</v>
      </c>
      <c r="D59" s="65"/>
      <c r="E59" s="49"/>
      <c r="F59" s="264">
        <v>3760024</v>
      </c>
      <c r="G59" s="265">
        <v>57.8</v>
      </c>
      <c r="H59" s="264">
        <v>2626615</v>
      </c>
      <c r="I59" s="264">
        <v>2453777</v>
      </c>
      <c r="J59" s="264">
        <v>1142759</v>
      </c>
      <c r="K59" s="264">
        <v>21274</v>
      </c>
      <c r="L59" s="264">
        <v>160662</v>
      </c>
      <c r="M59" s="264">
        <v>950532</v>
      </c>
      <c r="N59" s="264">
        <v>941</v>
      </c>
      <c r="O59" s="264" t="s">
        <v>692</v>
      </c>
      <c r="P59" s="146" t="s">
        <v>701</v>
      </c>
    </row>
    <row r="60" spans="1:16" ht="20.25" customHeight="1">
      <c r="A60" s="197" t="s">
        <v>1129</v>
      </c>
      <c r="B60" s="140"/>
      <c r="C60" s="140"/>
      <c r="D60" s="263" t="s">
        <v>1126</v>
      </c>
      <c r="E60" s="42"/>
      <c r="F60" s="68">
        <v>383354</v>
      </c>
      <c r="G60" s="69">
        <v>5.9</v>
      </c>
      <c r="H60" s="68">
        <v>381274</v>
      </c>
      <c r="I60" s="68">
        <v>381171</v>
      </c>
      <c r="J60" s="68">
        <v>349</v>
      </c>
      <c r="K60" s="68">
        <v>5</v>
      </c>
      <c r="L60" s="68">
        <v>179</v>
      </c>
      <c r="M60" s="68">
        <v>1894</v>
      </c>
      <c r="N60" s="68" t="s">
        <v>692</v>
      </c>
      <c r="O60" s="264" t="s">
        <v>692</v>
      </c>
      <c r="P60" s="266" t="s">
        <v>1129</v>
      </c>
    </row>
    <row r="61" spans="1:16" ht="12.75">
      <c r="A61" s="197" t="s">
        <v>710</v>
      </c>
      <c r="B61" s="140"/>
      <c r="C61" s="140"/>
      <c r="D61" s="32" t="s">
        <v>1266</v>
      </c>
      <c r="E61" s="42"/>
      <c r="F61" s="68">
        <v>355057</v>
      </c>
      <c r="G61" s="69">
        <v>5.5</v>
      </c>
      <c r="H61" s="68">
        <v>327596</v>
      </c>
      <c r="I61" s="68">
        <v>314922</v>
      </c>
      <c r="J61" s="68">
        <v>192394</v>
      </c>
      <c r="K61" s="68">
        <v>4811</v>
      </c>
      <c r="L61" s="68">
        <v>3424</v>
      </c>
      <c r="M61" s="68">
        <v>19216</v>
      </c>
      <c r="N61" s="68">
        <v>10</v>
      </c>
      <c r="O61" s="264" t="s">
        <v>692</v>
      </c>
      <c r="P61" s="266" t="s">
        <v>710</v>
      </c>
    </row>
    <row r="62" spans="1:16" ht="12.75">
      <c r="A62" s="197" t="s">
        <v>1137</v>
      </c>
      <c r="B62" s="140"/>
      <c r="C62" s="140"/>
      <c r="D62" s="30" t="s">
        <v>1123</v>
      </c>
      <c r="E62" s="42"/>
      <c r="F62" s="68">
        <v>271864</v>
      </c>
      <c r="G62" s="69">
        <v>4.2</v>
      </c>
      <c r="H62" s="68">
        <v>254757</v>
      </c>
      <c r="I62" s="68">
        <v>243928</v>
      </c>
      <c r="J62" s="68">
        <v>150756</v>
      </c>
      <c r="K62" s="68">
        <v>72</v>
      </c>
      <c r="L62" s="68">
        <v>4187</v>
      </c>
      <c r="M62" s="68">
        <v>12667</v>
      </c>
      <c r="N62" s="264">
        <v>181</v>
      </c>
      <c r="O62" s="264" t="s">
        <v>692</v>
      </c>
      <c r="P62" s="266" t="s">
        <v>1137</v>
      </c>
    </row>
    <row r="63" spans="1:16" s="17" customFormat="1" ht="20.25" customHeight="1">
      <c r="A63" s="71"/>
      <c r="B63" s="72"/>
      <c r="C63" s="65" t="s">
        <v>703</v>
      </c>
      <c r="D63" s="65"/>
      <c r="E63" s="49"/>
      <c r="F63" s="73">
        <v>6503786</v>
      </c>
      <c r="G63" s="74">
        <v>100</v>
      </c>
      <c r="H63" s="73">
        <v>4986985</v>
      </c>
      <c r="I63" s="73">
        <v>4596092</v>
      </c>
      <c r="J63" s="73">
        <v>2738109</v>
      </c>
      <c r="K63" s="73">
        <v>36916</v>
      </c>
      <c r="L63" s="73">
        <v>397183</v>
      </c>
      <c r="M63" s="73">
        <v>1080662</v>
      </c>
      <c r="N63" s="73">
        <v>2041</v>
      </c>
      <c r="O63" s="73" t="s">
        <v>692</v>
      </c>
      <c r="P63" s="267"/>
    </row>
    <row r="64" spans="1:16" ht="12.75" customHeight="1">
      <c r="A64" t="s">
        <v>852</v>
      </c>
      <c r="P64" s="78"/>
    </row>
    <row r="65" spans="1:16" ht="28.5" customHeight="1">
      <c r="A65" s="465" t="s">
        <v>673</v>
      </c>
      <c r="B65" s="465"/>
      <c r="C65" s="465"/>
      <c r="D65" s="465"/>
      <c r="E65" s="465"/>
      <c r="F65" s="465"/>
      <c r="G65" s="465"/>
      <c r="P65" s="78"/>
    </row>
    <row r="66" ht="12.75">
      <c r="P66" s="78"/>
    </row>
    <row r="67" ht="12.75">
      <c r="P67" s="78"/>
    </row>
    <row r="68" ht="12.75">
      <c r="P68" s="78"/>
    </row>
    <row r="69" ht="12.75">
      <c r="P69" s="78"/>
    </row>
    <row r="70" ht="12.75">
      <c r="P70" s="78"/>
    </row>
    <row r="71" ht="12.75">
      <c r="P71" s="78"/>
    </row>
    <row r="72" ht="12.75">
      <c r="P72" s="78"/>
    </row>
    <row r="73" ht="12.75">
      <c r="P73" s="78"/>
    </row>
    <row r="74" ht="12.75">
      <c r="P74" s="78"/>
    </row>
    <row r="75" ht="12.75">
      <c r="P75" s="78"/>
    </row>
    <row r="76" ht="12.75">
      <c r="P76" s="78"/>
    </row>
    <row r="77" ht="12.75">
      <c r="P77" s="78"/>
    </row>
    <row r="78" ht="12.75">
      <c r="P78" s="78"/>
    </row>
    <row r="79" ht="12.75">
      <c r="P79" s="78"/>
    </row>
    <row r="80" ht="12.75">
      <c r="P80" s="78"/>
    </row>
    <row r="81" ht="12.75">
      <c r="P81" s="78"/>
    </row>
    <row r="82" ht="12.75">
      <c r="P82" s="78"/>
    </row>
    <row r="83" ht="12.75">
      <c r="P83" s="78"/>
    </row>
    <row r="84" ht="12.75">
      <c r="P84" s="78"/>
    </row>
    <row r="85" ht="12.75">
      <c r="P85" s="78"/>
    </row>
    <row r="86" ht="12.75">
      <c r="P86" s="78"/>
    </row>
    <row r="87" ht="12.75">
      <c r="P87" s="78"/>
    </row>
    <row r="88" ht="12.75">
      <c r="P88" s="78"/>
    </row>
    <row r="89" ht="12.75">
      <c r="P89" s="78"/>
    </row>
    <row r="90" ht="12.75">
      <c r="P90" s="78"/>
    </row>
    <row r="91" ht="12.75">
      <c r="P91" s="78"/>
    </row>
    <row r="92" ht="12.75">
      <c r="P92" s="78"/>
    </row>
    <row r="93" ht="12.75">
      <c r="P93" s="78"/>
    </row>
    <row r="94" ht="12.75">
      <c r="P94" s="78"/>
    </row>
    <row r="95" ht="12.75">
      <c r="P95" s="78"/>
    </row>
    <row r="96" ht="12.75">
      <c r="P96" s="78"/>
    </row>
    <row r="97" ht="12.75">
      <c r="P97" s="78"/>
    </row>
    <row r="98" ht="12.75">
      <c r="P98" s="78"/>
    </row>
    <row r="99" ht="12.75">
      <c r="P99" s="78"/>
    </row>
    <row r="100" ht="12.75">
      <c r="P100" s="78"/>
    </row>
    <row r="101" ht="12.75">
      <c r="P101" s="78"/>
    </row>
    <row r="102" ht="12.75">
      <c r="P102" s="78"/>
    </row>
    <row r="103" ht="12.75">
      <c r="P103" s="78"/>
    </row>
    <row r="104" ht="12.75">
      <c r="P104" s="78"/>
    </row>
    <row r="105" ht="12.75">
      <c r="P105" s="78"/>
    </row>
    <row r="106" ht="12.75">
      <c r="P106" s="78"/>
    </row>
    <row r="107" ht="12.75">
      <c r="P107" s="78"/>
    </row>
    <row r="108" ht="12.75">
      <c r="P108" s="78"/>
    </row>
    <row r="109" ht="12.75">
      <c r="P109" s="78"/>
    </row>
    <row r="110" ht="12.75">
      <c r="P110" s="78"/>
    </row>
    <row r="111" ht="12.75">
      <c r="P111" s="78"/>
    </row>
    <row r="112" ht="12.75">
      <c r="P112" s="78"/>
    </row>
    <row r="113" ht="12.75">
      <c r="P113" s="78"/>
    </row>
    <row r="114" ht="12.75">
      <c r="P114" s="78"/>
    </row>
    <row r="115" ht="12.75">
      <c r="P115" s="78"/>
    </row>
    <row r="116" ht="12.75">
      <c r="P116" s="78"/>
    </row>
    <row r="117" ht="12.75">
      <c r="P117" s="78"/>
    </row>
    <row r="118" ht="12.75">
      <c r="P118" s="78"/>
    </row>
    <row r="119" ht="12.75">
      <c r="P119" s="78"/>
    </row>
    <row r="120" ht="12.75">
      <c r="P120" s="78"/>
    </row>
    <row r="121" ht="12.75">
      <c r="P121" s="78"/>
    </row>
    <row r="122" ht="12.75">
      <c r="P122" s="78"/>
    </row>
    <row r="123" ht="12.75">
      <c r="P123" s="78"/>
    </row>
    <row r="124" ht="12.75">
      <c r="P124" s="78"/>
    </row>
    <row r="125" ht="12.75">
      <c r="P125" s="78"/>
    </row>
    <row r="126" ht="12.75">
      <c r="P126" s="78"/>
    </row>
    <row r="127" ht="12.75">
      <c r="P127" s="78"/>
    </row>
    <row r="128" ht="12.75">
      <c r="P128" s="78"/>
    </row>
    <row r="129" ht="12.75">
      <c r="P129" s="78"/>
    </row>
    <row r="130" ht="12.75">
      <c r="P130" s="78"/>
    </row>
    <row r="131" ht="12.75">
      <c r="P131" s="78"/>
    </row>
    <row r="132" ht="12.75">
      <c r="P132" s="78"/>
    </row>
    <row r="133" ht="12.75">
      <c r="P133" s="78"/>
    </row>
    <row r="134" ht="12.75">
      <c r="P134" s="78"/>
    </row>
    <row r="135" ht="12.75">
      <c r="P135" s="78"/>
    </row>
    <row r="136" ht="12.75">
      <c r="P136" s="78"/>
    </row>
    <row r="137" ht="12.75">
      <c r="P137" s="78"/>
    </row>
    <row r="138" ht="12.75">
      <c r="P138" s="78"/>
    </row>
    <row r="139" ht="12.75">
      <c r="P139" s="78"/>
    </row>
    <row r="140" ht="12.75">
      <c r="P140" s="78"/>
    </row>
    <row r="141" ht="12.75">
      <c r="P141" s="78"/>
    </row>
    <row r="142" ht="12.75">
      <c r="P142" s="78"/>
    </row>
    <row r="143" ht="12.75">
      <c r="P143" s="78"/>
    </row>
    <row r="144" ht="12.75">
      <c r="P144" s="78"/>
    </row>
    <row r="145" ht="12.75">
      <c r="P145" s="78"/>
    </row>
    <row r="146" ht="12.75">
      <c r="P146" s="78"/>
    </row>
    <row r="147" ht="12.75">
      <c r="P147" s="78"/>
    </row>
    <row r="148" ht="12.75">
      <c r="P148" s="78"/>
    </row>
    <row r="149" ht="12.75">
      <c r="P149" s="78"/>
    </row>
    <row r="150" ht="12.75">
      <c r="P150" s="78"/>
    </row>
    <row r="151" ht="12.75">
      <c r="P151" s="78"/>
    </row>
    <row r="152" ht="12.75">
      <c r="P152" s="78"/>
    </row>
    <row r="153" ht="12.75">
      <c r="P153" s="78"/>
    </row>
    <row r="154" ht="12.75">
      <c r="P154" s="78"/>
    </row>
    <row r="155" ht="12.75">
      <c r="P155" s="78"/>
    </row>
    <row r="156" ht="12.75">
      <c r="P156" s="78"/>
    </row>
    <row r="157" ht="12.75">
      <c r="P157" s="78"/>
    </row>
    <row r="158" ht="12.75">
      <c r="P158" s="78"/>
    </row>
    <row r="159" ht="12.75">
      <c r="P159" s="78"/>
    </row>
    <row r="160" ht="12.75">
      <c r="P160" s="78"/>
    </row>
    <row r="161" ht="12.75">
      <c r="P161" s="78"/>
    </row>
    <row r="162" ht="12.75">
      <c r="P162" s="78"/>
    </row>
    <row r="163" ht="12.75">
      <c r="P163" s="78"/>
    </row>
    <row r="164" ht="12.75">
      <c r="P164" s="78"/>
    </row>
    <row r="165" ht="12.75">
      <c r="P165" s="78"/>
    </row>
    <row r="166" ht="12.75">
      <c r="P166" s="78"/>
    </row>
    <row r="167" ht="12.75">
      <c r="P167" s="78"/>
    </row>
    <row r="168" ht="12.75">
      <c r="P168" s="78"/>
    </row>
    <row r="169" ht="12.75">
      <c r="P169" s="78"/>
    </row>
    <row r="170" ht="12.75">
      <c r="P170" s="78"/>
    </row>
    <row r="171" ht="12.75">
      <c r="P171" s="78"/>
    </row>
    <row r="172" ht="12.75">
      <c r="P172" s="78"/>
    </row>
    <row r="173" ht="12.75">
      <c r="P173" s="78"/>
    </row>
    <row r="174" ht="12.75">
      <c r="P174" s="78"/>
    </row>
    <row r="175" ht="12.75">
      <c r="P175" s="78"/>
    </row>
    <row r="176" ht="12.75">
      <c r="P176" s="78"/>
    </row>
    <row r="177" ht="12.75">
      <c r="P177" s="78"/>
    </row>
    <row r="178" ht="12.75">
      <c r="P178" s="78"/>
    </row>
    <row r="179" ht="12.75">
      <c r="P179" s="78"/>
    </row>
    <row r="180" ht="12.75">
      <c r="P180" s="78"/>
    </row>
    <row r="181" ht="12.75">
      <c r="P181" s="78"/>
    </row>
    <row r="182" ht="12.75">
      <c r="P182" s="78"/>
    </row>
    <row r="183" ht="12.75">
      <c r="P183" s="78"/>
    </row>
    <row r="184" ht="12.75">
      <c r="P184" s="78"/>
    </row>
    <row r="185" ht="12.75">
      <c r="P185" s="78"/>
    </row>
    <row r="186" ht="12.75">
      <c r="P186" s="78"/>
    </row>
    <row r="187" ht="12.75">
      <c r="P187" s="78"/>
    </row>
    <row r="188" ht="12.75">
      <c r="P188" s="78"/>
    </row>
    <row r="189" ht="12.75">
      <c r="P189" s="78"/>
    </row>
    <row r="190" ht="12.75">
      <c r="P190" s="78"/>
    </row>
    <row r="191" ht="12.75">
      <c r="P191" s="78"/>
    </row>
    <row r="192" ht="12.75">
      <c r="P192" s="78"/>
    </row>
    <row r="193" ht="12.75">
      <c r="P193" s="78"/>
    </row>
    <row r="194" ht="12.75">
      <c r="P194" s="78"/>
    </row>
    <row r="195" ht="12.75">
      <c r="P195" s="78"/>
    </row>
    <row r="196" ht="12.75">
      <c r="P196" s="78"/>
    </row>
    <row r="197" ht="12.75">
      <c r="P197" s="78"/>
    </row>
    <row r="198" ht="12.75">
      <c r="P198" s="78"/>
    </row>
    <row r="199" ht="12.75">
      <c r="P199" s="78"/>
    </row>
    <row r="200" ht="12.75">
      <c r="P200" s="78"/>
    </row>
    <row r="201" ht="12.75">
      <c r="P201" s="78"/>
    </row>
    <row r="202" ht="12.75">
      <c r="P202" s="78"/>
    </row>
    <row r="203" ht="12.75">
      <c r="P203" s="78"/>
    </row>
    <row r="204" ht="12.75">
      <c r="P204" s="78"/>
    </row>
    <row r="205" ht="12.75">
      <c r="P205" s="78"/>
    </row>
    <row r="206" ht="12.75">
      <c r="P206" s="78"/>
    </row>
    <row r="207" ht="12.75">
      <c r="P207" s="78"/>
    </row>
    <row r="208" ht="12.75">
      <c r="P208" s="78"/>
    </row>
    <row r="209" ht="12.75">
      <c r="P209" s="78"/>
    </row>
    <row r="210" ht="12.75">
      <c r="P210" s="78"/>
    </row>
    <row r="211" ht="12.75">
      <c r="P211" s="78"/>
    </row>
    <row r="212" ht="12.75">
      <c r="P212" s="78"/>
    </row>
    <row r="213" ht="12.75">
      <c r="P213" s="78"/>
    </row>
    <row r="214" ht="12.75">
      <c r="P214" s="78"/>
    </row>
    <row r="215" ht="12.75">
      <c r="P215" s="78"/>
    </row>
    <row r="216" ht="12.75">
      <c r="P216" s="78"/>
    </row>
    <row r="217" ht="12.75">
      <c r="P217" s="78"/>
    </row>
    <row r="218" ht="12.75">
      <c r="P218" s="78"/>
    </row>
    <row r="219" ht="12.75">
      <c r="P219" s="78"/>
    </row>
    <row r="220" ht="12.75">
      <c r="P220" s="78"/>
    </row>
    <row r="221" ht="12.75">
      <c r="P221" s="78"/>
    </row>
    <row r="222" ht="12.75">
      <c r="P222" s="78"/>
    </row>
    <row r="223" ht="12.75">
      <c r="P223" s="78"/>
    </row>
    <row r="224" ht="12.75">
      <c r="P224" s="78"/>
    </row>
    <row r="225" ht="12.75">
      <c r="P225" s="78"/>
    </row>
    <row r="226" ht="12.75">
      <c r="P226" s="78"/>
    </row>
    <row r="227" ht="12.75">
      <c r="P227" s="78"/>
    </row>
    <row r="228" ht="12.75">
      <c r="P228" s="78"/>
    </row>
    <row r="229" ht="12.75">
      <c r="P229" s="78"/>
    </row>
    <row r="230" ht="12.75">
      <c r="P230" s="78"/>
    </row>
    <row r="231" ht="12.75">
      <c r="P231" s="78"/>
    </row>
    <row r="232" ht="12.75">
      <c r="P232" s="78"/>
    </row>
    <row r="233" ht="12.75">
      <c r="P233" s="78"/>
    </row>
    <row r="234" ht="12.75">
      <c r="P234" s="78"/>
    </row>
    <row r="235" ht="12.75">
      <c r="P235" s="78"/>
    </row>
    <row r="236" ht="12.75">
      <c r="P236" s="78"/>
    </row>
    <row r="237" ht="12.75">
      <c r="P237" s="78"/>
    </row>
    <row r="238" ht="12.75">
      <c r="P238" s="78"/>
    </row>
    <row r="239" ht="12.75">
      <c r="P239" s="78"/>
    </row>
    <row r="240" ht="12.75">
      <c r="P240" s="78"/>
    </row>
    <row r="241" ht="12.75">
      <c r="P241" s="78"/>
    </row>
    <row r="242" ht="12.75">
      <c r="P242" s="78"/>
    </row>
    <row r="243" ht="12.75">
      <c r="P243" s="78"/>
    </row>
    <row r="244" ht="12.75">
      <c r="P244" s="78"/>
    </row>
    <row r="245" ht="12.75">
      <c r="P245" s="78"/>
    </row>
    <row r="246" ht="12.75">
      <c r="P246" s="78"/>
    </row>
    <row r="247" ht="12.75">
      <c r="P247" s="78"/>
    </row>
    <row r="248" ht="12.75">
      <c r="P248" s="78"/>
    </row>
    <row r="249" ht="12.75">
      <c r="P249" s="78"/>
    </row>
    <row r="250" ht="12.75">
      <c r="P250" s="78"/>
    </row>
    <row r="251" ht="12.75">
      <c r="P251" s="78"/>
    </row>
    <row r="252" ht="12.75">
      <c r="P252" s="78"/>
    </row>
    <row r="253" ht="12.75">
      <c r="P253" s="78"/>
    </row>
    <row r="254" ht="12.75">
      <c r="P254" s="78"/>
    </row>
    <row r="255" ht="12.75">
      <c r="P255" s="78"/>
    </row>
    <row r="256" ht="12.75">
      <c r="P256" s="78"/>
    </row>
    <row r="257" ht="12.75">
      <c r="P257" s="78"/>
    </row>
    <row r="258" ht="12.75">
      <c r="P258" s="78"/>
    </row>
    <row r="259" ht="12.75">
      <c r="P259" s="78"/>
    </row>
    <row r="260" ht="12.75">
      <c r="P260" s="78"/>
    </row>
    <row r="261" ht="12.75">
      <c r="P261" s="78"/>
    </row>
    <row r="262" ht="12.75">
      <c r="P262" s="78"/>
    </row>
    <row r="263" ht="12.75">
      <c r="P263" s="78"/>
    </row>
    <row r="264" ht="12.75">
      <c r="P264" s="78"/>
    </row>
    <row r="265" ht="12.75">
      <c r="P265" s="78"/>
    </row>
    <row r="266" ht="12.75">
      <c r="P266" s="78"/>
    </row>
    <row r="267" ht="12.75">
      <c r="P267" s="78"/>
    </row>
    <row r="268" ht="12.75">
      <c r="P268" s="78"/>
    </row>
    <row r="269" ht="12.75">
      <c r="P269" s="78"/>
    </row>
    <row r="270" ht="12.75">
      <c r="P270" s="78"/>
    </row>
    <row r="271" ht="12.75">
      <c r="P271" s="78"/>
    </row>
    <row r="272" ht="12.75">
      <c r="P272" s="78"/>
    </row>
    <row r="273" ht="12.75">
      <c r="P273" s="78"/>
    </row>
    <row r="274" ht="12.75">
      <c r="P274" s="78"/>
    </row>
    <row r="275" ht="12.75">
      <c r="P275" s="78"/>
    </row>
    <row r="276" ht="12.75">
      <c r="P276" s="78"/>
    </row>
    <row r="277" ht="12.75">
      <c r="P277" s="78"/>
    </row>
    <row r="278" ht="12.75">
      <c r="P278" s="78"/>
    </row>
    <row r="279" ht="12.75">
      <c r="P279" s="78"/>
    </row>
    <row r="280" ht="12.75">
      <c r="P280" s="78"/>
    </row>
    <row r="281" ht="12.75">
      <c r="P281" s="78"/>
    </row>
    <row r="282" ht="12.75">
      <c r="P282" s="78"/>
    </row>
    <row r="283" ht="12.75">
      <c r="P283" s="78"/>
    </row>
    <row r="284" ht="12.75">
      <c r="P284" s="78"/>
    </row>
    <row r="285" ht="12.75">
      <c r="P285" s="78"/>
    </row>
    <row r="286" ht="12.75">
      <c r="P286" s="78"/>
    </row>
    <row r="287" ht="12.75">
      <c r="P287" s="78"/>
    </row>
    <row r="288" ht="12.75">
      <c r="P288" s="78"/>
    </row>
    <row r="289" ht="12.75">
      <c r="P289" s="78"/>
    </row>
    <row r="290" ht="12.75">
      <c r="P290" s="78"/>
    </row>
    <row r="291" ht="12.75">
      <c r="P291" s="78"/>
    </row>
    <row r="292" ht="12.75">
      <c r="P292" s="78"/>
    </row>
    <row r="293" ht="12.75">
      <c r="P293" s="78"/>
    </row>
    <row r="294" ht="12.75">
      <c r="P294" s="78"/>
    </row>
    <row r="295" ht="12.75">
      <c r="P295" s="78"/>
    </row>
    <row r="296" ht="12.75">
      <c r="P296" s="78"/>
    </row>
    <row r="297" ht="12.75">
      <c r="P297" s="78"/>
    </row>
    <row r="298" ht="12.75">
      <c r="P298" s="78"/>
    </row>
    <row r="299" ht="12.75">
      <c r="P299" s="78"/>
    </row>
    <row r="300" ht="12.75">
      <c r="P300" s="78"/>
    </row>
    <row r="301" ht="12.75">
      <c r="P301" s="78"/>
    </row>
    <row r="302" ht="12.75">
      <c r="P302" s="78"/>
    </row>
    <row r="303" ht="12.75">
      <c r="P303" s="78"/>
    </row>
    <row r="304" ht="12.75">
      <c r="P304" s="78"/>
    </row>
    <row r="305" ht="12.75">
      <c r="P305" s="78"/>
    </row>
    <row r="306" ht="12.75">
      <c r="P306" s="78"/>
    </row>
    <row r="307" ht="12.75">
      <c r="P307" s="78"/>
    </row>
    <row r="308" ht="12.75">
      <c r="P308" s="78"/>
    </row>
    <row r="309" ht="12.75">
      <c r="P309" s="78"/>
    </row>
    <row r="310" ht="12.75">
      <c r="P310" s="78"/>
    </row>
    <row r="311" ht="12.75">
      <c r="P311" s="78"/>
    </row>
    <row r="312" ht="12.75">
      <c r="P312" s="78"/>
    </row>
    <row r="313" ht="12.75">
      <c r="P313" s="78"/>
    </row>
    <row r="314" ht="12.75">
      <c r="P314" s="78"/>
    </row>
    <row r="315" ht="12.75">
      <c r="P315" s="78"/>
    </row>
    <row r="316" ht="12.75">
      <c r="P316" s="78"/>
    </row>
    <row r="317" ht="12.75">
      <c r="P317" s="78"/>
    </row>
    <row r="318" ht="12.75">
      <c r="P318" s="78"/>
    </row>
    <row r="319" ht="12.75">
      <c r="P319" s="78"/>
    </row>
    <row r="320" ht="12.75">
      <c r="P320" s="78"/>
    </row>
    <row r="321" ht="12.75">
      <c r="P321" s="78"/>
    </row>
    <row r="322" ht="12.75">
      <c r="P322" s="78"/>
    </row>
    <row r="323" ht="12.75">
      <c r="P323" s="78"/>
    </row>
    <row r="324" ht="12.75">
      <c r="P324" s="78"/>
    </row>
    <row r="325" ht="12.75">
      <c r="P325" s="78"/>
    </row>
    <row r="326" ht="12.75">
      <c r="P326" s="78"/>
    </row>
    <row r="327" ht="12.75">
      <c r="P327" s="78"/>
    </row>
    <row r="328" ht="12.75">
      <c r="P328" s="78"/>
    </row>
    <row r="329" ht="12.75">
      <c r="P329" s="78"/>
    </row>
    <row r="330" ht="12.75">
      <c r="P330" s="78"/>
    </row>
    <row r="331" ht="12.75">
      <c r="P331" s="78"/>
    </row>
    <row r="332" ht="12.75">
      <c r="P332" s="78"/>
    </row>
    <row r="333" ht="12.75">
      <c r="P333" s="78"/>
    </row>
    <row r="334" ht="12.75">
      <c r="P334" s="78"/>
    </row>
    <row r="335" ht="12.75">
      <c r="P335" s="78"/>
    </row>
    <row r="336" ht="12.75">
      <c r="P336" s="78"/>
    </row>
    <row r="337" ht="12.75">
      <c r="P337" s="78"/>
    </row>
    <row r="338" ht="12.75">
      <c r="P338" s="78"/>
    </row>
    <row r="339" ht="12.75">
      <c r="P339" s="78"/>
    </row>
    <row r="340" ht="12.75">
      <c r="P340" s="78"/>
    </row>
    <row r="341" ht="12.75">
      <c r="P341" s="78"/>
    </row>
    <row r="342" ht="12.75">
      <c r="P342" s="78"/>
    </row>
    <row r="343" ht="12.75">
      <c r="P343" s="78"/>
    </row>
    <row r="344" ht="12.75">
      <c r="P344" s="78"/>
    </row>
    <row r="345" ht="12.75">
      <c r="P345" s="78"/>
    </row>
    <row r="346" ht="12.75">
      <c r="P346" s="78"/>
    </row>
    <row r="347" ht="12.75">
      <c r="P347" s="78"/>
    </row>
    <row r="348" ht="12.75">
      <c r="P348" s="78"/>
    </row>
    <row r="349" ht="12.75">
      <c r="P349" s="78"/>
    </row>
    <row r="350" ht="12.75">
      <c r="P350" s="78"/>
    </row>
    <row r="351" ht="12.75">
      <c r="P351" s="78"/>
    </row>
    <row r="352" ht="12.75">
      <c r="P352" s="78"/>
    </row>
    <row r="353" ht="12.75">
      <c r="P353" s="78"/>
    </row>
    <row r="354" ht="12.75">
      <c r="P354" s="78"/>
    </row>
    <row r="355" ht="12.75">
      <c r="P355" s="78"/>
    </row>
    <row r="356" ht="12.75">
      <c r="P356" s="78"/>
    </row>
    <row r="357" ht="12.75">
      <c r="P357" s="78"/>
    </row>
    <row r="358" ht="12.75">
      <c r="P358" s="78"/>
    </row>
    <row r="359" ht="12.75">
      <c r="P359" s="78"/>
    </row>
    <row r="360" ht="12.75">
      <c r="P360" s="78"/>
    </row>
    <row r="361" ht="12.75">
      <c r="P361" s="78"/>
    </row>
    <row r="362" ht="12.75">
      <c r="P362" s="78"/>
    </row>
    <row r="363" ht="12.75">
      <c r="P363" s="78"/>
    </row>
    <row r="364" ht="12.75">
      <c r="P364" s="78"/>
    </row>
    <row r="365" ht="12.75">
      <c r="P365" s="78"/>
    </row>
    <row r="366" ht="12.75">
      <c r="P366" s="78"/>
    </row>
    <row r="367" ht="12.75">
      <c r="P367" s="78"/>
    </row>
    <row r="368" ht="12.75">
      <c r="P368" s="78"/>
    </row>
    <row r="369" ht="12.75">
      <c r="P369" s="78"/>
    </row>
    <row r="370" ht="12.75">
      <c r="P370" s="78"/>
    </row>
    <row r="371" ht="12.75">
      <c r="P371" s="78"/>
    </row>
    <row r="372" ht="12.75">
      <c r="P372" s="78"/>
    </row>
    <row r="373" ht="12.75">
      <c r="P373" s="78"/>
    </row>
    <row r="374" ht="12.75">
      <c r="P374" s="78"/>
    </row>
    <row r="375" ht="12.75">
      <c r="P375" s="78"/>
    </row>
    <row r="376" ht="12.75">
      <c r="P376" s="78"/>
    </row>
    <row r="377" ht="12.75">
      <c r="P377" s="78"/>
    </row>
    <row r="378" ht="12.75">
      <c r="P378" s="78"/>
    </row>
    <row r="379" ht="12.75">
      <c r="P379" s="78"/>
    </row>
    <row r="380" ht="12.75">
      <c r="P380" s="78"/>
    </row>
    <row r="381" ht="12.75">
      <c r="P381" s="78"/>
    </row>
    <row r="382" ht="12.75">
      <c r="P382" s="78"/>
    </row>
    <row r="383" ht="12.75">
      <c r="P383" s="78"/>
    </row>
    <row r="384" ht="12.75">
      <c r="P384" s="78"/>
    </row>
    <row r="385" ht="12.75">
      <c r="P385" s="78"/>
    </row>
    <row r="386" ht="12.75">
      <c r="P386" s="78"/>
    </row>
    <row r="387" ht="12.75">
      <c r="P387" s="78"/>
    </row>
    <row r="388" ht="12.75">
      <c r="P388" s="78"/>
    </row>
    <row r="389" ht="12.75">
      <c r="P389" s="78"/>
    </row>
    <row r="390" ht="12.75">
      <c r="P390" s="78"/>
    </row>
    <row r="391" ht="12.75">
      <c r="P391" s="78"/>
    </row>
    <row r="392" ht="12.75">
      <c r="P392" s="78"/>
    </row>
    <row r="393" ht="12.75">
      <c r="P393" s="78"/>
    </row>
    <row r="394" ht="12.75">
      <c r="P394" s="78"/>
    </row>
    <row r="395" ht="12.75">
      <c r="P395" s="78"/>
    </row>
    <row r="396" ht="12.75">
      <c r="P396" s="78"/>
    </row>
    <row r="397" ht="12.75">
      <c r="P397" s="78"/>
    </row>
    <row r="398" ht="12.75">
      <c r="P398" s="78"/>
    </row>
    <row r="399" ht="12.75">
      <c r="P399" s="78"/>
    </row>
    <row r="400" ht="12.75">
      <c r="P400" s="78"/>
    </row>
    <row r="401" ht="12.75">
      <c r="P401" s="78"/>
    </row>
    <row r="402" ht="12.75">
      <c r="P402" s="78"/>
    </row>
    <row r="403" ht="12.75">
      <c r="P403" s="78"/>
    </row>
    <row r="404" ht="12.75">
      <c r="P404" s="78"/>
    </row>
    <row r="405" ht="12.75">
      <c r="P405" s="78"/>
    </row>
    <row r="406" ht="12.75">
      <c r="P406" s="78"/>
    </row>
    <row r="407" ht="12.75">
      <c r="P407" s="78"/>
    </row>
    <row r="408" ht="12.75">
      <c r="P408" s="78"/>
    </row>
    <row r="409" ht="12.75">
      <c r="P409" s="78"/>
    </row>
    <row r="410" ht="12.75">
      <c r="P410" s="78"/>
    </row>
    <row r="411" ht="12.75">
      <c r="P411" s="78"/>
    </row>
    <row r="412" ht="12.75">
      <c r="P412" s="78"/>
    </row>
    <row r="413" ht="12.75">
      <c r="P413" s="78"/>
    </row>
    <row r="414" ht="12.75">
      <c r="P414" s="78"/>
    </row>
    <row r="415" ht="12.75">
      <c r="P415" s="78"/>
    </row>
    <row r="416" ht="12.75">
      <c r="P416" s="78"/>
    </row>
    <row r="417" ht="12.75">
      <c r="P417" s="78"/>
    </row>
    <row r="418" ht="12.75">
      <c r="P418" s="78"/>
    </row>
    <row r="419" ht="12.75">
      <c r="P419" s="78"/>
    </row>
    <row r="420" ht="12.75">
      <c r="P420" s="78"/>
    </row>
    <row r="421" ht="12.75">
      <c r="P421" s="78"/>
    </row>
    <row r="422" ht="12.75">
      <c r="P422" s="78"/>
    </row>
    <row r="423" ht="12.75">
      <c r="P423" s="78"/>
    </row>
    <row r="424" ht="12.75">
      <c r="P424" s="78"/>
    </row>
    <row r="425" ht="12.75">
      <c r="P425" s="78"/>
    </row>
    <row r="426" ht="12.75">
      <c r="P426" s="78"/>
    </row>
    <row r="427" ht="12.75">
      <c r="P427" s="78"/>
    </row>
    <row r="428" ht="12.75">
      <c r="P428" s="78"/>
    </row>
    <row r="429" ht="12.75">
      <c r="P429" s="78"/>
    </row>
    <row r="430" ht="12.75">
      <c r="P430" s="78"/>
    </row>
    <row r="431" ht="12.75">
      <c r="P431" s="78"/>
    </row>
    <row r="432" ht="12.75">
      <c r="P432" s="78"/>
    </row>
    <row r="433" ht="12.75">
      <c r="P433" s="78"/>
    </row>
    <row r="434" ht="12.75">
      <c r="P434" s="78"/>
    </row>
    <row r="435" ht="12.75">
      <c r="P435" s="78"/>
    </row>
    <row r="436" ht="12.75">
      <c r="P436" s="78"/>
    </row>
    <row r="437" ht="12.75">
      <c r="P437" s="78"/>
    </row>
    <row r="438" ht="12.75">
      <c r="P438" s="78"/>
    </row>
    <row r="439" ht="12.75">
      <c r="P439" s="78"/>
    </row>
    <row r="440" ht="12.75">
      <c r="P440" s="78"/>
    </row>
    <row r="441" ht="12.75">
      <c r="P441" s="78"/>
    </row>
    <row r="442" ht="12.75">
      <c r="P442" s="78"/>
    </row>
    <row r="443" ht="12.75">
      <c r="P443" s="78"/>
    </row>
    <row r="444" ht="12.75">
      <c r="P444" s="78"/>
    </row>
    <row r="445" ht="12.75">
      <c r="P445" s="78"/>
    </row>
    <row r="446" ht="12.75">
      <c r="P446" s="78"/>
    </row>
    <row r="447" ht="12.75">
      <c r="P447" s="78"/>
    </row>
    <row r="448" ht="12.75">
      <c r="P448" s="78"/>
    </row>
    <row r="449" ht="12.75">
      <c r="P449" s="78"/>
    </row>
    <row r="450" ht="12.75">
      <c r="P450" s="78"/>
    </row>
    <row r="451" ht="12.75">
      <c r="P451" s="78"/>
    </row>
    <row r="452" ht="12.75">
      <c r="P452" s="78"/>
    </row>
    <row r="453" ht="12.75">
      <c r="P453" s="78"/>
    </row>
    <row r="454" ht="12.75">
      <c r="P454" s="78"/>
    </row>
    <row r="455" ht="12.75">
      <c r="P455" s="78"/>
    </row>
    <row r="456" ht="12.75">
      <c r="P456" s="78"/>
    </row>
    <row r="457" ht="12.75">
      <c r="P457" s="78"/>
    </row>
    <row r="458" ht="12.75">
      <c r="P458" s="78"/>
    </row>
    <row r="459" ht="12.75">
      <c r="P459" s="78"/>
    </row>
    <row r="460" ht="12.75">
      <c r="P460" s="78"/>
    </row>
    <row r="461" ht="12.75">
      <c r="P461" s="78"/>
    </row>
    <row r="462" ht="12.75">
      <c r="P462" s="78"/>
    </row>
    <row r="463" ht="12.75">
      <c r="P463" s="78"/>
    </row>
    <row r="464" ht="12.75">
      <c r="P464" s="78"/>
    </row>
    <row r="465" ht="12.75">
      <c r="P465" s="78"/>
    </row>
    <row r="466" ht="12.75">
      <c r="P466" s="78"/>
    </row>
    <row r="467" ht="12.75">
      <c r="P467" s="78"/>
    </row>
    <row r="468" ht="12.75">
      <c r="P468" s="78"/>
    </row>
    <row r="469" ht="12.75">
      <c r="P469" s="78"/>
    </row>
    <row r="470" ht="12.75">
      <c r="P470" s="78"/>
    </row>
    <row r="471" ht="12.75">
      <c r="P471" s="78"/>
    </row>
    <row r="472" ht="12.75">
      <c r="P472" s="78"/>
    </row>
    <row r="473" ht="12.75">
      <c r="P473" s="78"/>
    </row>
    <row r="474" ht="12.75">
      <c r="P474" s="78"/>
    </row>
    <row r="475" ht="12.75">
      <c r="P475" s="78"/>
    </row>
    <row r="476" ht="12.75">
      <c r="P476" s="78"/>
    </row>
    <row r="477" ht="12.75">
      <c r="P477" s="78"/>
    </row>
    <row r="478" ht="12.75">
      <c r="P478" s="78"/>
    </row>
    <row r="479" ht="12.75">
      <c r="P479" s="78"/>
    </row>
    <row r="480" ht="12.75">
      <c r="P480" s="78"/>
    </row>
    <row r="481" ht="12.75">
      <c r="P481" s="78"/>
    </row>
    <row r="482" ht="12.75">
      <c r="P482" s="78"/>
    </row>
    <row r="483" ht="12.75">
      <c r="P483" s="78"/>
    </row>
    <row r="484" ht="12.75">
      <c r="P484" s="78"/>
    </row>
    <row r="485" ht="12.75">
      <c r="P485" s="78"/>
    </row>
    <row r="486" ht="12.75">
      <c r="P486" s="78"/>
    </row>
    <row r="487" ht="12.75">
      <c r="P487" s="78"/>
    </row>
    <row r="488" ht="12.75">
      <c r="P488" s="78"/>
    </row>
    <row r="489" ht="12.75">
      <c r="P489" s="78"/>
    </row>
    <row r="490" ht="12.75">
      <c r="P490" s="78"/>
    </row>
    <row r="491" ht="12.75">
      <c r="P491" s="78"/>
    </row>
    <row r="492" ht="12.75">
      <c r="P492" s="78"/>
    </row>
    <row r="493" ht="12.75">
      <c r="P493" s="78"/>
    </row>
    <row r="494" ht="12.75">
      <c r="P494" s="78"/>
    </row>
    <row r="495" ht="12.75">
      <c r="P495" s="78"/>
    </row>
    <row r="496" ht="12.75">
      <c r="P496" s="78"/>
    </row>
    <row r="497" ht="12.75">
      <c r="P497" s="78"/>
    </row>
    <row r="498" ht="12.75">
      <c r="P498" s="78"/>
    </row>
    <row r="499" ht="12.75">
      <c r="P499" s="78"/>
    </row>
    <row r="500" ht="12.75">
      <c r="P500" s="78"/>
    </row>
    <row r="501" ht="12.75">
      <c r="P501" s="78"/>
    </row>
    <row r="502" ht="12.75">
      <c r="P502" s="78"/>
    </row>
    <row r="503" ht="12.75">
      <c r="P503" s="78"/>
    </row>
    <row r="504" ht="12.75">
      <c r="P504" s="78"/>
    </row>
    <row r="505" ht="12.75">
      <c r="P505" s="78"/>
    </row>
    <row r="506" ht="12.75">
      <c r="P506" s="78"/>
    </row>
    <row r="507" ht="12.75">
      <c r="P507" s="78"/>
    </row>
    <row r="508" ht="12.75">
      <c r="P508" s="78"/>
    </row>
    <row r="509" ht="12.75">
      <c r="P509" s="78"/>
    </row>
    <row r="510" ht="12.75">
      <c r="P510" s="78"/>
    </row>
    <row r="511" ht="12.75">
      <c r="P511" s="78"/>
    </row>
    <row r="512" ht="12.75">
      <c r="P512" s="78"/>
    </row>
    <row r="513" ht="12.75">
      <c r="P513" s="78"/>
    </row>
    <row r="514" ht="12.75">
      <c r="P514" s="78"/>
    </row>
    <row r="515" ht="12.75">
      <c r="P515" s="78"/>
    </row>
    <row r="516" ht="12.75">
      <c r="P516" s="78"/>
    </row>
    <row r="517" ht="12.75">
      <c r="P517" s="78"/>
    </row>
    <row r="518" ht="12.75">
      <c r="P518" s="78"/>
    </row>
    <row r="519" ht="12.75">
      <c r="P519" s="78"/>
    </row>
    <row r="520" ht="12.75">
      <c r="P520" s="78"/>
    </row>
    <row r="521" ht="12.75">
      <c r="P521" s="78"/>
    </row>
    <row r="522" ht="12.75">
      <c r="P522" s="78"/>
    </row>
    <row r="523" ht="12.75">
      <c r="P523" s="78"/>
    </row>
    <row r="524" ht="12.75">
      <c r="P524" s="78"/>
    </row>
    <row r="525" ht="12.75">
      <c r="P525" s="78"/>
    </row>
    <row r="526" ht="12.75">
      <c r="P526" s="78"/>
    </row>
    <row r="527" ht="12.75">
      <c r="P527" s="78"/>
    </row>
    <row r="528" ht="12.75">
      <c r="P528" s="78"/>
    </row>
    <row r="529" ht="12.75">
      <c r="P529" s="78"/>
    </row>
    <row r="530" ht="12.75">
      <c r="P530" s="78"/>
    </row>
    <row r="531" ht="12.75">
      <c r="P531" s="78"/>
    </row>
    <row r="532" ht="12.75">
      <c r="P532" s="78"/>
    </row>
    <row r="533" ht="12.75">
      <c r="P533" s="78"/>
    </row>
    <row r="534" ht="12.75">
      <c r="P534" s="78"/>
    </row>
    <row r="535" ht="12.75">
      <c r="P535" s="78"/>
    </row>
    <row r="536" ht="12.75">
      <c r="P536" s="78"/>
    </row>
    <row r="537" ht="12.75">
      <c r="P537" s="78"/>
    </row>
    <row r="538" ht="12.75">
      <c r="P538" s="78"/>
    </row>
    <row r="539" ht="12.75">
      <c r="P539" s="78"/>
    </row>
    <row r="540" ht="12.75">
      <c r="P540" s="78"/>
    </row>
    <row r="541" ht="12.75">
      <c r="P541" s="78"/>
    </row>
    <row r="542" ht="12.75">
      <c r="P542" s="78"/>
    </row>
    <row r="543" ht="12.75">
      <c r="P543" s="78"/>
    </row>
    <row r="544" ht="12.75">
      <c r="P544" s="78"/>
    </row>
    <row r="545" ht="12.75">
      <c r="P545" s="78"/>
    </row>
    <row r="546" ht="12.75">
      <c r="P546" s="78"/>
    </row>
    <row r="547" ht="12.75">
      <c r="P547" s="78"/>
    </row>
    <row r="548" ht="12.75">
      <c r="P548" s="78"/>
    </row>
    <row r="549" ht="12.75">
      <c r="P549" s="78"/>
    </row>
    <row r="550" ht="12.75">
      <c r="P550" s="78"/>
    </row>
    <row r="551" ht="12.75">
      <c r="P551" s="78"/>
    </row>
    <row r="552" ht="12.75">
      <c r="P552" s="78"/>
    </row>
    <row r="553" ht="12.75">
      <c r="P553" s="78"/>
    </row>
    <row r="554" ht="12.75">
      <c r="P554" s="78"/>
    </row>
    <row r="555" ht="12.75">
      <c r="P555" s="78"/>
    </row>
    <row r="556" ht="12.75">
      <c r="P556" s="78"/>
    </row>
    <row r="557" ht="12.75">
      <c r="P557" s="78"/>
    </row>
    <row r="558" ht="12.75">
      <c r="P558" s="78"/>
    </row>
    <row r="559" ht="12.75">
      <c r="P559" s="78"/>
    </row>
    <row r="560" ht="12.75">
      <c r="P560" s="78"/>
    </row>
    <row r="561" ht="12.75">
      <c r="P561" s="78"/>
    </row>
    <row r="562" ht="12.75">
      <c r="P562" s="78"/>
    </row>
    <row r="563" ht="12.75">
      <c r="P563" s="78"/>
    </row>
    <row r="564" ht="12.75">
      <c r="P564" s="78"/>
    </row>
    <row r="565" ht="12.75">
      <c r="P565" s="78"/>
    </row>
    <row r="566" ht="12.75">
      <c r="P566" s="78"/>
    </row>
    <row r="567" ht="12.75">
      <c r="P567" s="78"/>
    </row>
    <row r="568" ht="12.75">
      <c r="P568" s="78"/>
    </row>
    <row r="569" ht="12.75">
      <c r="P569" s="78"/>
    </row>
    <row r="570" ht="12.75">
      <c r="P570" s="78"/>
    </row>
    <row r="571" ht="12.75">
      <c r="P571" s="78"/>
    </row>
    <row r="572" ht="12.75">
      <c r="P572" s="78"/>
    </row>
    <row r="573" ht="12.75">
      <c r="P573" s="78"/>
    </row>
    <row r="574" ht="12.75">
      <c r="P574" s="78"/>
    </row>
    <row r="575" ht="12.75">
      <c r="P575" s="78"/>
    </row>
    <row r="576" ht="12.75">
      <c r="P576" s="78"/>
    </row>
    <row r="577" ht="12.75">
      <c r="P577" s="78"/>
    </row>
    <row r="578" ht="12.75">
      <c r="P578" s="78"/>
    </row>
  </sheetData>
  <sheetProtection/>
  <mergeCells count="31">
    <mergeCell ref="K4:K6"/>
    <mergeCell ref="N37:N39"/>
    <mergeCell ref="L37:L39"/>
    <mergeCell ref="M4:M6"/>
    <mergeCell ref="I38:I39"/>
    <mergeCell ref="F3:G5"/>
    <mergeCell ref="I37:J37"/>
    <mergeCell ref="I4:J4"/>
    <mergeCell ref="B36:E40"/>
    <mergeCell ref="F36:G38"/>
    <mergeCell ref="H37:H39"/>
    <mergeCell ref="P36:P40"/>
    <mergeCell ref="N4:N6"/>
    <mergeCell ref="P3:P7"/>
    <mergeCell ref="O37:O39"/>
    <mergeCell ref="I5:I6"/>
    <mergeCell ref="H3:O3"/>
    <mergeCell ref="H7:O7"/>
    <mergeCell ref="L4:L6"/>
    <mergeCell ref="K37:K39"/>
    <mergeCell ref="O4:O6"/>
    <mergeCell ref="A65:G65"/>
    <mergeCell ref="H40:O40"/>
    <mergeCell ref="A36:A40"/>
    <mergeCell ref="A3:A7"/>
    <mergeCell ref="H36:O36"/>
    <mergeCell ref="M37:M39"/>
    <mergeCell ref="H4:H6"/>
    <mergeCell ref="J5:J6"/>
    <mergeCell ref="B3:E7"/>
    <mergeCell ref="J38:J39"/>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11" t="s">
        <v>1248</v>
      </c>
      <c r="B1" s="511"/>
      <c r="C1" s="511"/>
      <c r="D1" s="511"/>
      <c r="E1" s="511"/>
      <c r="F1" s="511"/>
      <c r="G1" s="511"/>
      <c r="H1" s="511"/>
    </row>
    <row r="2" spans="1:8" ht="17.25">
      <c r="A2" s="511" t="s">
        <v>748</v>
      </c>
      <c r="B2" s="511"/>
      <c r="C2" s="511"/>
      <c r="D2" s="511"/>
      <c r="E2" s="511"/>
      <c r="F2" s="511"/>
      <c r="G2" s="511"/>
      <c r="H2" s="511"/>
    </row>
    <row r="3" spans="1:8" ht="15" customHeight="1">
      <c r="A3" s="26"/>
      <c r="B3" s="26"/>
      <c r="C3" s="45"/>
      <c r="D3" s="45"/>
      <c r="E3" s="26"/>
      <c r="F3" s="44"/>
      <c r="G3" s="26"/>
      <c r="H3" s="26"/>
    </row>
    <row r="4" spans="1:8" s="22" customFormat="1" ht="15" customHeight="1">
      <c r="A4" s="512" t="s">
        <v>1113</v>
      </c>
      <c r="B4" s="515" t="s">
        <v>970</v>
      </c>
      <c r="C4" s="516"/>
      <c r="D4" s="519" t="s">
        <v>513</v>
      </c>
      <c r="E4" s="520" t="s">
        <v>197</v>
      </c>
      <c r="F4" s="520"/>
      <c r="G4" s="520"/>
      <c r="H4" s="521"/>
    </row>
    <row r="5" spans="1:8" s="22" customFormat="1" ht="15" customHeight="1">
      <c r="A5" s="513"/>
      <c r="B5" s="517"/>
      <c r="C5" s="518"/>
      <c r="D5" s="518"/>
      <c r="E5" s="518" t="s">
        <v>470</v>
      </c>
      <c r="F5" s="522" t="s">
        <v>477</v>
      </c>
      <c r="G5" s="522"/>
      <c r="H5" s="523"/>
    </row>
    <row r="6" spans="1:8" ht="12.75">
      <c r="A6" s="513"/>
      <c r="B6" s="517" t="s">
        <v>466</v>
      </c>
      <c r="C6" s="518" t="s">
        <v>910</v>
      </c>
      <c r="D6" s="518"/>
      <c r="E6" s="518"/>
      <c r="F6" s="518" t="s">
        <v>198</v>
      </c>
      <c r="G6" s="518" t="s">
        <v>199</v>
      </c>
      <c r="H6" s="524" t="s">
        <v>200</v>
      </c>
    </row>
    <row r="7" spans="1:8" ht="12.75">
      <c r="A7" s="513"/>
      <c r="B7" s="517"/>
      <c r="C7" s="518"/>
      <c r="D7" s="518"/>
      <c r="E7" s="518"/>
      <c r="F7" s="518"/>
      <c r="G7" s="518"/>
      <c r="H7" s="524"/>
    </row>
    <row r="8" spans="1:8" s="22" customFormat="1" ht="15" customHeight="1">
      <c r="A8" s="514"/>
      <c r="B8" s="111" t="s">
        <v>467</v>
      </c>
      <c r="C8" s="112" t="s">
        <v>476</v>
      </c>
      <c r="D8" s="525" t="s">
        <v>467</v>
      </c>
      <c r="E8" s="525"/>
      <c r="F8" s="525"/>
      <c r="G8" s="525"/>
      <c r="H8" s="526"/>
    </row>
    <row r="9" spans="1:8" ht="12.75">
      <c r="A9" s="29"/>
      <c r="B9" s="4"/>
      <c r="C9" s="3"/>
      <c r="D9" s="2"/>
      <c r="E9" s="4"/>
      <c r="F9" s="2"/>
      <c r="G9" s="2"/>
      <c r="H9" s="2"/>
    </row>
    <row r="10" spans="1:8" ht="19.5" customHeight="1">
      <c r="A10" s="30" t="s">
        <v>1013</v>
      </c>
      <c r="B10" s="115">
        <v>244898</v>
      </c>
      <c r="C10" s="70">
        <v>7.4</v>
      </c>
      <c r="D10" s="115">
        <v>11127</v>
      </c>
      <c r="E10" s="115">
        <v>233693</v>
      </c>
      <c r="F10" s="115">
        <v>1366</v>
      </c>
      <c r="G10" s="115">
        <v>7068</v>
      </c>
      <c r="H10" s="115">
        <v>225259</v>
      </c>
    </row>
    <row r="11" spans="1:8" ht="19.5" customHeight="1">
      <c r="A11" s="30" t="s">
        <v>1018</v>
      </c>
      <c r="B11" s="115">
        <v>232338</v>
      </c>
      <c r="C11" s="70">
        <v>7</v>
      </c>
      <c r="D11" s="115">
        <v>3936</v>
      </c>
      <c r="E11" s="115">
        <v>219494</v>
      </c>
      <c r="F11" s="115">
        <v>57</v>
      </c>
      <c r="G11" s="115">
        <v>2388</v>
      </c>
      <c r="H11" s="115">
        <v>217049</v>
      </c>
    </row>
    <row r="12" spans="1:8" ht="19.5" customHeight="1">
      <c r="A12" s="30" t="s">
        <v>1009</v>
      </c>
      <c r="B12" s="115">
        <v>227004</v>
      </c>
      <c r="C12" s="70">
        <v>6.9</v>
      </c>
      <c r="D12" s="115">
        <v>35762</v>
      </c>
      <c r="E12" s="115">
        <v>164038</v>
      </c>
      <c r="F12" s="115">
        <v>565</v>
      </c>
      <c r="G12" s="115">
        <v>4095</v>
      </c>
      <c r="H12" s="115">
        <v>159377</v>
      </c>
    </row>
    <row r="13" spans="1:8" ht="19.5" customHeight="1">
      <c r="A13" s="30" t="s">
        <v>495</v>
      </c>
      <c r="B13" s="115">
        <v>212450</v>
      </c>
      <c r="C13" s="70">
        <v>6.4</v>
      </c>
      <c r="D13" s="115">
        <v>13260</v>
      </c>
      <c r="E13" s="115">
        <v>167964</v>
      </c>
      <c r="F13" s="115">
        <v>457</v>
      </c>
      <c r="G13" s="115">
        <v>4607</v>
      </c>
      <c r="H13" s="115">
        <v>162901</v>
      </c>
    </row>
    <row r="14" spans="1:8" ht="19.5" customHeight="1">
      <c r="A14" s="30" t="s">
        <v>162</v>
      </c>
      <c r="B14" s="115">
        <v>201603</v>
      </c>
      <c r="C14" s="70">
        <v>6.1</v>
      </c>
      <c r="D14" s="115">
        <v>3515</v>
      </c>
      <c r="E14" s="115">
        <v>198087</v>
      </c>
      <c r="F14" s="115">
        <v>239</v>
      </c>
      <c r="G14" s="115">
        <v>8130</v>
      </c>
      <c r="H14" s="115">
        <v>189718</v>
      </c>
    </row>
    <row r="15" spans="1:8" ht="19.5" customHeight="1">
      <c r="A15" s="182" t="s">
        <v>1011</v>
      </c>
      <c r="B15" s="115">
        <v>190992</v>
      </c>
      <c r="C15" s="70">
        <v>5.8</v>
      </c>
      <c r="D15" s="115">
        <v>19347</v>
      </c>
      <c r="E15" s="115">
        <v>149979</v>
      </c>
      <c r="F15" s="115">
        <v>1181</v>
      </c>
      <c r="G15" s="115">
        <v>14494</v>
      </c>
      <c r="H15" s="115">
        <v>134304</v>
      </c>
    </row>
    <row r="16" spans="1:8" ht="19.5" customHeight="1">
      <c r="A16" s="30" t="s">
        <v>1010</v>
      </c>
      <c r="B16" s="115">
        <v>167467</v>
      </c>
      <c r="C16" s="70">
        <v>5.1</v>
      </c>
      <c r="D16" s="115">
        <v>32170</v>
      </c>
      <c r="E16" s="115">
        <v>120895</v>
      </c>
      <c r="F16" s="115">
        <v>1960</v>
      </c>
      <c r="G16" s="115">
        <v>22383</v>
      </c>
      <c r="H16" s="115">
        <v>96552</v>
      </c>
    </row>
    <row r="17" spans="1:8" ht="19.5" customHeight="1">
      <c r="A17" s="182" t="s">
        <v>1014</v>
      </c>
      <c r="B17" s="115">
        <v>164663</v>
      </c>
      <c r="C17" s="70">
        <v>5</v>
      </c>
      <c r="D17" s="115">
        <v>15540</v>
      </c>
      <c r="E17" s="115">
        <v>132499</v>
      </c>
      <c r="F17" s="115">
        <v>538</v>
      </c>
      <c r="G17" s="115">
        <v>7206</v>
      </c>
      <c r="H17" s="115">
        <v>124756</v>
      </c>
    </row>
    <row r="18" spans="1:8" ht="19.5" customHeight="1">
      <c r="A18" s="30" t="s">
        <v>1012</v>
      </c>
      <c r="B18" s="115">
        <v>155217</v>
      </c>
      <c r="C18" s="70">
        <v>4.7</v>
      </c>
      <c r="D18" s="115">
        <v>7600</v>
      </c>
      <c r="E18" s="115">
        <v>133944</v>
      </c>
      <c r="F18" s="115">
        <v>520</v>
      </c>
      <c r="G18" s="115">
        <v>3553</v>
      </c>
      <c r="H18" s="115">
        <v>129871</v>
      </c>
    </row>
    <row r="19" spans="1:8" ht="19.5" customHeight="1">
      <c r="A19" s="30" t="s">
        <v>1015</v>
      </c>
      <c r="B19" s="115">
        <v>141634</v>
      </c>
      <c r="C19" s="70">
        <v>4.3</v>
      </c>
      <c r="D19" s="115">
        <v>23273</v>
      </c>
      <c r="E19" s="115">
        <v>102616</v>
      </c>
      <c r="F19" s="115">
        <v>1147</v>
      </c>
      <c r="G19" s="115">
        <v>5231</v>
      </c>
      <c r="H19" s="115">
        <v>96238</v>
      </c>
    </row>
    <row r="20" spans="1:8" ht="19.5" customHeight="1">
      <c r="A20" s="182" t="s">
        <v>1019</v>
      </c>
      <c r="B20" s="115">
        <v>137907</v>
      </c>
      <c r="C20" s="70">
        <v>4.2</v>
      </c>
      <c r="D20" s="115">
        <v>10681</v>
      </c>
      <c r="E20" s="115">
        <v>121881</v>
      </c>
      <c r="F20" s="115">
        <v>60</v>
      </c>
      <c r="G20" s="115">
        <v>1328</v>
      </c>
      <c r="H20" s="115">
        <v>120493</v>
      </c>
    </row>
    <row r="21" spans="1:8" ht="19.5" customHeight="1">
      <c r="A21" s="30" t="s">
        <v>1017</v>
      </c>
      <c r="B21" s="115">
        <v>105306</v>
      </c>
      <c r="C21" s="70">
        <v>3.2</v>
      </c>
      <c r="D21" s="115">
        <v>6097</v>
      </c>
      <c r="E21" s="115">
        <v>99157</v>
      </c>
      <c r="F21" s="115">
        <v>872</v>
      </c>
      <c r="G21" s="115">
        <v>4838</v>
      </c>
      <c r="H21" s="115">
        <v>93447</v>
      </c>
    </row>
    <row r="22" spans="1:8" ht="19.5" customHeight="1">
      <c r="A22" s="30" t="s">
        <v>478</v>
      </c>
      <c r="B22" s="115">
        <v>96117</v>
      </c>
      <c r="C22" s="70">
        <v>2.9</v>
      </c>
      <c r="D22" s="115">
        <v>11340</v>
      </c>
      <c r="E22" s="115">
        <v>84744</v>
      </c>
      <c r="F22" s="115">
        <v>6412</v>
      </c>
      <c r="G22" s="115">
        <v>3418</v>
      </c>
      <c r="H22" s="115">
        <v>74915</v>
      </c>
    </row>
    <row r="23" spans="1:8" ht="19.5" customHeight="1">
      <c r="A23" s="30" t="s">
        <v>1016</v>
      </c>
      <c r="B23" s="115">
        <v>90505</v>
      </c>
      <c r="C23" s="70">
        <v>2.7</v>
      </c>
      <c r="D23" s="115">
        <v>18406</v>
      </c>
      <c r="E23" s="115">
        <v>64751</v>
      </c>
      <c r="F23" s="115">
        <v>730</v>
      </c>
      <c r="G23" s="115">
        <v>9254</v>
      </c>
      <c r="H23" s="115">
        <v>54766</v>
      </c>
    </row>
    <row r="24" spans="1:8" ht="19.5" customHeight="1">
      <c r="A24" s="30" t="s">
        <v>1020</v>
      </c>
      <c r="B24" s="115">
        <v>55209</v>
      </c>
      <c r="C24" s="70">
        <v>1.7</v>
      </c>
      <c r="D24" s="115">
        <v>3113</v>
      </c>
      <c r="E24" s="115">
        <v>45418</v>
      </c>
      <c r="F24" s="115">
        <v>12</v>
      </c>
      <c r="G24" s="115">
        <v>627</v>
      </c>
      <c r="H24" s="115">
        <v>44778</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11" t="s">
        <v>1249</v>
      </c>
      <c r="B30" s="511"/>
      <c r="C30" s="511"/>
      <c r="D30" s="511"/>
      <c r="E30" s="511"/>
      <c r="F30" s="511"/>
      <c r="G30" s="511"/>
      <c r="H30" s="511"/>
    </row>
    <row r="31" spans="1:8" ht="17.25">
      <c r="A31" s="511" t="s">
        <v>748</v>
      </c>
      <c r="B31" s="511"/>
      <c r="C31" s="511"/>
      <c r="D31" s="511"/>
      <c r="E31" s="511"/>
      <c r="F31" s="511"/>
      <c r="G31" s="511"/>
      <c r="H31" s="511"/>
    </row>
    <row r="32" spans="1:8" ht="15" customHeight="1">
      <c r="A32" s="26"/>
      <c r="B32" s="26"/>
      <c r="C32" s="45"/>
      <c r="D32" s="45"/>
      <c r="E32" s="26"/>
      <c r="F32" s="44"/>
      <c r="G32" s="26"/>
      <c r="H32" s="26"/>
    </row>
    <row r="33" spans="1:8" s="22" customFormat="1" ht="15" customHeight="1">
      <c r="A33" s="512" t="s">
        <v>1114</v>
      </c>
      <c r="B33" s="515" t="s">
        <v>971</v>
      </c>
      <c r="C33" s="516"/>
      <c r="D33" s="519" t="s">
        <v>513</v>
      </c>
      <c r="E33" s="520" t="s">
        <v>197</v>
      </c>
      <c r="F33" s="520"/>
      <c r="G33" s="520"/>
      <c r="H33" s="521"/>
    </row>
    <row r="34" spans="1:8" s="22" customFormat="1" ht="15" customHeight="1">
      <c r="A34" s="513"/>
      <c r="B34" s="517"/>
      <c r="C34" s="518"/>
      <c r="D34" s="518"/>
      <c r="E34" s="518" t="s">
        <v>470</v>
      </c>
      <c r="F34" s="522" t="s">
        <v>477</v>
      </c>
      <c r="G34" s="522"/>
      <c r="H34" s="523"/>
    </row>
    <row r="35" spans="1:8" ht="12.75">
      <c r="A35" s="513"/>
      <c r="B35" s="517" t="s">
        <v>466</v>
      </c>
      <c r="C35" s="518" t="s">
        <v>910</v>
      </c>
      <c r="D35" s="518"/>
      <c r="E35" s="518"/>
      <c r="F35" s="518" t="s">
        <v>198</v>
      </c>
      <c r="G35" s="518" t="s">
        <v>199</v>
      </c>
      <c r="H35" s="524" t="s">
        <v>200</v>
      </c>
    </row>
    <row r="36" spans="1:8" ht="12.75">
      <c r="A36" s="513"/>
      <c r="B36" s="517"/>
      <c r="C36" s="518"/>
      <c r="D36" s="518"/>
      <c r="E36" s="518"/>
      <c r="F36" s="518"/>
      <c r="G36" s="518"/>
      <c r="H36" s="524"/>
    </row>
    <row r="37" spans="1:8" s="22" customFormat="1" ht="15" customHeight="1">
      <c r="A37" s="514"/>
      <c r="B37" s="111" t="s">
        <v>467</v>
      </c>
      <c r="C37" s="112" t="s">
        <v>476</v>
      </c>
      <c r="D37" s="525" t="s">
        <v>467</v>
      </c>
      <c r="E37" s="525"/>
      <c r="F37" s="525"/>
      <c r="G37" s="525"/>
      <c r="H37" s="526"/>
    </row>
    <row r="38" spans="1:8" ht="12.75">
      <c r="A38" s="29"/>
      <c r="B38" s="4"/>
      <c r="C38" s="3"/>
      <c r="D38" s="2"/>
      <c r="E38" s="4"/>
      <c r="F38" s="2"/>
      <c r="G38" s="2"/>
      <c r="H38" s="132"/>
    </row>
    <row r="39" spans="1:8" ht="19.5" customHeight="1">
      <c r="A39" s="30" t="s">
        <v>162</v>
      </c>
      <c r="B39" s="129">
        <v>236797</v>
      </c>
      <c r="C39" s="130">
        <v>10.9</v>
      </c>
      <c r="D39" s="131">
        <v>5389</v>
      </c>
      <c r="E39" s="131">
        <v>228339</v>
      </c>
      <c r="F39" s="131">
        <v>97</v>
      </c>
      <c r="G39" s="131">
        <v>2074</v>
      </c>
      <c r="H39" s="131">
        <v>226167</v>
      </c>
    </row>
    <row r="40" spans="1:8" ht="19.5" customHeight="1">
      <c r="A40" s="182" t="s">
        <v>1010</v>
      </c>
      <c r="B40" s="129">
        <v>206074</v>
      </c>
      <c r="C40" s="130">
        <v>9.5</v>
      </c>
      <c r="D40" s="131">
        <v>39205</v>
      </c>
      <c r="E40" s="131">
        <v>132406</v>
      </c>
      <c r="F40" s="131">
        <v>1129</v>
      </c>
      <c r="G40" s="131">
        <v>4626</v>
      </c>
      <c r="H40" s="131">
        <v>126650</v>
      </c>
    </row>
    <row r="41" spans="1:8" ht="19.5" customHeight="1">
      <c r="A41" s="30" t="s">
        <v>495</v>
      </c>
      <c r="B41" s="129">
        <v>204121</v>
      </c>
      <c r="C41" s="130">
        <v>9.4</v>
      </c>
      <c r="D41" s="131">
        <v>3264</v>
      </c>
      <c r="E41" s="131">
        <v>191515</v>
      </c>
      <c r="F41" s="131">
        <v>1489</v>
      </c>
      <c r="G41" s="131">
        <v>5040</v>
      </c>
      <c r="H41" s="131">
        <v>184986</v>
      </c>
    </row>
    <row r="42" spans="1:8" ht="19.5" customHeight="1">
      <c r="A42" s="30" t="s">
        <v>1015</v>
      </c>
      <c r="B42" s="129">
        <v>153994</v>
      </c>
      <c r="C42" s="130">
        <v>7.1</v>
      </c>
      <c r="D42" s="131">
        <v>49040</v>
      </c>
      <c r="E42" s="131">
        <v>85278</v>
      </c>
      <c r="F42" s="131">
        <v>403</v>
      </c>
      <c r="G42" s="131">
        <v>4203</v>
      </c>
      <c r="H42" s="131">
        <v>80673</v>
      </c>
    </row>
    <row r="43" spans="1:8" ht="19.5" customHeight="1">
      <c r="A43" s="30" t="s">
        <v>1014</v>
      </c>
      <c r="B43" s="129">
        <v>140899</v>
      </c>
      <c r="C43" s="130">
        <v>6.5</v>
      </c>
      <c r="D43" s="131">
        <v>10044</v>
      </c>
      <c r="E43" s="131">
        <v>113079</v>
      </c>
      <c r="F43" s="131">
        <v>1126</v>
      </c>
      <c r="G43" s="131">
        <v>8293</v>
      </c>
      <c r="H43" s="131">
        <v>103661</v>
      </c>
    </row>
    <row r="44" spans="1:8" ht="19.5" customHeight="1">
      <c r="A44" s="30" t="s">
        <v>1011</v>
      </c>
      <c r="B44" s="129">
        <v>126104</v>
      </c>
      <c r="C44" s="130">
        <v>5.8</v>
      </c>
      <c r="D44" s="131">
        <v>22229</v>
      </c>
      <c r="E44" s="131">
        <v>84244</v>
      </c>
      <c r="F44" s="131">
        <v>1044</v>
      </c>
      <c r="G44" s="131">
        <v>3843</v>
      </c>
      <c r="H44" s="131">
        <v>79356</v>
      </c>
    </row>
    <row r="45" spans="1:8" ht="19.5" customHeight="1">
      <c r="A45" s="30" t="s">
        <v>1012</v>
      </c>
      <c r="B45" s="129">
        <v>125347</v>
      </c>
      <c r="C45" s="130">
        <v>5.8</v>
      </c>
      <c r="D45" s="131">
        <v>8443</v>
      </c>
      <c r="E45" s="131">
        <v>97348</v>
      </c>
      <c r="F45" s="131">
        <v>4592</v>
      </c>
      <c r="G45" s="131">
        <v>7042</v>
      </c>
      <c r="H45" s="131">
        <v>85714</v>
      </c>
    </row>
    <row r="46" spans="1:8" ht="19.5" customHeight="1">
      <c r="A46" s="30" t="s">
        <v>1009</v>
      </c>
      <c r="B46" s="129">
        <v>121647</v>
      </c>
      <c r="C46" s="130">
        <v>5.6</v>
      </c>
      <c r="D46" s="131">
        <v>16481</v>
      </c>
      <c r="E46" s="131">
        <v>89043</v>
      </c>
      <c r="F46" s="131">
        <v>1152</v>
      </c>
      <c r="G46" s="131">
        <v>2154</v>
      </c>
      <c r="H46" s="131">
        <v>85736</v>
      </c>
    </row>
    <row r="47" spans="1:8" ht="19.5" customHeight="1">
      <c r="A47" s="30" t="s">
        <v>1016</v>
      </c>
      <c r="B47" s="129">
        <v>102217</v>
      </c>
      <c r="C47" s="130">
        <v>4.7</v>
      </c>
      <c r="D47" s="131">
        <v>29197</v>
      </c>
      <c r="E47" s="131">
        <v>63681</v>
      </c>
      <c r="F47" s="131">
        <v>883</v>
      </c>
      <c r="G47" s="131">
        <v>2344</v>
      </c>
      <c r="H47" s="131">
        <v>60455</v>
      </c>
    </row>
    <row r="48" spans="1:8" ht="19.5" customHeight="1">
      <c r="A48" s="30" t="s">
        <v>1013</v>
      </c>
      <c r="B48" s="129">
        <v>85982</v>
      </c>
      <c r="C48" s="130">
        <v>4</v>
      </c>
      <c r="D48" s="131">
        <v>118</v>
      </c>
      <c r="E48" s="131">
        <v>79240</v>
      </c>
      <c r="F48" s="115">
        <v>504</v>
      </c>
      <c r="G48" s="131">
        <v>2828</v>
      </c>
      <c r="H48" s="131">
        <v>75908</v>
      </c>
    </row>
    <row r="49" spans="1:8" ht="19.5" customHeight="1">
      <c r="A49" s="30" t="s">
        <v>1017</v>
      </c>
      <c r="B49" s="129">
        <v>60949</v>
      </c>
      <c r="C49" s="130">
        <v>2.8</v>
      </c>
      <c r="D49" s="131">
        <v>981</v>
      </c>
      <c r="E49" s="131">
        <v>55502</v>
      </c>
      <c r="F49" s="131">
        <v>441</v>
      </c>
      <c r="G49" s="131">
        <v>2712</v>
      </c>
      <c r="H49" s="131">
        <v>52349</v>
      </c>
    </row>
    <row r="50" spans="1:8" ht="19.5" customHeight="1">
      <c r="A50" s="30" t="s">
        <v>1019</v>
      </c>
      <c r="B50" s="129">
        <v>59357</v>
      </c>
      <c r="C50" s="130">
        <v>2.7</v>
      </c>
      <c r="D50" s="131">
        <v>17942</v>
      </c>
      <c r="E50" s="131">
        <v>35161</v>
      </c>
      <c r="F50" s="131">
        <v>37</v>
      </c>
      <c r="G50" s="131">
        <v>404</v>
      </c>
      <c r="H50" s="131">
        <v>34720</v>
      </c>
    </row>
    <row r="51" spans="1:8" ht="19.5" customHeight="1">
      <c r="A51" s="30" t="s">
        <v>492</v>
      </c>
      <c r="B51" s="129">
        <v>41029</v>
      </c>
      <c r="C51" s="130">
        <v>1.9</v>
      </c>
      <c r="D51" s="131">
        <v>38</v>
      </c>
      <c r="E51" s="131">
        <v>37858</v>
      </c>
      <c r="F51" s="131" t="s">
        <v>6</v>
      </c>
      <c r="G51" s="131">
        <v>6</v>
      </c>
      <c r="H51" s="131">
        <v>37852</v>
      </c>
    </row>
    <row r="52" spans="1:8" ht="19.5" customHeight="1">
      <c r="A52" s="30" t="s">
        <v>1020</v>
      </c>
      <c r="B52" s="129">
        <v>40901</v>
      </c>
      <c r="C52" s="130">
        <v>1.9</v>
      </c>
      <c r="D52" s="115">
        <v>1759</v>
      </c>
      <c r="E52" s="131">
        <v>31304</v>
      </c>
      <c r="F52" s="131">
        <v>221</v>
      </c>
      <c r="G52" s="131">
        <v>938</v>
      </c>
      <c r="H52" s="131">
        <v>30145</v>
      </c>
    </row>
    <row r="53" spans="1:8" ht="19.5" customHeight="1">
      <c r="A53" s="30" t="s">
        <v>1184</v>
      </c>
      <c r="B53" s="129">
        <v>38529</v>
      </c>
      <c r="C53" s="130">
        <v>1.8</v>
      </c>
      <c r="D53" s="131">
        <v>0</v>
      </c>
      <c r="E53" s="131">
        <v>36584</v>
      </c>
      <c r="F53" s="131">
        <v>247</v>
      </c>
      <c r="G53" s="131">
        <v>453</v>
      </c>
      <c r="H53" s="131">
        <v>35885</v>
      </c>
    </row>
    <row r="54" spans="1:8" ht="12.75">
      <c r="A54" s="1"/>
      <c r="B54" s="4"/>
      <c r="C54" s="31"/>
      <c r="D54" s="4"/>
      <c r="E54" s="4"/>
      <c r="F54" s="4"/>
      <c r="G54" s="4"/>
      <c r="H54" s="39"/>
    </row>
    <row r="55" spans="1:8" ht="12.75">
      <c r="A55" t="s">
        <v>852</v>
      </c>
      <c r="H55" s="38"/>
    </row>
    <row r="56" spans="1:8" ht="31.5" customHeight="1">
      <c r="A56" s="465" t="s">
        <v>673</v>
      </c>
      <c r="B56" s="465"/>
      <c r="C56" s="465"/>
      <c r="D56" s="465"/>
      <c r="E56" s="465"/>
      <c r="F56" s="465"/>
      <c r="G56" s="465"/>
      <c r="H56" s="465"/>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11" t="s">
        <v>1250</v>
      </c>
      <c r="B1" s="511"/>
      <c r="C1" s="511"/>
      <c r="D1" s="511"/>
      <c r="E1" s="511"/>
      <c r="F1" s="511"/>
      <c r="G1" s="511"/>
      <c r="H1" s="511"/>
    </row>
    <row r="2" spans="1:8" ht="17.25">
      <c r="A2" s="511" t="s">
        <v>748</v>
      </c>
      <c r="B2" s="511"/>
      <c r="C2" s="511"/>
      <c r="D2" s="511"/>
      <c r="E2" s="511"/>
      <c r="F2" s="511"/>
      <c r="G2" s="511"/>
      <c r="H2" s="511"/>
    </row>
    <row r="3" spans="1:8" ht="15" customHeight="1">
      <c r="A3" s="26"/>
      <c r="B3" s="26"/>
      <c r="C3" s="45"/>
      <c r="D3" s="45"/>
      <c r="E3" s="26"/>
      <c r="F3" s="44"/>
      <c r="G3" s="26"/>
      <c r="H3" s="26"/>
    </row>
    <row r="4" spans="1:8" s="22" customFormat="1" ht="15" customHeight="1">
      <c r="A4" s="512" t="s">
        <v>1113</v>
      </c>
      <c r="B4" s="515" t="s">
        <v>970</v>
      </c>
      <c r="C4" s="516"/>
      <c r="D4" s="519" t="s">
        <v>513</v>
      </c>
      <c r="E4" s="520" t="s">
        <v>197</v>
      </c>
      <c r="F4" s="520"/>
      <c r="G4" s="520"/>
      <c r="H4" s="521"/>
    </row>
    <row r="5" spans="1:8" s="22" customFormat="1" ht="15" customHeight="1">
      <c r="A5" s="513"/>
      <c r="B5" s="517"/>
      <c r="C5" s="518"/>
      <c r="D5" s="518"/>
      <c r="E5" s="518" t="s">
        <v>470</v>
      </c>
      <c r="F5" s="522" t="s">
        <v>477</v>
      </c>
      <c r="G5" s="522"/>
      <c r="H5" s="523"/>
    </row>
    <row r="6" spans="1:8" ht="12.75">
      <c r="A6" s="513"/>
      <c r="B6" s="517" t="s">
        <v>466</v>
      </c>
      <c r="C6" s="518" t="s">
        <v>910</v>
      </c>
      <c r="D6" s="518"/>
      <c r="E6" s="518"/>
      <c r="F6" s="518" t="s">
        <v>198</v>
      </c>
      <c r="G6" s="518" t="s">
        <v>199</v>
      </c>
      <c r="H6" s="524" t="s">
        <v>200</v>
      </c>
    </row>
    <row r="7" spans="1:8" ht="12.75">
      <c r="A7" s="513"/>
      <c r="B7" s="517"/>
      <c r="C7" s="518"/>
      <c r="D7" s="518"/>
      <c r="E7" s="518"/>
      <c r="F7" s="518"/>
      <c r="G7" s="518"/>
      <c r="H7" s="524"/>
    </row>
    <row r="8" spans="1:8" s="22" customFormat="1" ht="15" customHeight="1">
      <c r="A8" s="514"/>
      <c r="B8" s="111" t="s">
        <v>467</v>
      </c>
      <c r="C8" s="112" t="s">
        <v>476</v>
      </c>
      <c r="D8" s="525" t="s">
        <v>467</v>
      </c>
      <c r="E8" s="525"/>
      <c r="F8" s="525"/>
      <c r="G8" s="525"/>
      <c r="H8" s="526"/>
    </row>
    <row r="9" spans="1:8" ht="12.75">
      <c r="A9" s="29"/>
      <c r="B9" s="4"/>
      <c r="C9" s="3"/>
      <c r="D9" s="2"/>
      <c r="E9" s="4"/>
      <c r="F9" s="2"/>
      <c r="G9" s="2"/>
      <c r="H9" s="2"/>
    </row>
    <row r="10" spans="1:8" ht="19.5" customHeight="1">
      <c r="A10" s="30" t="s">
        <v>1009</v>
      </c>
      <c r="B10" s="115">
        <v>713818</v>
      </c>
      <c r="C10" s="70">
        <v>7.3</v>
      </c>
      <c r="D10" s="115">
        <v>107736</v>
      </c>
      <c r="E10" s="115">
        <v>552426</v>
      </c>
      <c r="F10" s="115">
        <v>2158</v>
      </c>
      <c r="G10" s="115">
        <v>21306</v>
      </c>
      <c r="H10" s="115">
        <v>528963</v>
      </c>
    </row>
    <row r="11" spans="1:8" ht="19.5" customHeight="1">
      <c r="A11" s="30" t="s">
        <v>495</v>
      </c>
      <c r="B11" s="115">
        <v>663404</v>
      </c>
      <c r="C11" s="70">
        <v>6.8</v>
      </c>
      <c r="D11" s="115">
        <v>45378</v>
      </c>
      <c r="E11" s="115">
        <v>557298</v>
      </c>
      <c r="F11" s="115">
        <v>1860</v>
      </c>
      <c r="G11" s="115">
        <v>16454</v>
      </c>
      <c r="H11" s="115">
        <v>538984</v>
      </c>
    </row>
    <row r="12" spans="1:8" ht="19.5" customHeight="1">
      <c r="A12" s="30" t="s">
        <v>1013</v>
      </c>
      <c r="B12" s="115">
        <v>659101</v>
      </c>
      <c r="C12" s="70">
        <v>6.7</v>
      </c>
      <c r="D12" s="115">
        <v>17155</v>
      </c>
      <c r="E12" s="115">
        <v>641632</v>
      </c>
      <c r="F12" s="115">
        <v>5564</v>
      </c>
      <c r="G12" s="115">
        <v>28355</v>
      </c>
      <c r="H12" s="115">
        <v>607713</v>
      </c>
    </row>
    <row r="13" spans="1:8" ht="19.5" customHeight="1">
      <c r="A13" s="30" t="s">
        <v>1018</v>
      </c>
      <c r="B13" s="115">
        <v>622090</v>
      </c>
      <c r="C13" s="70">
        <v>6.4</v>
      </c>
      <c r="D13" s="115">
        <v>11411</v>
      </c>
      <c r="E13" s="115">
        <v>592960</v>
      </c>
      <c r="F13" s="115">
        <v>258</v>
      </c>
      <c r="G13" s="115">
        <v>4598</v>
      </c>
      <c r="H13" s="115">
        <v>588104</v>
      </c>
    </row>
    <row r="14" spans="1:8" ht="19.5" customHeight="1">
      <c r="A14" s="30" t="s">
        <v>162</v>
      </c>
      <c r="B14" s="115">
        <v>563333</v>
      </c>
      <c r="C14" s="70">
        <v>5.8</v>
      </c>
      <c r="D14" s="115">
        <v>9512</v>
      </c>
      <c r="E14" s="115">
        <v>553770</v>
      </c>
      <c r="F14" s="115">
        <v>614</v>
      </c>
      <c r="G14" s="115">
        <v>25581</v>
      </c>
      <c r="H14" s="115">
        <v>527575</v>
      </c>
    </row>
    <row r="15" spans="1:8" ht="19.5" customHeight="1">
      <c r="A15" s="182" t="s">
        <v>1011</v>
      </c>
      <c r="B15" s="115">
        <v>552048</v>
      </c>
      <c r="C15" s="70">
        <v>5.7</v>
      </c>
      <c r="D15" s="115">
        <v>53673</v>
      </c>
      <c r="E15" s="115">
        <v>452633</v>
      </c>
      <c r="F15" s="115">
        <v>2540</v>
      </c>
      <c r="G15" s="115">
        <v>42121</v>
      </c>
      <c r="H15" s="115">
        <v>407972</v>
      </c>
    </row>
    <row r="16" spans="1:8" ht="19.5" customHeight="1">
      <c r="A16" s="30" t="s">
        <v>1014</v>
      </c>
      <c r="B16" s="115">
        <v>537610</v>
      </c>
      <c r="C16" s="70">
        <v>5.5</v>
      </c>
      <c r="D16" s="115">
        <v>43690</v>
      </c>
      <c r="E16" s="115">
        <v>459199</v>
      </c>
      <c r="F16" s="115">
        <v>1951</v>
      </c>
      <c r="G16" s="115">
        <v>24584</v>
      </c>
      <c r="H16" s="115">
        <v>432664</v>
      </c>
    </row>
    <row r="17" spans="1:8" ht="19.5" customHeight="1">
      <c r="A17" s="30" t="s">
        <v>1010</v>
      </c>
      <c r="B17" s="115">
        <v>504019</v>
      </c>
      <c r="C17" s="70">
        <v>5.2</v>
      </c>
      <c r="D17" s="115">
        <v>86770</v>
      </c>
      <c r="E17" s="115">
        <v>389227</v>
      </c>
      <c r="F17" s="115">
        <v>8027</v>
      </c>
      <c r="G17" s="115">
        <v>68707</v>
      </c>
      <c r="H17" s="115">
        <v>312493</v>
      </c>
    </row>
    <row r="18" spans="1:8" ht="19.5" customHeight="1">
      <c r="A18" s="30" t="s">
        <v>1012</v>
      </c>
      <c r="B18" s="115">
        <v>470458</v>
      </c>
      <c r="C18" s="70">
        <v>4.8</v>
      </c>
      <c r="D18" s="115">
        <v>21930</v>
      </c>
      <c r="E18" s="115">
        <v>420806</v>
      </c>
      <c r="F18" s="115">
        <v>2006</v>
      </c>
      <c r="G18" s="115">
        <v>11008</v>
      </c>
      <c r="H18" s="115">
        <v>407793</v>
      </c>
    </row>
    <row r="19" spans="1:8" ht="19.5" customHeight="1">
      <c r="A19" s="182" t="s">
        <v>1019</v>
      </c>
      <c r="B19" s="115">
        <v>435273</v>
      </c>
      <c r="C19" s="70">
        <v>4.5</v>
      </c>
      <c r="D19" s="115">
        <v>27350</v>
      </c>
      <c r="E19" s="115">
        <v>397060</v>
      </c>
      <c r="F19" s="115">
        <v>278</v>
      </c>
      <c r="G19" s="115">
        <v>3839</v>
      </c>
      <c r="H19" s="115">
        <v>392943</v>
      </c>
    </row>
    <row r="20" spans="1:8" ht="19.5" customHeight="1">
      <c r="A20" s="30" t="s">
        <v>1015</v>
      </c>
      <c r="B20" s="115">
        <v>430155</v>
      </c>
      <c r="C20" s="70">
        <v>4.4</v>
      </c>
      <c r="D20" s="115">
        <v>71266</v>
      </c>
      <c r="E20" s="115">
        <v>325731</v>
      </c>
      <c r="F20" s="115">
        <v>3552</v>
      </c>
      <c r="G20" s="115">
        <v>17099</v>
      </c>
      <c r="H20" s="115">
        <v>305080</v>
      </c>
    </row>
    <row r="21" spans="1:8" ht="19.5" customHeight="1">
      <c r="A21" s="30" t="s">
        <v>1017</v>
      </c>
      <c r="B21" s="115">
        <v>324403</v>
      </c>
      <c r="C21" s="70">
        <v>3.3</v>
      </c>
      <c r="D21" s="115">
        <v>16692</v>
      </c>
      <c r="E21" s="115">
        <v>307314</v>
      </c>
      <c r="F21" s="115">
        <v>2588</v>
      </c>
      <c r="G21" s="115">
        <v>16454</v>
      </c>
      <c r="H21" s="115">
        <v>288272</v>
      </c>
    </row>
    <row r="22" spans="1:8" ht="19.5" customHeight="1">
      <c r="A22" s="30" t="s">
        <v>1016</v>
      </c>
      <c r="B22" s="115">
        <v>274161</v>
      </c>
      <c r="C22" s="70">
        <v>2.8</v>
      </c>
      <c r="D22" s="115">
        <v>45691</v>
      </c>
      <c r="E22" s="115">
        <v>213607</v>
      </c>
      <c r="F22" s="115">
        <v>2910</v>
      </c>
      <c r="G22" s="115">
        <v>29990</v>
      </c>
      <c r="H22" s="115">
        <v>180707</v>
      </c>
    </row>
    <row r="23" spans="1:8" ht="19.5" customHeight="1">
      <c r="A23" s="30" t="s">
        <v>478</v>
      </c>
      <c r="B23" s="115">
        <v>261124</v>
      </c>
      <c r="C23" s="70">
        <v>2.7</v>
      </c>
      <c r="D23" s="115">
        <v>22483</v>
      </c>
      <c r="E23" s="115">
        <v>238608</v>
      </c>
      <c r="F23" s="115">
        <v>13790</v>
      </c>
      <c r="G23" s="115">
        <v>8522</v>
      </c>
      <c r="H23" s="115">
        <v>216296</v>
      </c>
    </row>
    <row r="24" spans="1:9" ht="19.5" customHeight="1">
      <c r="A24" s="30" t="s">
        <v>1020</v>
      </c>
      <c r="B24" s="115">
        <v>165842</v>
      </c>
      <c r="C24" s="70">
        <v>1.7</v>
      </c>
      <c r="D24" s="115">
        <v>6661</v>
      </c>
      <c r="E24" s="115">
        <v>144884</v>
      </c>
      <c r="F24" s="115">
        <v>49</v>
      </c>
      <c r="G24" s="115">
        <v>2795</v>
      </c>
      <c r="H24" s="115">
        <v>142041</v>
      </c>
      <c r="I24" s="427"/>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11" t="s">
        <v>1251</v>
      </c>
      <c r="B30" s="511"/>
      <c r="C30" s="511"/>
      <c r="D30" s="511"/>
      <c r="E30" s="511"/>
      <c r="F30" s="511"/>
      <c r="G30" s="511"/>
      <c r="H30" s="511"/>
    </row>
    <row r="31" spans="1:8" ht="17.25">
      <c r="A31" s="511" t="s">
        <v>748</v>
      </c>
      <c r="B31" s="511"/>
      <c r="C31" s="511"/>
      <c r="D31" s="511"/>
      <c r="E31" s="511"/>
      <c r="F31" s="511"/>
      <c r="G31" s="511"/>
      <c r="H31" s="511"/>
    </row>
    <row r="32" spans="1:8" ht="15" customHeight="1">
      <c r="A32" s="26"/>
      <c r="B32" s="26"/>
      <c r="C32" s="45"/>
      <c r="D32" s="45"/>
      <c r="E32" s="26"/>
      <c r="F32" s="44"/>
      <c r="G32" s="26"/>
      <c r="H32" s="26"/>
    </row>
    <row r="33" spans="1:8" s="22" customFormat="1" ht="15" customHeight="1">
      <c r="A33" s="512" t="s">
        <v>1114</v>
      </c>
      <c r="B33" s="515" t="s">
        <v>972</v>
      </c>
      <c r="C33" s="516"/>
      <c r="D33" s="519" t="s">
        <v>513</v>
      </c>
      <c r="E33" s="520" t="s">
        <v>197</v>
      </c>
      <c r="F33" s="520"/>
      <c r="G33" s="520"/>
      <c r="H33" s="521"/>
    </row>
    <row r="34" spans="1:8" s="22" customFormat="1" ht="15" customHeight="1">
      <c r="A34" s="513"/>
      <c r="B34" s="517"/>
      <c r="C34" s="518"/>
      <c r="D34" s="518"/>
      <c r="E34" s="518" t="s">
        <v>470</v>
      </c>
      <c r="F34" s="522" t="s">
        <v>477</v>
      </c>
      <c r="G34" s="522"/>
      <c r="H34" s="523"/>
    </row>
    <row r="35" spans="1:8" ht="12.75">
      <c r="A35" s="513"/>
      <c r="B35" s="517" t="s">
        <v>466</v>
      </c>
      <c r="C35" s="518" t="s">
        <v>910</v>
      </c>
      <c r="D35" s="518"/>
      <c r="E35" s="518"/>
      <c r="F35" s="518" t="s">
        <v>198</v>
      </c>
      <c r="G35" s="518" t="s">
        <v>199</v>
      </c>
      <c r="H35" s="524" t="s">
        <v>200</v>
      </c>
    </row>
    <row r="36" spans="1:8" ht="12.75">
      <c r="A36" s="513"/>
      <c r="B36" s="517"/>
      <c r="C36" s="518"/>
      <c r="D36" s="518"/>
      <c r="E36" s="518"/>
      <c r="F36" s="518"/>
      <c r="G36" s="518"/>
      <c r="H36" s="524"/>
    </row>
    <row r="37" spans="1:8" s="22" customFormat="1" ht="15" customHeight="1">
      <c r="A37" s="514"/>
      <c r="B37" s="111" t="s">
        <v>467</v>
      </c>
      <c r="C37" s="112" t="s">
        <v>476</v>
      </c>
      <c r="D37" s="525" t="s">
        <v>467</v>
      </c>
      <c r="E37" s="525"/>
      <c r="F37" s="525"/>
      <c r="G37" s="525"/>
      <c r="H37" s="526"/>
    </row>
    <row r="38" spans="1:8" ht="12.75">
      <c r="A38" s="29"/>
      <c r="B38" s="4"/>
      <c r="C38" s="3"/>
      <c r="D38" s="2"/>
      <c r="E38" s="4"/>
      <c r="F38" s="2"/>
      <c r="G38" s="2"/>
      <c r="H38" s="132"/>
    </row>
    <row r="39" spans="1:8" ht="19.5" customHeight="1">
      <c r="A39" s="30" t="s">
        <v>162</v>
      </c>
      <c r="B39" s="129">
        <v>646724</v>
      </c>
      <c r="C39" s="130">
        <v>9.9</v>
      </c>
      <c r="D39" s="131">
        <v>15516</v>
      </c>
      <c r="E39" s="131">
        <v>623381</v>
      </c>
      <c r="F39" s="131">
        <v>353</v>
      </c>
      <c r="G39" s="131">
        <v>5008</v>
      </c>
      <c r="H39" s="131">
        <v>618020</v>
      </c>
    </row>
    <row r="40" spans="1:8" ht="19.5" customHeight="1">
      <c r="A40" s="30" t="s">
        <v>1010</v>
      </c>
      <c r="B40" s="129">
        <v>605272</v>
      </c>
      <c r="C40" s="130">
        <v>9.3</v>
      </c>
      <c r="D40" s="131">
        <v>114956</v>
      </c>
      <c r="E40" s="131">
        <v>411583</v>
      </c>
      <c r="F40" s="131">
        <v>2731</v>
      </c>
      <c r="G40" s="131">
        <v>14362</v>
      </c>
      <c r="H40" s="131">
        <v>394490</v>
      </c>
    </row>
    <row r="41" spans="1:8" ht="19.5" customHeight="1">
      <c r="A41" s="182" t="s">
        <v>495</v>
      </c>
      <c r="B41" s="129">
        <v>575668</v>
      </c>
      <c r="C41" s="130">
        <v>8.9</v>
      </c>
      <c r="D41" s="131">
        <v>8094</v>
      </c>
      <c r="E41" s="131">
        <v>545698</v>
      </c>
      <c r="F41" s="131">
        <v>4981</v>
      </c>
      <c r="G41" s="131">
        <v>13207</v>
      </c>
      <c r="H41" s="131">
        <v>527510</v>
      </c>
    </row>
    <row r="42" spans="1:8" ht="19.5" customHeight="1">
      <c r="A42" s="30" t="s">
        <v>1015</v>
      </c>
      <c r="B42" s="129">
        <v>486384</v>
      </c>
      <c r="C42" s="130">
        <v>7.5</v>
      </c>
      <c r="D42" s="131">
        <v>184662</v>
      </c>
      <c r="E42" s="131">
        <v>254880</v>
      </c>
      <c r="F42" s="131">
        <v>1722</v>
      </c>
      <c r="G42" s="131">
        <v>12446</v>
      </c>
      <c r="H42" s="131">
        <v>240712</v>
      </c>
    </row>
    <row r="43" spans="1:8" ht="19.5" customHeight="1">
      <c r="A43" s="30" t="s">
        <v>1014</v>
      </c>
      <c r="B43" s="129">
        <v>429900</v>
      </c>
      <c r="C43" s="130">
        <v>6.6</v>
      </c>
      <c r="D43" s="131">
        <v>29684</v>
      </c>
      <c r="E43" s="131">
        <v>356965</v>
      </c>
      <c r="F43" s="131">
        <v>3261</v>
      </c>
      <c r="G43" s="131">
        <v>23018</v>
      </c>
      <c r="H43" s="131">
        <v>330686</v>
      </c>
    </row>
    <row r="44" spans="1:8" ht="19.5" customHeight="1">
      <c r="A44" s="30" t="s">
        <v>1012</v>
      </c>
      <c r="B44" s="129">
        <v>404935</v>
      </c>
      <c r="C44" s="130">
        <v>6.2</v>
      </c>
      <c r="D44" s="131">
        <v>24121</v>
      </c>
      <c r="E44" s="131">
        <v>334099</v>
      </c>
      <c r="F44" s="131">
        <v>14702</v>
      </c>
      <c r="G44" s="131">
        <v>45019</v>
      </c>
      <c r="H44" s="131">
        <v>274377</v>
      </c>
    </row>
    <row r="45" spans="1:8" ht="19.5" customHeight="1">
      <c r="A45" s="30" t="s">
        <v>1011</v>
      </c>
      <c r="B45" s="129">
        <v>372557</v>
      </c>
      <c r="C45" s="130">
        <v>5.7</v>
      </c>
      <c r="D45" s="131">
        <v>66194</v>
      </c>
      <c r="E45" s="131">
        <v>260908</v>
      </c>
      <c r="F45" s="131">
        <v>3664</v>
      </c>
      <c r="G45" s="131">
        <v>10212</v>
      </c>
      <c r="H45" s="131">
        <v>247033</v>
      </c>
    </row>
    <row r="46" spans="1:8" ht="19.5" customHeight="1">
      <c r="A46" s="30" t="s">
        <v>1009</v>
      </c>
      <c r="B46" s="129">
        <v>362681</v>
      </c>
      <c r="C46" s="130">
        <v>5.6</v>
      </c>
      <c r="D46" s="131">
        <v>50569</v>
      </c>
      <c r="E46" s="131">
        <v>273182</v>
      </c>
      <c r="F46" s="131">
        <v>2701</v>
      </c>
      <c r="G46" s="131">
        <v>5751</v>
      </c>
      <c r="H46" s="131">
        <v>264730</v>
      </c>
    </row>
    <row r="47" spans="1:8" ht="19.5" customHeight="1">
      <c r="A47" s="30" t="s">
        <v>1013</v>
      </c>
      <c r="B47" s="129">
        <v>330793</v>
      </c>
      <c r="C47" s="130">
        <v>5.1</v>
      </c>
      <c r="D47" s="131">
        <v>1040</v>
      </c>
      <c r="E47" s="131">
        <v>314418</v>
      </c>
      <c r="F47" s="131">
        <v>1944</v>
      </c>
      <c r="G47" s="131">
        <v>9388</v>
      </c>
      <c r="H47" s="131">
        <v>303086</v>
      </c>
    </row>
    <row r="48" spans="1:8" ht="19.5" customHeight="1">
      <c r="A48" s="30" t="s">
        <v>1016</v>
      </c>
      <c r="B48" s="129">
        <v>303255</v>
      </c>
      <c r="C48" s="130">
        <v>4.7</v>
      </c>
      <c r="D48" s="131">
        <v>90470</v>
      </c>
      <c r="E48" s="131">
        <v>190374</v>
      </c>
      <c r="F48" s="115">
        <v>2014</v>
      </c>
      <c r="G48" s="131">
        <v>7199</v>
      </c>
      <c r="H48" s="131">
        <v>181161</v>
      </c>
    </row>
    <row r="49" spans="1:8" ht="19.5" customHeight="1">
      <c r="A49" s="30" t="s">
        <v>1019</v>
      </c>
      <c r="B49" s="129">
        <v>223484</v>
      </c>
      <c r="C49" s="130">
        <v>3.4</v>
      </c>
      <c r="D49" s="131">
        <v>92255</v>
      </c>
      <c r="E49" s="131">
        <v>115723</v>
      </c>
      <c r="F49" s="131">
        <v>67</v>
      </c>
      <c r="G49" s="131">
        <v>1737</v>
      </c>
      <c r="H49" s="131">
        <v>113919</v>
      </c>
    </row>
    <row r="50" spans="1:8" ht="19.5" customHeight="1">
      <c r="A50" s="30" t="s">
        <v>1017</v>
      </c>
      <c r="B50" s="129">
        <v>158801</v>
      </c>
      <c r="C50" s="130">
        <v>2.4</v>
      </c>
      <c r="D50" s="131">
        <v>2792</v>
      </c>
      <c r="E50" s="131">
        <v>125588</v>
      </c>
      <c r="F50" s="131">
        <v>1862</v>
      </c>
      <c r="G50" s="131">
        <v>9174</v>
      </c>
      <c r="H50" s="131">
        <v>114552</v>
      </c>
    </row>
    <row r="51" spans="1:8" ht="19.5" customHeight="1">
      <c r="A51" s="30" t="s">
        <v>492</v>
      </c>
      <c r="B51" s="129">
        <v>125453</v>
      </c>
      <c r="C51" s="130">
        <v>1.9</v>
      </c>
      <c r="D51" s="131">
        <v>85</v>
      </c>
      <c r="E51" s="131">
        <v>118083</v>
      </c>
      <c r="F51" s="131">
        <v>73</v>
      </c>
      <c r="G51" s="131">
        <v>17</v>
      </c>
      <c r="H51" s="131">
        <v>117993</v>
      </c>
    </row>
    <row r="52" spans="1:8" ht="19.5" customHeight="1">
      <c r="A52" s="30" t="s">
        <v>1020</v>
      </c>
      <c r="B52" s="129">
        <v>117639</v>
      </c>
      <c r="C52" s="130">
        <v>1.8</v>
      </c>
      <c r="D52" s="115">
        <v>2834</v>
      </c>
      <c r="E52" s="131">
        <v>95657</v>
      </c>
      <c r="F52" s="131">
        <v>760</v>
      </c>
      <c r="G52" s="131">
        <v>5508</v>
      </c>
      <c r="H52" s="131">
        <v>89388</v>
      </c>
    </row>
    <row r="53" spans="1:8" ht="19.5" customHeight="1">
      <c r="A53" s="30" t="s">
        <v>1184</v>
      </c>
      <c r="B53" s="129">
        <v>110708</v>
      </c>
      <c r="C53" s="130">
        <v>1.7</v>
      </c>
      <c r="D53" s="131">
        <v>0</v>
      </c>
      <c r="E53" s="131">
        <v>105163</v>
      </c>
      <c r="F53" s="131">
        <v>639</v>
      </c>
      <c r="G53" s="131">
        <v>934</v>
      </c>
      <c r="H53" s="131">
        <v>103590</v>
      </c>
    </row>
    <row r="54" spans="1:8" ht="12.75">
      <c r="A54" s="1"/>
      <c r="B54" s="4"/>
      <c r="C54" s="31"/>
      <c r="D54" s="4"/>
      <c r="E54" s="4"/>
      <c r="F54" s="4"/>
      <c r="G54" s="4"/>
      <c r="H54" s="39"/>
    </row>
    <row r="55" spans="1:8" ht="12.75">
      <c r="A55" t="s">
        <v>852</v>
      </c>
      <c r="H55" s="38"/>
    </row>
    <row r="56" spans="1:8" ht="31.5" customHeight="1">
      <c r="A56" s="465" t="s">
        <v>673</v>
      </c>
      <c r="B56" s="465"/>
      <c r="C56" s="465"/>
      <c r="D56" s="465"/>
      <c r="E56" s="465"/>
      <c r="F56" s="465"/>
      <c r="G56" s="465"/>
      <c r="H56" s="465"/>
    </row>
    <row r="59" ht="11.25" customHeight="1"/>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3"/>
  <sheetViews>
    <sheetView workbookViewId="0" topLeftCell="A1">
      <selection activeCell="A2" sqref="A2"/>
    </sheetView>
  </sheetViews>
  <sheetFormatPr defaultColWidth="11.421875" defaultRowHeight="12.75"/>
  <cols>
    <col min="1" max="1" width="21.140625" style="208" customWidth="1"/>
    <col min="2" max="3" width="12.00390625" style="208" customWidth="1"/>
    <col min="4" max="4" width="12.28125" style="208" customWidth="1"/>
    <col min="5" max="6" width="11.28125" style="208" customWidth="1"/>
    <col min="7" max="7" width="12.00390625" style="208" customWidth="1"/>
    <col min="8" max="8" width="12.57421875" style="208" hidden="1" customWidth="1"/>
    <col min="9" max="9" width="3.140625" style="208" customWidth="1"/>
    <col min="10" max="16384" width="11.421875" style="208" customWidth="1"/>
  </cols>
  <sheetData>
    <row r="1" spans="1:8" ht="13.5">
      <c r="A1" s="536" t="s">
        <v>1085</v>
      </c>
      <c r="B1" s="536"/>
      <c r="C1" s="536"/>
      <c r="D1" s="536"/>
      <c r="E1" s="536"/>
      <c r="F1" s="536"/>
      <c r="G1" s="536"/>
      <c r="H1" s="207"/>
    </row>
    <row r="2" spans="1:8" ht="11.25">
      <c r="A2" s="209"/>
      <c r="B2" s="210"/>
      <c r="C2" s="211"/>
      <c r="D2" s="212"/>
      <c r="E2" s="210"/>
      <c r="F2" s="212"/>
      <c r="G2" s="212"/>
      <c r="H2" s="207"/>
    </row>
    <row r="3" spans="1:8" s="214" customFormat="1" ht="15" customHeight="1">
      <c r="A3" s="537" t="s">
        <v>472</v>
      </c>
      <c r="B3" s="540" t="s">
        <v>1240</v>
      </c>
      <c r="C3" s="541"/>
      <c r="D3" s="541"/>
      <c r="E3" s="542" t="s">
        <v>1252</v>
      </c>
      <c r="F3" s="541"/>
      <c r="G3" s="543"/>
      <c r="H3" s="213"/>
    </row>
    <row r="4" spans="1:8" s="214" customFormat="1" ht="15" customHeight="1">
      <c r="A4" s="538"/>
      <c r="B4" s="215" t="s">
        <v>473</v>
      </c>
      <c r="C4" s="534" t="s">
        <v>474</v>
      </c>
      <c r="D4" s="534"/>
      <c r="E4" s="216" t="s">
        <v>473</v>
      </c>
      <c r="F4" s="534" t="s">
        <v>474</v>
      </c>
      <c r="G4" s="535"/>
      <c r="H4" s="213"/>
    </row>
    <row r="5" spans="1:8" ht="15" customHeight="1">
      <c r="A5" s="538"/>
      <c r="B5" s="528" t="s">
        <v>475</v>
      </c>
      <c r="C5" s="530" t="s">
        <v>467</v>
      </c>
      <c r="D5" s="530" t="s">
        <v>1253</v>
      </c>
      <c r="E5" s="530" t="s">
        <v>475</v>
      </c>
      <c r="F5" s="530" t="s">
        <v>467</v>
      </c>
      <c r="G5" s="532" t="s">
        <v>1254</v>
      </c>
      <c r="H5" s="207"/>
    </row>
    <row r="6" spans="1:8" ht="15" customHeight="1">
      <c r="A6" s="538"/>
      <c r="B6" s="528"/>
      <c r="C6" s="530"/>
      <c r="D6" s="530"/>
      <c r="E6" s="530"/>
      <c r="F6" s="530"/>
      <c r="G6" s="532"/>
      <c r="H6" s="207"/>
    </row>
    <row r="7" spans="1:8" ht="28.5" customHeight="1">
      <c r="A7" s="539"/>
      <c r="B7" s="529"/>
      <c r="C7" s="531"/>
      <c r="D7" s="531"/>
      <c r="E7" s="531"/>
      <c r="F7" s="531"/>
      <c r="G7" s="533"/>
      <c r="H7" s="207"/>
    </row>
    <row r="8" spans="1:8" ht="4.5" customHeight="1">
      <c r="A8" s="217"/>
      <c r="B8" s="218"/>
      <c r="C8" s="219"/>
      <c r="D8" s="207"/>
      <c r="E8" s="218"/>
      <c r="F8" s="207"/>
      <c r="G8" s="207"/>
      <c r="H8" s="207"/>
    </row>
    <row r="9" spans="1:8" ht="12.75" customHeight="1">
      <c r="A9" s="220" t="s">
        <v>1191</v>
      </c>
      <c r="B9" s="221">
        <v>950590</v>
      </c>
      <c r="C9" s="221">
        <v>2071421</v>
      </c>
      <c r="D9" s="222">
        <v>12</v>
      </c>
      <c r="E9" s="221">
        <v>2785972</v>
      </c>
      <c r="F9" s="221">
        <v>6229784</v>
      </c>
      <c r="G9" s="222">
        <v>9.1</v>
      </c>
      <c r="H9" s="207"/>
    </row>
    <row r="10" spans="1:8" ht="12.75" customHeight="1">
      <c r="A10" s="220" t="s">
        <v>711</v>
      </c>
      <c r="B10" s="223" t="s">
        <v>685</v>
      </c>
      <c r="C10" s="223" t="s">
        <v>685</v>
      </c>
      <c r="D10" s="224" t="s">
        <v>685</v>
      </c>
      <c r="E10" s="223" t="s">
        <v>685</v>
      </c>
      <c r="F10" s="223" t="s">
        <v>685</v>
      </c>
      <c r="G10" s="224" t="s">
        <v>685</v>
      </c>
      <c r="H10" s="207"/>
    </row>
    <row r="11" spans="1:8" ht="12.75" customHeight="1">
      <c r="A11" s="220" t="s">
        <v>712</v>
      </c>
      <c r="B11" s="221">
        <v>580677</v>
      </c>
      <c r="C11" s="221">
        <v>1142600</v>
      </c>
      <c r="D11" s="222">
        <v>12.8</v>
      </c>
      <c r="E11" s="221">
        <v>1689537</v>
      </c>
      <c r="F11" s="221">
        <v>3469586</v>
      </c>
      <c r="G11" s="222">
        <v>6.4</v>
      </c>
      <c r="H11" s="219"/>
    </row>
    <row r="12" spans="1:8" ht="12.75" customHeight="1">
      <c r="A12" s="220" t="s">
        <v>713</v>
      </c>
      <c r="B12" s="221">
        <v>53446</v>
      </c>
      <c r="C12" s="221">
        <v>133304</v>
      </c>
      <c r="D12" s="222">
        <v>-2.6</v>
      </c>
      <c r="E12" s="221">
        <v>169333</v>
      </c>
      <c r="F12" s="221">
        <v>404504</v>
      </c>
      <c r="G12" s="222">
        <v>0.3</v>
      </c>
      <c r="H12" s="207"/>
    </row>
    <row r="13" spans="1:8" ht="12.75" customHeight="1">
      <c r="A13" s="220" t="s">
        <v>714</v>
      </c>
      <c r="B13" s="221">
        <v>29908</v>
      </c>
      <c r="C13" s="221">
        <v>158691</v>
      </c>
      <c r="D13" s="222">
        <v>-4.3</v>
      </c>
      <c r="E13" s="221">
        <v>81727</v>
      </c>
      <c r="F13" s="221">
        <v>439624</v>
      </c>
      <c r="G13" s="222">
        <v>-8</v>
      </c>
      <c r="H13" s="207"/>
    </row>
    <row r="14" spans="1:8" ht="12.75" customHeight="1">
      <c r="A14" s="220" t="s">
        <v>715</v>
      </c>
      <c r="B14" s="221">
        <v>46613</v>
      </c>
      <c r="C14" s="221">
        <v>317262</v>
      </c>
      <c r="D14" s="222">
        <v>22.7</v>
      </c>
      <c r="E14" s="221">
        <v>138733</v>
      </c>
      <c r="F14" s="221">
        <v>852798</v>
      </c>
      <c r="G14" s="222">
        <v>7.9</v>
      </c>
      <c r="H14" s="207"/>
    </row>
    <row r="15" spans="1:8" ht="12.75" customHeight="1">
      <c r="A15" s="220" t="s">
        <v>716</v>
      </c>
      <c r="B15" s="221">
        <v>5586</v>
      </c>
      <c r="C15" s="221">
        <v>59004</v>
      </c>
      <c r="D15" s="222">
        <v>4.6</v>
      </c>
      <c r="E15" s="221">
        <v>21451</v>
      </c>
      <c r="F15" s="221">
        <v>171819</v>
      </c>
      <c r="G15" s="222">
        <v>1.4</v>
      </c>
      <c r="H15" s="207"/>
    </row>
    <row r="16" spans="1:8" ht="12.75" customHeight="1">
      <c r="A16" s="220" t="s">
        <v>717</v>
      </c>
      <c r="B16" s="221">
        <v>120487</v>
      </c>
      <c r="C16" s="221">
        <v>569406</v>
      </c>
      <c r="D16" s="222">
        <v>9.9</v>
      </c>
      <c r="E16" s="221">
        <v>390895</v>
      </c>
      <c r="F16" s="221">
        <v>1668802</v>
      </c>
      <c r="G16" s="222">
        <v>5.7</v>
      </c>
      <c r="H16" s="207"/>
    </row>
    <row r="17" spans="1:8" s="229" customFormat="1" ht="12.75" customHeight="1">
      <c r="A17" s="225" t="s">
        <v>718</v>
      </c>
      <c r="B17" s="226">
        <v>1206629</v>
      </c>
      <c r="C17" s="226">
        <v>3309088</v>
      </c>
      <c r="D17" s="227">
        <v>10.9</v>
      </c>
      <c r="E17" s="226">
        <v>3588111</v>
      </c>
      <c r="F17" s="226">
        <v>9767331</v>
      </c>
      <c r="G17" s="227">
        <v>7</v>
      </c>
      <c r="H17" s="228"/>
    </row>
    <row r="18" spans="1:8" s="229" customFormat="1" ht="9" customHeight="1">
      <c r="A18" s="230"/>
      <c r="B18" s="226"/>
      <c r="C18" s="226"/>
      <c r="D18" s="227"/>
      <c r="E18" s="226"/>
      <c r="F18" s="226"/>
      <c r="G18" s="227"/>
      <c r="H18" s="228"/>
    </row>
    <row r="19" spans="1:8" ht="13.5">
      <c r="A19" s="536" t="s">
        <v>1086</v>
      </c>
      <c r="B19" s="536"/>
      <c r="C19" s="536"/>
      <c r="D19" s="536"/>
      <c r="E19" s="536"/>
      <c r="F19" s="536"/>
      <c r="G19" s="536"/>
      <c r="H19" s="207"/>
    </row>
    <row r="20" spans="1:8" ht="11.25">
      <c r="A20" s="209"/>
      <c r="B20" s="210"/>
      <c r="C20" s="211"/>
      <c r="D20" s="212"/>
      <c r="E20" s="210"/>
      <c r="F20" s="212"/>
      <c r="G20" s="212"/>
      <c r="H20" s="207"/>
    </row>
    <row r="21" spans="1:8" s="214" customFormat="1" ht="15" customHeight="1">
      <c r="A21" s="537" t="s">
        <v>472</v>
      </c>
      <c r="B21" s="540" t="s">
        <v>1240</v>
      </c>
      <c r="C21" s="541"/>
      <c r="D21" s="541"/>
      <c r="E21" s="542" t="s">
        <v>1252</v>
      </c>
      <c r="F21" s="541"/>
      <c r="G21" s="543"/>
      <c r="H21" s="213"/>
    </row>
    <row r="22" spans="1:8" s="214" customFormat="1" ht="15" customHeight="1">
      <c r="A22" s="538"/>
      <c r="B22" s="215" t="s">
        <v>473</v>
      </c>
      <c r="C22" s="534" t="s">
        <v>474</v>
      </c>
      <c r="D22" s="534"/>
      <c r="E22" s="216" t="s">
        <v>473</v>
      </c>
      <c r="F22" s="534" t="s">
        <v>474</v>
      </c>
      <c r="G22" s="535"/>
      <c r="H22" s="213"/>
    </row>
    <row r="23" spans="1:8" ht="15" customHeight="1">
      <c r="A23" s="538"/>
      <c r="B23" s="528" t="s">
        <v>475</v>
      </c>
      <c r="C23" s="530" t="s">
        <v>467</v>
      </c>
      <c r="D23" s="530" t="s">
        <v>1253</v>
      </c>
      <c r="E23" s="530" t="s">
        <v>475</v>
      </c>
      <c r="F23" s="530" t="s">
        <v>467</v>
      </c>
      <c r="G23" s="532" t="s">
        <v>1255</v>
      </c>
      <c r="H23" s="207"/>
    </row>
    <row r="24" spans="1:8" ht="15" customHeight="1">
      <c r="A24" s="538"/>
      <c r="B24" s="528"/>
      <c r="C24" s="530"/>
      <c r="D24" s="530"/>
      <c r="E24" s="530"/>
      <c r="F24" s="530"/>
      <c r="G24" s="532"/>
      <c r="H24" s="207"/>
    </row>
    <row r="25" spans="1:8" ht="28.5" customHeight="1">
      <c r="A25" s="539"/>
      <c r="B25" s="529"/>
      <c r="C25" s="531"/>
      <c r="D25" s="531"/>
      <c r="E25" s="531"/>
      <c r="F25" s="531"/>
      <c r="G25" s="533"/>
      <c r="H25" s="207"/>
    </row>
    <row r="26" spans="1:8" ht="6.75" customHeight="1">
      <c r="A26" s="217"/>
      <c r="B26" s="218"/>
      <c r="C26" s="219"/>
      <c r="D26" s="207"/>
      <c r="E26" s="218"/>
      <c r="F26" s="207"/>
      <c r="G26" s="207"/>
      <c r="H26" s="207"/>
    </row>
    <row r="27" spans="1:8" ht="12.75" customHeight="1">
      <c r="A27" s="220" t="s">
        <v>1191</v>
      </c>
      <c r="B27" s="221">
        <v>848461</v>
      </c>
      <c r="C27" s="221">
        <v>1515622</v>
      </c>
      <c r="D27" s="222">
        <v>-4</v>
      </c>
      <c r="E27" s="221">
        <v>2597541</v>
      </c>
      <c r="F27" s="221">
        <v>4596092</v>
      </c>
      <c r="G27" s="222">
        <v>0.4</v>
      </c>
      <c r="H27" s="207"/>
    </row>
    <row r="28" spans="1:8" ht="12.75" customHeight="1">
      <c r="A28" s="220" t="s">
        <v>711</v>
      </c>
      <c r="B28" s="223" t="s">
        <v>685</v>
      </c>
      <c r="C28" s="223" t="s">
        <v>685</v>
      </c>
      <c r="D28" s="224" t="s">
        <v>685</v>
      </c>
      <c r="E28" s="223" t="s">
        <v>685</v>
      </c>
      <c r="F28" s="223" t="s">
        <v>685</v>
      </c>
      <c r="G28" s="224" t="s">
        <v>685</v>
      </c>
      <c r="H28" s="207"/>
    </row>
    <row r="29" spans="1:8" ht="12.75" customHeight="1">
      <c r="A29" s="220" t="s">
        <v>712</v>
      </c>
      <c r="B29" s="221">
        <v>511066</v>
      </c>
      <c r="C29" s="221">
        <v>900364</v>
      </c>
      <c r="D29" s="222">
        <v>-2.1</v>
      </c>
      <c r="E29" s="221">
        <v>1532060</v>
      </c>
      <c r="F29" s="221">
        <v>2738109</v>
      </c>
      <c r="G29" s="222">
        <v>0.6</v>
      </c>
      <c r="H29" s="219"/>
    </row>
    <row r="30" spans="1:8" ht="12.75" customHeight="1">
      <c r="A30" s="220" t="s">
        <v>713</v>
      </c>
      <c r="B30" s="221">
        <v>20184</v>
      </c>
      <c r="C30" s="221">
        <v>77024</v>
      </c>
      <c r="D30" s="222">
        <v>27.8</v>
      </c>
      <c r="E30" s="221">
        <v>64172</v>
      </c>
      <c r="F30" s="221">
        <v>207005</v>
      </c>
      <c r="G30" s="222">
        <v>21.8</v>
      </c>
      <c r="H30" s="207"/>
    </row>
    <row r="31" spans="1:8" ht="12.75" customHeight="1">
      <c r="A31" s="220" t="s">
        <v>714</v>
      </c>
      <c r="B31" s="221">
        <v>34705</v>
      </c>
      <c r="C31" s="221">
        <v>61431</v>
      </c>
      <c r="D31" s="222">
        <v>15.3</v>
      </c>
      <c r="E31" s="221">
        <v>97057</v>
      </c>
      <c r="F31" s="221">
        <v>183888</v>
      </c>
      <c r="G31" s="222">
        <v>17</v>
      </c>
      <c r="H31" s="207"/>
    </row>
    <row r="32" spans="1:8" ht="12.75" customHeight="1">
      <c r="A32" s="220" t="s">
        <v>715</v>
      </c>
      <c r="B32" s="221">
        <v>9386</v>
      </c>
      <c r="C32" s="221">
        <v>95547</v>
      </c>
      <c r="D32" s="222">
        <v>39.8</v>
      </c>
      <c r="E32" s="221">
        <v>28881</v>
      </c>
      <c r="F32" s="221">
        <v>354387</v>
      </c>
      <c r="G32" s="222">
        <v>76.9</v>
      </c>
      <c r="H32" s="207"/>
    </row>
    <row r="33" spans="1:8" ht="12.75" customHeight="1">
      <c r="A33" s="220" t="s">
        <v>716</v>
      </c>
      <c r="B33" s="221">
        <v>5252</v>
      </c>
      <c r="C33" s="221">
        <v>53954</v>
      </c>
      <c r="D33" s="222">
        <v>17.3</v>
      </c>
      <c r="E33" s="221">
        <v>16507</v>
      </c>
      <c r="F33" s="221">
        <v>152605</v>
      </c>
      <c r="G33" s="222">
        <v>15.8</v>
      </c>
      <c r="H33" s="207"/>
    </row>
    <row r="34" spans="1:8" ht="12.75" customHeight="1">
      <c r="A34" s="220" t="s">
        <v>717</v>
      </c>
      <c r="B34" s="221">
        <v>68759</v>
      </c>
      <c r="C34" s="221">
        <v>359923</v>
      </c>
      <c r="D34" s="222">
        <v>-0.5</v>
      </c>
      <c r="E34" s="221">
        <v>196469</v>
      </c>
      <c r="F34" s="221">
        <v>1009809</v>
      </c>
      <c r="G34" s="222">
        <v>4.3</v>
      </c>
      <c r="H34" s="207"/>
    </row>
    <row r="35" spans="1:8" s="229" customFormat="1" ht="12.75" customHeight="1">
      <c r="A35" s="225" t="s">
        <v>718</v>
      </c>
      <c r="B35" s="226">
        <v>986747</v>
      </c>
      <c r="C35" s="226">
        <v>2163501</v>
      </c>
      <c r="D35" s="227">
        <v>-0.2</v>
      </c>
      <c r="E35" s="226">
        <v>3000627</v>
      </c>
      <c r="F35" s="226">
        <v>6503786</v>
      </c>
      <c r="G35" s="227">
        <v>4.8</v>
      </c>
      <c r="H35" s="228"/>
    </row>
    <row r="36" spans="1:8" s="229" customFormat="1" ht="6" customHeight="1">
      <c r="A36" s="230"/>
      <c r="B36" s="226"/>
      <c r="C36" s="226"/>
      <c r="D36" s="227"/>
      <c r="E36" s="226"/>
      <c r="F36" s="226"/>
      <c r="G36" s="227"/>
      <c r="H36" s="228"/>
    </row>
    <row r="37" spans="1:8" s="229" customFormat="1" ht="15" customHeight="1">
      <c r="A37" s="230"/>
      <c r="B37" s="226"/>
      <c r="C37" s="226"/>
      <c r="D37" s="227"/>
      <c r="E37" s="226"/>
      <c r="F37" s="226"/>
      <c r="G37" s="227"/>
      <c r="H37" s="228"/>
    </row>
    <row r="38" spans="1:8" ht="11.25" customHeight="1">
      <c r="A38" s="208" t="s">
        <v>852</v>
      </c>
      <c r="B38" s="218"/>
      <c r="C38" s="218"/>
      <c r="D38" s="232"/>
      <c r="E38" s="218"/>
      <c r="F38" s="218"/>
      <c r="G38" s="232"/>
      <c r="H38" s="219"/>
    </row>
    <row r="39" spans="1:8" ht="25.5" customHeight="1">
      <c r="A39" s="527" t="s">
        <v>673</v>
      </c>
      <c r="B39" s="527"/>
      <c r="C39" s="527"/>
      <c r="D39" s="527"/>
      <c r="E39" s="527"/>
      <c r="F39" s="527"/>
      <c r="G39" s="527"/>
      <c r="H39" s="233"/>
    </row>
    <row r="41" ht="31.5" customHeight="1"/>
    <row r="42" spans="1:8" ht="11.25">
      <c r="A42" s="231"/>
      <c r="B42" s="218"/>
      <c r="C42" s="218"/>
      <c r="D42" s="232"/>
      <c r="E42" s="218"/>
      <c r="F42" s="218"/>
      <c r="G42" s="232"/>
      <c r="H42" s="219"/>
    </row>
    <row r="43" spans="1:8" ht="11.25">
      <c r="A43" s="231"/>
      <c r="B43" s="218"/>
      <c r="C43" s="218"/>
      <c r="D43" s="232"/>
      <c r="E43" s="218"/>
      <c r="F43" s="218"/>
      <c r="G43" s="232"/>
      <c r="H43" s="219"/>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39:G39"/>
    <mergeCell ref="B23:B25"/>
    <mergeCell ref="C23:C25"/>
    <mergeCell ref="D23:D25"/>
    <mergeCell ref="E23:E25"/>
    <mergeCell ref="F23:F25"/>
    <mergeCell ref="G23:G25"/>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2" sqref="A2"/>
    </sheetView>
  </sheetViews>
  <sheetFormatPr defaultColWidth="11.421875" defaultRowHeight="12.75"/>
  <cols>
    <col min="1" max="1" width="21.140625" style="201" customWidth="1"/>
    <col min="2" max="2" width="10.140625" style="201" customWidth="1"/>
    <col min="3" max="3" width="9.8515625" style="201" customWidth="1"/>
    <col min="4" max="4" width="9.28125" style="201" customWidth="1"/>
    <col min="5" max="5" width="9.8515625" style="201" customWidth="1"/>
    <col min="6" max="6" width="10.7109375" style="201" customWidth="1"/>
    <col min="7" max="7" width="9.7109375" style="201" customWidth="1"/>
    <col min="8" max="8" width="11.00390625" style="201" customWidth="1"/>
    <col min="9" max="16384" width="11.421875" style="201" customWidth="1"/>
  </cols>
  <sheetData>
    <row r="1" spans="1:8" ht="14.25" customHeight="1">
      <c r="A1" s="548" t="s">
        <v>1280</v>
      </c>
      <c r="B1" s="548"/>
      <c r="C1" s="548"/>
      <c r="D1" s="548"/>
      <c r="E1" s="548"/>
      <c r="F1" s="548"/>
      <c r="G1" s="548"/>
      <c r="H1" s="548"/>
    </row>
    <row r="2" spans="1:8" ht="12.75">
      <c r="A2" s="202"/>
      <c r="B2" s="203"/>
      <c r="C2" s="204"/>
      <c r="D2" s="205"/>
      <c r="E2" s="203"/>
      <c r="F2" s="204"/>
      <c r="G2" s="205"/>
      <c r="H2" s="205"/>
    </row>
    <row r="3" spans="1:8" s="234" customFormat="1" ht="15" customHeight="1">
      <c r="A3" s="549" t="s">
        <v>1022</v>
      </c>
      <c r="B3" s="552" t="s">
        <v>973</v>
      </c>
      <c r="C3" s="553"/>
      <c r="D3" s="553" t="s">
        <v>1008</v>
      </c>
      <c r="E3" s="555" t="s">
        <v>197</v>
      </c>
      <c r="F3" s="555"/>
      <c r="G3" s="555"/>
      <c r="H3" s="556"/>
    </row>
    <row r="4" spans="1:8" s="234" customFormat="1" ht="15" customHeight="1">
      <c r="A4" s="550"/>
      <c r="B4" s="554"/>
      <c r="C4" s="544"/>
      <c r="D4" s="544"/>
      <c r="E4" s="544" t="s">
        <v>470</v>
      </c>
      <c r="F4" s="557" t="s">
        <v>477</v>
      </c>
      <c r="G4" s="557"/>
      <c r="H4" s="558"/>
    </row>
    <row r="5" spans="1:8" s="234" customFormat="1" ht="15" customHeight="1">
      <c r="A5" s="550"/>
      <c r="B5" s="554" t="s">
        <v>466</v>
      </c>
      <c r="C5" s="544" t="s">
        <v>910</v>
      </c>
      <c r="D5" s="544"/>
      <c r="E5" s="544"/>
      <c r="F5" s="544" t="s">
        <v>198</v>
      </c>
      <c r="G5" s="544" t="s">
        <v>199</v>
      </c>
      <c r="H5" s="545" t="s">
        <v>200</v>
      </c>
    </row>
    <row r="6" spans="1:8" s="234" customFormat="1" ht="15" customHeight="1">
      <c r="A6" s="550"/>
      <c r="B6" s="554"/>
      <c r="C6" s="544"/>
      <c r="D6" s="544"/>
      <c r="E6" s="544"/>
      <c r="F6" s="544"/>
      <c r="G6" s="544"/>
      <c r="H6" s="545"/>
    </row>
    <row r="7" spans="1:8" s="234" customFormat="1" ht="15" customHeight="1">
      <c r="A7" s="551"/>
      <c r="B7" s="235" t="s">
        <v>467</v>
      </c>
      <c r="C7" s="236" t="s">
        <v>476</v>
      </c>
      <c r="D7" s="546" t="s">
        <v>467</v>
      </c>
      <c r="E7" s="546"/>
      <c r="F7" s="546"/>
      <c r="G7" s="546"/>
      <c r="H7" s="547"/>
    </row>
    <row r="8" spans="1:8" s="241" customFormat="1" ht="6" customHeight="1">
      <c r="A8" s="237"/>
      <c r="B8" s="238"/>
      <c r="C8" s="239"/>
      <c r="D8" s="240"/>
      <c r="E8" s="238"/>
      <c r="F8" s="239"/>
      <c r="G8" s="240"/>
      <c r="H8" s="240"/>
    </row>
    <row r="9" spans="1:8" s="241" customFormat="1" ht="12.75" customHeight="1">
      <c r="A9" s="242" t="s">
        <v>719</v>
      </c>
      <c r="B9" s="243">
        <v>2363417</v>
      </c>
      <c r="C9" s="244">
        <v>71.4</v>
      </c>
      <c r="D9" s="243">
        <v>233072</v>
      </c>
      <c r="E9" s="243">
        <v>1936384</v>
      </c>
      <c r="F9" s="243">
        <v>17679</v>
      </c>
      <c r="G9" s="243">
        <v>98852</v>
      </c>
      <c r="H9" s="243">
        <v>1819852</v>
      </c>
    </row>
    <row r="10" spans="1:8" s="241" customFormat="1" ht="12.75" customHeight="1">
      <c r="A10" s="242" t="s">
        <v>720</v>
      </c>
      <c r="B10" s="245" t="s">
        <v>685</v>
      </c>
      <c r="C10" s="246" t="s">
        <v>685</v>
      </c>
      <c r="D10" s="247" t="s">
        <v>685</v>
      </c>
      <c r="E10" s="247" t="s">
        <v>685</v>
      </c>
      <c r="F10" s="247" t="s">
        <v>685</v>
      </c>
      <c r="G10" s="247" t="s">
        <v>685</v>
      </c>
      <c r="H10" s="247" t="s">
        <v>685</v>
      </c>
    </row>
    <row r="11" spans="1:8" s="241" customFormat="1" ht="12.75" customHeight="1">
      <c r="A11" s="242" t="s">
        <v>1185</v>
      </c>
      <c r="B11" s="243">
        <v>2071421</v>
      </c>
      <c r="C11" s="244">
        <v>62.6</v>
      </c>
      <c r="D11" s="243">
        <v>213126</v>
      </c>
      <c r="E11" s="243">
        <v>1664422</v>
      </c>
      <c r="F11" s="243">
        <v>8394</v>
      </c>
      <c r="G11" s="243">
        <v>88562</v>
      </c>
      <c r="H11" s="243">
        <v>1567466</v>
      </c>
    </row>
    <row r="12" spans="1:8" s="241" customFormat="1" ht="12.75" customHeight="1">
      <c r="A12" s="242" t="s">
        <v>721</v>
      </c>
      <c r="B12" s="245" t="s">
        <v>685</v>
      </c>
      <c r="C12" s="244" t="s">
        <v>685</v>
      </c>
      <c r="D12" s="247" t="s">
        <v>685</v>
      </c>
      <c r="E12" s="247" t="s">
        <v>685</v>
      </c>
      <c r="F12" s="247" t="s">
        <v>685</v>
      </c>
      <c r="G12" s="247" t="s">
        <v>685</v>
      </c>
      <c r="H12" s="247" t="s">
        <v>685</v>
      </c>
    </row>
    <row r="13" spans="1:8" s="241" customFormat="1" ht="12.75" customHeight="1">
      <c r="A13" s="242" t="s">
        <v>722</v>
      </c>
      <c r="B13" s="243">
        <v>1142600</v>
      </c>
      <c r="C13" s="244">
        <v>34.5</v>
      </c>
      <c r="D13" s="243">
        <v>158074</v>
      </c>
      <c r="E13" s="243">
        <v>877191</v>
      </c>
      <c r="F13" s="243">
        <v>6472</v>
      </c>
      <c r="G13" s="243">
        <v>63802</v>
      </c>
      <c r="H13" s="243">
        <v>806917</v>
      </c>
    </row>
    <row r="14" spans="1:8" s="241" customFormat="1" ht="12.75" customHeight="1">
      <c r="A14" s="242" t="s">
        <v>723</v>
      </c>
      <c r="B14" s="243">
        <v>54392</v>
      </c>
      <c r="C14" s="244">
        <v>1.6</v>
      </c>
      <c r="D14" s="243">
        <v>1440</v>
      </c>
      <c r="E14" s="243">
        <v>52953</v>
      </c>
      <c r="F14" s="243">
        <v>5042</v>
      </c>
      <c r="G14" s="243">
        <v>2146</v>
      </c>
      <c r="H14" s="243">
        <v>45765</v>
      </c>
    </row>
    <row r="15" spans="1:8" s="241" customFormat="1" ht="12.75" customHeight="1">
      <c r="A15" s="242" t="s">
        <v>724</v>
      </c>
      <c r="B15" s="243">
        <v>368458</v>
      </c>
      <c r="C15" s="244">
        <v>11.1</v>
      </c>
      <c r="D15" s="243">
        <v>12265</v>
      </c>
      <c r="E15" s="243">
        <v>356101</v>
      </c>
      <c r="F15" s="243">
        <v>2102</v>
      </c>
      <c r="G15" s="243">
        <v>10166</v>
      </c>
      <c r="H15" s="243">
        <v>343833</v>
      </c>
    </row>
    <row r="16" spans="1:8" s="241" customFormat="1" ht="12.75" customHeight="1">
      <c r="A16" s="242" t="s">
        <v>725</v>
      </c>
      <c r="B16" s="243">
        <v>499700</v>
      </c>
      <c r="C16" s="244">
        <v>15.1</v>
      </c>
      <c r="D16" s="243">
        <v>12613</v>
      </c>
      <c r="E16" s="243">
        <v>487053</v>
      </c>
      <c r="F16" s="243">
        <v>2387</v>
      </c>
      <c r="G16" s="243">
        <v>25952</v>
      </c>
      <c r="H16" s="243">
        <v>458714</v>
      </c>
    </row>
    <row r="17" spans="1:8" s="241" customFormat="1" ht="22.5">
      <c r="A17" s="268" t="s">
        <v>1083</v>
      </c>
      <c r="B17" s="243">
        <v>22968</v>
      </c>
      <c r="C17" s="244">
        <v>0.7</v>
      </c>
      <c r="D17" s="243">
        <v>3295</v>
      </c>
      <c r="E17" s="243">
        <v>19673</v>
      </c>
      <c r="F17" s="243" t="s">
        <v>6</v>
      </c>
      <c r="G17" s="243">
        <v>580</v>
      </c>
      <c r="H17" s="243">
        <v>19093</v>
      </c>
    </row>
    <row r="18" spans="1:8" s="241" customFormat="1" ht="12.75" customHeight="1">
      <c r="A18" s="242" t="s">
        <v>726</v>
      </c>
      <c r="B18" s="243">
        <v>153</v>
      </c>
      <c r="C18" s="428">
        <v>0</v>
      </c>
      <c r="D18" s="243">
        <v>37</v>
      </c>
      <c r="E18" s="243">
        <v>116</v>
      </c>
      <c r="F18" s="243" t="s">
        <v>6</v>
      </c>
      <c r="G18" s="243" t="s">
        <v>6</v>
      </c>
      <c r="H18" s="243">
        <v>116</v>
      </c>
    </row>
    <row r="19" spans="1:8" s="241" customFormat="1" ht="12.75" customHeight="1">
      <c r="A19" s="248" t="s">
        <v>727</v>
      </c>
      <c r="B19" s="249">
        <v>3309088</v>
      </c>
      <c r="C19" s="250">
        <v>100</v>
      </c>
      <c r="D19" s="249">
        <v>262721</v>
      </c>
      <c r="E19" s="249">
        <v>2852279</v>
      </c>
      <c r="F19" s="249">
        <v>27211</v>
      </c>
      <c r="G19" s="249">
        <v>137696</v>
      </c>
      <c r="H19" s="249">
        <v>2687372</v>
      </c>
    </row>
    <row r="21" spans="2:8" ht="12.75">
      <c r="B21" s="206"/>
      <c r="C21" s="206"/>
      <c r="D21" s="206"/>
      <c r="E21" s="206"/>
      <c r="F21" s="206"/>
      <c r="G21" s="206"/>
      <c r="H21" s="206"/>
    </row>
    <row r="23" spans="2:8" ht="12.75">
      <c r="B23" s="206"/>
      <c r="C23" s="206"/>
      <c r="D23" s="206"/>
      <c r="E23" s="206"/>
      <c r="F23" s="206"/>
      <c r="G23" s="206"/>
      <c r="H23" s="206"/>
    </row>
  </sheetData>
  <sheetProtection/>
  <mergeCells count="13">
    <mergeCell ref="B5:B6"/>
    <mergeCell ref="C5:C6"/>
    <mergeCell ref="F5:F6"/>
    <mergeCell ref="G5:G6"/>
    <mergeCell ref="H5:H6"/>
    <mergeCell ref="D7:H7"/>
    <mergeCell ref="A1:H1"/>
    <mergeCell ref="A3:A7"/>
    <mergeCell ref="B3:C4"/>
    <mergeCell ref="D3:D6"/>
    <mergeCell ref="E3:H3"/>
    <mergeCell ref="E4:E6"/>
    <mergeCell ref="F4:H4"/>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511" t="s">
        <v>1256</v>
      </c>
      <c r="B1" s="511"/>
      <c r="C1" s="511"/>
      <c r="D1" s="511"/>
      <c r="E1" s="511"/>
      <c r="F1" s="511"/>
      <c r="G1" s="511"/>
      <c r="H1" s="511"/>
    </row>
    <row r="2" spans="1:8" ht="12.75">
      <c r="A2" s="1"/>
      <c r="B2" s="12"/>
      <c r="C2" s="6"/>
      <c r="D2" s="13"/>
      <c r="E2" s="12"/>
      <c r="F2" s="6"/>
      <c r="G2" s="13"/>
      <c r="H2" s="13"/>
    </row>
    <row r="3" spans="1:8" s="22" customFormat="1" ht="15" customHeight="1">
      <c r="A3" s="512" t="s">
        <v>1118</v>
      </c>
      <c r="B3" s="515" t="s">
        <v>974</v>
      </c>
      <c r="C3" s="516"/>
      <c r="D3" s="559" t="s">
        <v>513</v>
      </c>
      <c r="E3" s="520" t="s">
        <v>197</v>
      </c>
      <c r="F3" s="520"/>
      <c r="G3" s="520"/>
      <c r="H3" s="521"/>
    </row>
    <row r="4" spans="1:8" s="22" customFormat="1" ht="15" customHeight="1">
      <c r="A4" s="513"/>
      <c r="B4" s="517"/>
      <c r="C4" s="518"/>
      <c r="D4" s="518"/>
      <c r="E4" s="518" t="s">
        <v>470</v>
      </c>
      <c r="F4" s="522" t="s">
        <v>477</v>
      </c>
      <c r="G4" s="522"/>
      <c r="H4" s="523"/>
    </row>
    <row r="5" spans="1:8" s="22" customFormat="1" ht="15" customHeight="1">
      <c r="A5" s="513"/>
      <c r="B5" s="517" t="s">
        <v>466</v>
      </c>
      <c r="C5" s="518" t="s">
        <v>910</v>
      </c>
      <c r="D5" s="518"/>
      <c r="E5" s="518"/>
      <c r="F5" s="518" t="s">
        <v>198</v>
      </c>
      <c r="G5" s="518" t="s">
        <v>199</v>
      </c>
      <c r="H5" s="524" t="s">
        <v>200</v>
      </c>
    </row>
    <row r="6" spans="1:8" s="22" customFormat="1" ht="15" customHeight="1">
      <c r="A6" s="513"/>
      <c r="B6" s="517"/>
      <c r="C6" s="518"/>
      <c r="D6" s="518"/>
      <c r="E6" s="518"/>
      <c r="F6" s="518"/>
      <c r="G6" s="518"/>
      <c r="H6" s="524"/>
    </row>
    <row r="7" spans="1:8" s="22" customFormat="1" ht="15" customHeight="1">
      <c r="A7" s="514"/>
      <c r="B7" s="111" t="s">
        <v>467</v>
      </c>
      <c r="C7" s="112" t="s">
        <v>476</v>
      </c>
      <c r="D7" s="525" t="s">
        <v>467</v>
      </c>
      <c r="E7" s="525"/>
      <c r="F7" s="525"/>
      <c r="G7" s="525"/>
      <c r="H7" s="526"/>
    </row>
    <row r="8" spans="1:8" ht="12.75">
      <c r="A8" s="29"/>
      <c r="B8" s="4"/>
      <c r="C8" s="2"/>
      <c r="D8" s="3"/>
      <c r="E8" s="4"/>
      <c r="F8" s="2"/>
      <c r="G8" s="3"/>
      <c r="H8" s="3"/>
    </row>
    <row r="9" spans="1:8" ht="15" customHeight="1">
      <c r="A9" s="30" t="s">
        <v>719</v>
      </c>
      <c r="B9" s="115">
        <v>1654077</v>
      </c>
      <c r="C9" s="70">
        <v>76.5</v>
      </c>
      <c r="D9" s="115">
        <v>221480</v>
      </c>
      <c r="E9" s="115">
        <v>1238977</v>
      </c>
      <c r="F9" s="115">
        <v>15511</v>
      </c>
      <c r="G9" s="115">
        <v>75115</v>
      </c>
      <c r="H9" s="115">
        <v>1148350</v>
      </c>
    </row>
    <row r="10" spans="1:8" ht="15" customHeight="1">
      <c r="A10" s="30" t="s">
        <v>720</v>
      </c>
      <c r="B10" s="1" t="s">
        <v>685</v>
      </c>
      <c r="C10" s="1" t="s">
        <v>685</v>
      </c>
      <c r="D10" s="1" t="s">
        <v>685</v>
      </c>
      <c r="E10" s="1" t="s">
        <v>685</v>
      </c>
      <c r="F10" s="1" t="s">
        <v>685</v>
      </c>
      <c r="G10" s="1" t="s">
        <v>685</v>
      </c>
      <c r="H10" s="1" t="s">
        <v>685</v>
      </c>
    </row>
    <row r="11" spans="1:8" ht="15" customHeight="1">
      <c r="A11" s="30" t="s">
        <v>1185</v>
      </c>
      <c r="B11" s="115">
        <v>1515622</v>
      </c>
      <c r="C11" s="70">
        <v>70.1</v>
      </c>
      <c r="D11" s="115">
        <v>212811</v>
      </c>
      <c r="E11" s="115">
        <v>1114782</v>
      </c>
      <c r="F11" s="115">
        <v>13325</v>
      </c>
      <c r="G11" s="115">
        <v>48739</v>
      </c>
      <c r="H11" s="115">
        <v>1052718</v>
      </c>
    </row>
    <row r="12" spans="1:8" ht="15" customHeight="1">
      <c r="A12" s="30" t="s">
        <v>721</v>
      </c>
      <c r="B12" s="1" t="s">
        <v>685</v>
      </c>
      <c r="C12" s="1" t="s">
        <v>685</v>
      </c>
      <c r="D12" s="1" t="s">
        <v>685</v>
      </c>
      <c r="E12" s="1" t="s">
        <v>685</v>
      </c>
      <c r="F12" s="1" t="s">
        <v>685</v>
      </c>
      <c r="G12" s="1" t="s">
        <v>685</v>
      </c>
      <c r="H12" s="1" t="s">
        <v>685</v>
      </c>
    </row>
    <row r="13" spans="1:8" ht="15" customHeight="1">
      <c r="A13" s="30" t="s">
        <v>722</v>
      </c>
      <c r="B13" s="115">
        <v>900364</v>
      </c>
      <c r="C13" s="70">
        <v>41.6</v>
      </c>
      <c r="D13" s="115">
        <v>180654</v>
      </c>
      <c r="E13" s="115">
        <v>596968</v>
      </c>
      <c r="F13" s="115">
        <v>4986</v>
      </c>
      <c r="G13" s="115">
        <v>24790</v>
      </c>
      <c r="H13" s="115">
        <v>567192</v>
      </c>
    </row>
    <row r="14" spans="1:8" ht="15" customHeight="1">
      <c r="A14" s="30" t="s">
        <v>723</v>
      </c>
      <c r="B14" s="115">
        <v>11538</v>
      </c>
      <c r="C14" s="70">
        <v>0.5</v>
      </c>
      <c r="D14" s="115">
        <v>799</v>
      </c>
      <c r="E14" s="115">
        <v>10388</v>
      </c>
      <c r="F14" s="115">
        <v>370</v>
      </c>
      <c r="G14" s="115">
        <v>2026</v>
      </c>
      <c r="H14" s="115">
        <v>7991</v>
      </c>
    </row>
    <row r="15" spans="1:8" ht="15" customHeight="1">
      <c r="A15" s="30" t="s">
        <v>724</v>
      </c>
      <c r="B15" s="115">
        <v>108940</v>
      </c>
      <c r="C15" s="70">
        <v>5</v>
      </c>
      <c r="D15" s="115">
        <v>2719</v>
      </c>
      <c r="E15" s="115">
        <v>98087</v>
      </c>
      <c r="F15" s="115">
        <v>554</v>
      </c>
      <c r="G15" s="115">
        <v>3655</v>
      </c>
      <c r="H15" s="115">
        <v>93877</v>
      </c>
    </row>
    <row r="16" spans="1:8" ht="15" customHeight="1">
      <c r="A16" s="30" t="s">
        <v>725</v>
      </c>
      <c r="B16" s="115">
        <v>388146</v>
      </c>
      <c r="C16" s="70">
        <v>17.9</v>
      </c>
      <c r="D16" s="115">
        <v>9284</v>
      </c>
      <c r="E16" s="115">
        <v>369291</v>
      </c>
      <c r="F16" s="115">
        <v>1806</v>
      </c>
      <c r="G16" s="115">
        <v>10383</v>
      </c>
      <c r="H16" s="115">
        <v>357102</v>
      </c>
    </row>
    <row r="17" spans="1:8" ht="26.25" customHeight="1">
      <c r="A17" s="184" t="s">
        <v>1115</v>
      </c>
      <c r="B17" s="115">
        <v>799</v>
      </c>
      <c r="C17" s="70">
        <v>0</v>
      </c>
      <c r="D17" s="115">
        <v>69</v>
      </c>
      <c r="E17" s="115">
        <v>452</v>
      </c>
      <c r="F17" s="115">
        <v>13</v>
      </c>
      <c r="G17" s="115" t="s">
        <v>6</v>
      </c>
      <c r="H17" s="115">
        <v>439</v>
      </c>
    </row>
    <row r="18" spans="1:8" ht="15" customHeight="1">
      <c r="A18" s="30" t="s">
        <v>726</v>
      </c>
      <c r="B18" s="115" t="s">
        <v>6</v>
      </c>
      <c r="C18" s="70" t="s">
        <v>6</v>
      </c>
      <c r="D18" s="115" t="s">
        <v>6</v>
      </c>
      <c r="E18" s="115" t="s">
        <v>6</v>
      </c>
      <c r="F18" s="115" t="s">
        <v>6</v>
      </c>
      <c r="G18" s="115" t="s">
        <v>6</v>
      </c>
      <c r="H18" s="115" t="s">
        <v>6</v>
      </c>
    </row>
    <row r="19" spans="1:8" s="17" customFormat="1" ht="15" customHeight="1">
      <c r="A19" s="43" t="s">
        <v>727</v>
      </c>
      <c r="B19" s="75">
        <v>2163501</v>
      </c>
      <c r="C19" s="134">
        <v>100</v>
      </c>
      <c r="D19" s="75">
        <v>234351</v>
      </c>
      <c r="E19" s="75">
        <v>1717194</v>
      </c>
      <c r="F19" s="75">
        <v>18254</v>
      </c>
      <c r="G19" s="75">
        <v>91179</v>
      </c>
      <c r="H19" s="75">
        <v>1607760</v>
      </c>
    </row>
    <row r="22" spans="1:8" ht="15">
      <c r="A22" s="511" t="s">
        <v>1257</v>
      </c>
      <c r="B22" s="511"/>
      <c r="C22" s="511"/>
      <c r="D22" s="511"/>
      <c r="E22" s="511"/>
      <c r="F22" s="511"/>
      <c r="G22" s="511"/>
      <c r="H22" s="511"/>
    </row>
    <row r="23" spans="1:8" ht="12.75">
      <c r="A23" s="1"/>
      <c r="B23" s="12"/>
      <c r="C23" s="6"/>
      <c r="D23" s="13"/>
      <c r="E23" s="12"/>
      <c r="F23" s="6"/>
      <c r="G23" s="13"/>
      <c r="H23" s="13"/>
    </row>
    <row r="24" spans="1:8" s="22" customFormat="1" ht="15" customHeight="1">
      <c r="A24" s="512" t="s">
        <v>1118</v>
      </c>
      <c r="B24" s="515" t="s">
        <v>970</v>
      </c>
      <c r="C24" s="516"/>
      <c r="D24" s="559" t="s">
        <v>513</v>
      </c>
      <c r="E24" s="520" t="s">
        <v>197</v>
      </c>
      <c r="F24" s="520"/>
      <c r="G24" s="520"/>
      <c r="H24" s="521"/>
    </row>
    <row r="25" spans="1:8" s="22" customFormat="1" ht="15" customHeight="1">
      <c r="A25" s="513"/>
      <c r="B25" s="517"/>
      <c r="C25" s="518"/>
      <c r="D25" s="518"/>
      <c r="E25" s="518" t="s">
        <v>470</v>
      </c>
      <c r="F25" s="522" t="s">
        <v>477</v>
      </c>
      <c r="G25" s="522"/>
      <c r="H25" s="523"/>
    </row>
    <row r="26" spans="1:8" s="22" customFormat="1" ht="15" customHeight="1">
      <c r="A26" s="513"/>
      <c r="B26" s="517" t="s">
        <v>466</v>
      </c>
      <c r="C26" s="518" t="s">
        <v>910</v>
      </c>
      <c r="D26" s="518"/>
      <c r="E26" s="518"/>
      <c r="F26" s="518" t="s">
        <v>198</v>
      </c>
      <c r="G26" s="518" t="s">
        <v>199</v>
      </c>
      <c r="H26" s="524" t="s">
        <v>200</v>
      </c>
    </row>
    <row r="27" spans="1:8" s="22" customFormat="1" ht="15" customHeight="1">
      <c r="A27" s="513"/>
      <c r="B27" s="517"/>
      <c r="C27" s="518"/>
      <c r="D27" s="518"/>
      <c r="E27" s="518"/>
      <c r="F27" s="518"/>
      <c r="G27" s="518"/>
      <c r="H27" s="524"/>
    </row>
    <row r="28" spans="1:8" s="22" customFormat="1" ht="15" customHeight="1">
      <c r="A28" s="514"/>
      <c r="B28" s="111" t="s">
        <v>467</v>
      </c>
      <c r="C28" s="112" t="s">
        <v>476</v>
      </c>
      <c r="D28" s="525" t="s">
        <v>467</v>
      </c>
      <c r="E28" s="525"/>
      <c r="F28" s="525"/>
      <c r="G28" s="525"/>
      <c r="H28" s="526"/>
    </row>
    <row r="29" spans="1:8" ht="12.75">
      <c r="A29" s="29"/>
      <c r="B29" s="4"/>
      <c r="C29" s="2"/>
      <c r="D29" s="3"/>
      <c r="E29" s="4"/>
      <c r="F29" s="2"/>
      <c r="G29" s="3"/>
      <c r="H29" s="3"/>
    </row>
    <row r="30" spans="1:8" ht="15" customHeight="1">
      <c r="A30" s="30" t="s">
        <v>719</v>
      </c>
      <c r="B30" s="115">
        <v>7073912</v>
      </c>
      <c r="C30" s="70">
        <v>72.4</v>
      </c>
      <c r="D30" s="115">
        <v>656445</v>
      </c>
      <c r="E30" s="115">
        <v>6023257</v>
      </c>
      <c r="F30" s="115">
        <v>52077</v>
      </c>
      <c r="G30" s="115">
        <v>315150</v>
      </c>
      <c r="H30" s="115">
        <v>5656031</v>
      </c>
    </row>
    <row r="31" spans="1:8" ht="15" customHeight="1">
      <c r="A31" s="30" t="s">
        <v>720</v>
      </c>
      <c r="B31" s="1" t="s">
        <v>685</v>
      </c>
      <c r="C31" s="1" t="s">
        <v>685</v>
      </c>
      <c r="D31" s="1" t="s">
        <v>685</v>
      </c>
      <c r="E31" s="1" t="s">
        <v>685</v>
      </c>
      <c r="F31" s="1" t="s">
        <v>685</v>
      </c>
      <c r="G31" s="1" t="s">
        <v>685</v>
      </c>
      <c r="H31" s="1" t="s">
        <v>685</v>
      </c>
    </row>
    <row r="32" spans="1:8" ht="15" customHeight="1">
      <c r="A32" s="30" t="s">
        <v>1185</v>
      </c>
      <c r="B32" s="115">
        <v>6229784</v>
      </c>
      <c r="C32" s="70">
        <v>63.8</v>
      </c>
      <c r="D32" s="115">
        <v>609630</v>
      </c>
      <c r="E32" s="115">
        <v>5226422</v>
      </c>
      <c r="F32" s="115">
        <v>28895</v>
      </c>
      <c r="G32" s="115">
        <v>283887</v>
      </c>
      <c r="H32" s="115">
        <v>4913641</v>
      </c>
    </row>
    <row r="33" spans="1:8" ht="15" customHeight="1">
      <c r="A33" s="30" t="s">
        <v>720</v>
      </c>
      <c r="B33" s="1" t="s">
        <v>685</v>
      </c>
      <c r="C33" s="1" t="s">
        <v>685</v>
      </c>
      <c r="D33" s="1" t="s">
        <v>685</v>
      </c>
      <c r="E33" s="1" t="s">
        <v>685</v>
      </c>
      <c r="F33" s="1" t="s">
        <v>685</v>
      </c>
      <c r="G33" s="1" t="s">
        <v>685</v>
      </c>
      <c r="H33" s="1" t="s">
        <v>685</v>
      </c>
    </row>
    <row r="34" spans="1:8" ht="15" customHeight="1">
      <c r="A34" s="30" t="s">
        <v>728</v>
      </c>
      <c r="B34" s="115">
        <v>3469586</v>
      </c>
      <c r="C34" s="70">
        <v>35.5</v>
      </c>
      <c r="D34" s="115">
        <v>443022</v>
      </c>
      <c r="E34" s="115">
        <v>2807833</v>
      </c>
      <c r="F34" s="115">
        <v>21337</v>
      </c>
      <c r="G34" s="115">
        <v>203506</v>
      </c>
      <c r="H34" s="115">
        <v>2582991</v>
      </c>
    </row>
    <row r="35" spans="1:8" ht="15" customHeight="1">
      <c r="A35" s="30" t="s">
        <v>723</v>
      </c>
      <c r="B35" s="115">
        <v>194519</v>
      </c>
      <c r="C35" s="70">
        <v>2</v>
      </c>
      <c r="D35" s="115">
        <v>7394</v>
      </c>
      <c r="E35" s="115">
        <v>187122</v>
      </c>
      <c r="F35" s="115">
        <v>17447</v>
      </c>
      <c r="G35" s="115">
        <v>13634</v>
      </c>
      <c r="H35" s="115">
        <v>156041</v>
      </c>
    </row>
    <row r="36" spans="1:8" ht="15" customHeight="1">
      <c r="A36" s="30" t="s">
        <v>724</v>
      </c>
      <c r="B36" s="115">
        <v>1001511</v>
      </c>
      <c r="C36" s="70">
        <v>10.3</v>
      </c>
      <c r="D36" s="115">
        <v>19778</v>
      </c>
      <c r="E36" s="115">
        <v>981367</v>
      </c>
      <c r="F36" s="115">
        <v>7520</v>
      </c>
      <c r="G36" s="115">
        <v>36827</v>
      </c>
      <c r="H36" s="115">
        <v>937021</v>
      </c>
    </row>
    <row r="37" spans="1:8" ht="15" customHeight="1">
      <c r="A37" s="30" t="s">
        <v>725</v>
      </c>
      <c r="B37" s="115">
        <v>1443094</v>
      </c>
      <c r="C37" s="70">
        <v>14.8</v>
      </c>
      <c r="D37" s="115">
        <v>29627</v>
      </c>
      <c r="E37" s="115">
        <v>1413360</v>
      </c>
      <c r="F37" s="115">
        <v>7186</v>
      </c>
      <c r="G37" s="115">
        <v>73621</v>
      </c>
      <c r="H37" s="115">
        <v>1332553</v>
      </c>
    </row>
    <row r="38" spans="1:8" ht="26.25" customHeight="1">
      <c r="A38" s="184" t="s">
        <v>1115</v>
      </c>
      <c r="B38" s="115">
        <v>53987</v>
      </c>
      <c r="C38" s="70">
        <v>0.6</v>
      </c>
      <c r="D38" s="115">
        <v>6720</v>
      </c>
      <c r="E38" s="115">
        <v>47202</v>
      </c>
      <c r="F38" s="115" t="s">
        <v>6</v>
      </c>
      <c r="G38" s="115">
        <v>2125</v>
      </c>
      <c r="H38" s="115">
        <v>45077</v>
      </c>
    </row>
    <row r="39" spans="1:8" ht="15" customHeight="1">
      <c r="A39" s="30" t="s">
        <v>726</v>
      </c>
      <c r="B39" s="115">
        <v>307</v>
      </c>
      <c r="C39" s="82">
        <v>0</v>
      </c>
      <c r="D39" s="115">
        <v>57</v>
      </c>
      <c r="E39" s="115">
        <v>251</v>
      </c>
      <c r="F39" s="115" t="s">
        <v>6</v>
      </c>
      <c r="G39" s="115" t="s">
        <v>6</v>
      </c>
      <c r="H39" s="115">
        <v>251</v>
      </c>
    </row>
    <row r="40" spans="1:8" s="17" customFormat="1" ht="15" customHeight="1">
      <c r="A40" s="43" t="s">
        <v>727</v>
      </c>
      <c r="B40" s="75">
        <v>9767331</v>
      </c>
      <c r="C40" s="134">
        <v>100</v>
      </c>
      <c r="D40" s="75">
        <v>720021</v>
      </c>
      <c r="E40" s="75">
        <v>8652559</v>
      </c>
      <c r="F40" s="75">
        <v>84229</v>
      </c>
      <c r="G40" s="75">
        <v>441356</v>
      </c>
      <c r="H40" s="75">
        <v>8126974</v>
      </c>
    </row>
    <row r="43" spans="1:8" ht="15">
      <c r="A43" s="511" t="s">
        <v>1258</v>
      </c>
      <c r="B43" s="511"/>
      <c r="C43" s="511"/>
      <c r="D43" s="511"/>
      <c r="E43" s="511"/>
      <c r="F43" s="511"/>
      <c r="G43" s="511"/>
      <c r="H43" s="511"/>
    </row>
    <row r="44" spans="1:8" ht="12.75">
      <c r="A44" s="1"/>
      <c r="B44" s="12"/>
      <c r="C44" s="6"/>
      <c r="D44" s="13"/>
      <c r="E44" s="12"/>
      <c r="F44" s="6"/>
      <c r="G44" s="13"/>
      <c r="H44" s="13"/>
    </row>
    <row r="45" spans="1:8" s="22" customFormat="1" ht="15" customHeight="1">
      <c r="A45" s="512" t="s">
        <v>1118</v>
      </c>
      <c r="B45" s="515" t="s">
        <v>1023</v>
      </c>
      <c r="C45" s="516"/>
      <c r="D45" s="559" t="s">
        <v>513</v>
      </c>
      <c r="E45" s="520" t="s">
        <v>197</v>
      </c>
      <c r="F45" s="520"/>
      <c r="G45" s="520"/>
      <c r="H45" s="521"/>
    </row>
    <row r="46" spans="1:8" s="22" customFormat="1" ht="15" customHeight="1">
      <c r="A46" s="513"/>
      <c r="B46" s="517"/>
      <c r="C46" s="518"/>
      <c r="D46" s="518"/>
      <c r="E46" s="518" t="s">
        <v>470</v>
      </c>
      <c r="F46" s="522" t="s">
        <v>477</v>
      </c>
      <c r="G46" s="522"/>
      <c r="H46" s="523"/>
    </row>
    <row r="47" spans="1:8" s="22" customFormat="1" ht="15" customHeight="1">
      <c r="A47" s="513"/>
      <c r="B47" s="517" t="s">
        <v>466</v>
      </c>
      <c r="C47" s="518" t="s">
        <v>910</v>
      </c>
      <c r="D47" s="518"/>
      <c r="E47" s="518"/>
      <c r="F47" s="518" t="s">
        <v>198</v>
      </c>
      <c r="G47" s="518" t="s">
        <v>199</v>
      </c>
      <c r="H47" s="524" t="s">
        <v>200</v>
      </c>
    </row>
    <row r="48" spans="1:8" s="22" customFormat="1" ht="15" customHeight="1">
      <c r="A48" s="513"/>
      <c r="B48" s="517"/>
      <c r="C48" s="518"/>
      <c r="D48" s="518"/>
      <c r="E48" s="518"/>
      <c r="F48" s="518"/>
      <c r="G48" s="518"/>
      <c r="H48" s="524"/>
    </row>
    <row r="49" spans="1:8" s="22" customFormat="1" ht="15" customHeight="1">
      <c r="A49" s="514"/>
      <c r="B49" s="111" t="s">
        <v>467</v>
      </c>
      <c r="C49" s="112" t="s">
        <v>476</v>
      </c>
      <c r="D49" s="525" t="s">
        <v>467</v>
      </c>
      <c r="E49" s="525"/>
      <c r="F49" s="525"/>
      <c r="G49" s="525"/>
      <c r="H49" s="526"/>
    </row>
    <row r="50" spans="1:8" ht="12.75">
      <c r="A50" s="29"/>
      <c r="B50" s="4"/>
      <c r="C50" s="2"/>
      <c r="D50" s="3"/>
      <c r="E50" s="4"/>
      <c r="F50" s="2"/>
      <c r="G50" s="3"/>
      <c r="H50" s="3"/>
    </row>
    <row r="51" spans="1:8" ht="15" customHeight="1">
      <c r="A51" s="30" t="s">
        <v>719</v>
      </c>
      <c r="B51" s="115">
        <v>4986985</v>
      </c>
      <c r="C51" s="70">
        <v>76.7</v>
      </c>
      <c r="D51" s="115">
        <v>731009</v>
      </c>
      <c r="E51" s="115">
        <v>3776781</v>
      </c>
      <c r="F51" s="115">
        <v>46589</v>
      </c>
      <c r="G51" s="115">
        <v>250386</v>
      </c>
      <c r="H51" s="115">
        <v>3479806</v>
      </c>
    </row>
    <row r="52" spans="1:8" ht="15" customHeight="1">
      <c r="A52" s="30" t="s">
        <v>720</v>
      </c>
      <c r="B52" s="1" t="s">
        <v>685</v>
      </c>
      <c r="C52" s="1" t="s">
        <v>685</v>
      </c>
      <c r="D52" s="1" t="s">
        <v>685</v>
      </c>
      <c r="E52" s="1" t="s">
        <v>685</v>
      </c>
      <c r="F52" s="1" t="s">
        <v>685</v>
      </c>
      <c r="G52" s="1" t="s">
        <v>685</v>
      </c>
      <c r="H52" s="1" t="s">
        <v>685</v>
      </c>
    </row>
    <row r="53" spans="1:8" ht="15" customHeight="1">
      <c r="A53" s="30" t="s">
        <v>1185</v>
      </c>
      <c r="B53" s="115">
        <v>4596092</v>
      </c>
      <c r="C53" s="70">
        <v>70.7</v>
      </c>
      <c r="D53" s="115">
        <v>707562</v>
      </c>
      <c r="E53" s="115">
        <v>3443659</v>
      </c>
      <c r="F53" s="115">
        <v>40054</v>
      </c>
      <c r="G53" s="115">
        <v>174503</v>
      </c>
      <c r="H53" s="115">
        <v>3229101</v>
      </c>
    </row>
    <row r="54" spans="1:8" ht="15" customHeight="1">
      <c r="A54" s="30" t="s">
        <v>721</v>
      </c>
      <c r="B54" s="1" t="s">
        <v>685</v>
      </c>
      <c r="C54" s="1" t="s">
        <v>685</v>
      </c>
      <c r="D54" s="1" t="s">
        <v>685</v>
      </c>
      <c r="E54" s="1" t="s">
        <v>685</v>
      </c>
      <c r="F54" s="1" t="s">
        <v>685</v>
      </c>
      <c r="G54" s="1" t="s">
        <v>685</v>
      </c>
      <c r="H54" s="1" t="s">
        <v>685</v>
      </c>
    </row>
    <row r="55" spans="1:8" ht="15" customHeight="1">
      <c r="A55" s="30" t="s">
        <v>722</v>
      </c>
      <c r="B55" s="115">
        <v>2738109</v>
      </c>
      <c r="C55" s="70">
        <v>42.1</v>
      </c>
      <c r="D55" s="115">
        <v>614482</v>
      </c>
      <c r="E55" s="115">
        <v>1834857</v>
      </c>
      <c r="F55" s="115">
        <v>14291</v>
      </c>
      <c r="G55" s="115">
        <v>80513</v>
      </c>
      <c r="H55" s="115">
        <v>1740053</v>
      </c>
    </row>
    <row r="56" spans="1:8" ht="15" customHeight="1">
      <c r="A56" s="30" t="s">
        <v>723</v>
      </c>
      <c r="B56" s="115">
        <v>36916</v>
      </c>
      <c r="C56" s="70">
        <v>0.6</v>
      </c>
      <c r="D56" s="115">
        <v>2999</v>
      </c>
      <c r="E56" s="115">
        <v>33201</v>
      </c>
      <c r="F56" s="115">
        <v>1670</v>
      </c>
      <c r="G56" s="115">
        <v>5072</v>
      </c>
      <c r="H56" s="115">
        <v>26459</v>
      </c>
    </row>
    <row r="57" spans="1:8" ht="15" customHeight="1">
      <c r="A57" s="30" t="s">
        <v>724</v>
      </c>
      <c r="B57" s="115">
        <v>397183</v>
      </c>
      <c r="C57" s="70">
        <v>6.1</v>
      </c>
      <c r="D57" s="115">
        <v>11927</v>
      </c>
      <c r="E57" s="115">
        <v>365469</v>
      </c>
      <c r="F57" s="115">
        <v>3035</v>
      </c>
      <c r="G57" s="115">
        <v>11990</v>
      </c>
      <c r="H57" s="115">
        <v>350444</v>
      </c>
    </row>
    <row r="58" spans="1:8" ht="15" customHeight="1">
      <c r="A58" s="30" t="s">
        <v>725</v>
      </c>
      <c r="B58" s="115">
        <v>1080662</v>
      </c>
      <c r="C58" s="70">
        <v>16.6</v>
      </c>
      <c r="D58" s="115">
        <v>25907</v>
      </c>
      <c r="E58" s="115">
        <v>1028235</v>
      </c>
      <c r="F58" s="115">
        <v>9073</v>
      </c>
      <c r="G58" s="115">
        <v>27879</v>
      </c>
      <c r="H58" s="115">
        <v>991282</v>
      </c>
    </row>
    <row r="59" spans="1:8" ht="26.25" customHeight="1">
      <c r="A59" s="184" t="s">
        <v>1115</v>
      </c>
      <c r="B59" s="115">
        <v>2041</v>
      </c>
      <c r="C59" s="70">
        <v>0</v>
      </c>
      <c r="D59" s="115">
        <v>122</v>
      </c>
      <c r="E59" s="115">
        <v>982</v>
      </c>
      <c r="F59" s="115">
        <v>32</v>
      </c>
      <c r="G59" s="115">
        <v>0</v>
      </c>
      <c r="H59" s="115">
        <v>950</v>
      </c>
    </row>
    <row r="60" spans="1:8" ht="15" customHeight="1">
      <c r="A60" s="30" t="s">
        <v>726</v>
      </c>
      <c r="B60" s="115" t="s">
        <v>6</v>
      </c>
      <c r="C60" s="70" t="s">
        <v>6</v>
      </c>
      <c r="D60" s="115" t="s">
        <v>6</v>
      </c>
      <c r="E60" s="115" t="s">
        <v>6</v>
      </c>
      <c r="F60" s="115" t="s">
        <v>6</v>
      </c>
      <c r="G60" s="115" t="s">
        <v>6</v>
      </c>
      <c r="H60" s="115" t="s">
        <v>6</v>
      </c>
    </row>
    <row r="61" spans="1:8" s="17" customFormat="1" ht="15" customHeight="1">
      <c r="A61" s="43" t="s">
        <v>727</v>
      </c>
      <c r="B61" s="75">
        <v>6503786</v>
      </c>
      <c r="C61" s="134">
        <v>100</v>
      </c>
      <c r="D61" s="75">
        <v>771966</v>
      </c>
      <c r="E61" s="75">
        <v>5204669</v>
      </c>
      <c r="F61" s="75">
        <v>60399</v>
      </c>
      <c r="G61" s="75">
        <v>295328</v>
      </c>
      <c r="H61" s="75">
        <v>4848942</v>
      </c>
    </row>
    <row r="62" spans="1:8" ht="21" customHeight="1">
      <c r="A62" s="511"/>
      <c r="B62" s="511"/>
      <c r="C62" s="511"/>
      <c r="D62" s="511"/>
      <c r="E62" s="511"/>
      <c r="F62" s="511"/>
      <c r="G62" s="511"/>
      <c r="H62" s="511"/>
    </row>
    <row r="63" spans="1:8" ht="12.75">
      <c r="A63" s="1" t="s">
        <v>852</v>
      </c>
      <c r="B63" s="39"/>
      <c r="C63" s="81"/>
      <c r="D63" s="181"/>
      <c r="E63" s="39"/>
      <c r="F63" s="81"/>
      <c r="G63" s="181"/>
      <c r="H63" s="181"/>
    </row>
    <row r="64" spans="1:8" ht="29.25" customHeight="1">
      <c r="A64" s="465" t="s">
        <v>673</v>
      </c>
      <c r="B64" s="465"/>
      <c r="C64" s="465"/>
      <c r="D64" s="465"/>
      <c r="E64" s="465"/>
      <c r="F64" s="465"/>
      <c r="G64" s="465"/>
      <c r="H64" s="465"/>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2"/>
  <sheetViews>
    <sheetView zoomScaleSheetLayoutView="70"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1" customWidth="1"/>
    <col min="7" max="7" width="0.5625" style="121" customWidth="1"/>
    <col min="8" max="9" width="12.7109375" style="0" customWidth="1"/>
    <col min="10" max="10" width="11.140625" style="28" customWidth="1"/>
    <col min="11" max="11" width="0.42578125" style="0" customWidth="1"/>
    <col min="12" max="12" width="10.421875" style="0" customWidth="1"/>
  </cols>
  <sheetData>
    <row r="1" spans="1:11" ht="17.25">
      <c r="A1" s="511" t="s">
        <v>64</v>
      </c>
      <c r="B1" s="511"/>
      <c r="C1" s="511"/>
      <c r="D1" s="511"/>
      <c r="E1" s="511"/>
      <c r="F1" s="511"/>
      <c r="G1" s="511"/>
      <c r="H1" s="511"/>
      <c r="I1" s="511"/>
      <c r="J1" s="511"/>
      <c r="K1" s="511"/>
    </row>
    <row r="2" spans="2:10" ht="12.75">
      <c r="B2" s="14"/>
      <c r="C2" s="11"/>
      <c r="D2" s="10"/>
      <c r="E2" s="10"/>
      <c r="F2" s="118"/>
      <c r="G2" s="118"/>
      <c r="H2" s="7"/>
      <c r="I2" s="7"/>
      <c r="J2" s="7"/>
    </row>
    <row r="3" spans="1:11" ht="18" customHeight="1">
      <c r="A3" s="577" t="s">
        <v>1116</v>
      </c>
      <c r="B3" s="570" t="s">
        <v>744</v>
      </c>
      <c r="C3" s="571"/>
      <c r="D3" s="580" t="s">
        <v>1240</v>
      </c>
      <c r="E3" s="560"/>
      <c r="F3" s="560"/>
      <c r="G3" s="581"/>
      <c r="H3" s="521" t="s">
        <v>1252</v>
      </c>
      <c r="I3" s="560"/>
      <c r="J3" s="560"/>
      <c r="K3" s="560"/>
    </row>
    <row r="4" spans="1:11" ht="16.5" customHeight="1">
      <c r="A4" s="578"/>
      <c r="B4" s="572"/>
      <c r="C4" s="573"/>
      <c r="D4" s="61" t="s">
        <v>473</v>
      </c>
      <c r="E4" s="564" t="s">
        <v>474</v>
      </c>
      <c r="F4" s="565"/>
      <c r="G4" s="569"/>
      <c r="H4" s="150" t="s">
        <v>473</v>
      </c>
      <c r="I4" s="564" t="s">
        <v>474</v>
      </c>
      <c r="J4" s="565"/>
      <c r="K4" s="565"/>
    </row>
    <row r="5" spans="1:11" ht="15" customHeight="1">
      <c r="A5" s="578"/>
      <c r="B5" s="572"/>
      <c r="C5" s="573"/>
      <c r="D5" s="561" t="s">
        <v>111</v>
      </c>
      <c r="E5" s="566" t="s">
        <v>107</v>
      </c>
      <c r="F5" s="582" t="s">
        <v>1259</v>
      </c>
      <c r="G5" s="588"/>
      <c r="H5" s="566" t="s">
        <v>111</v>
      </c>
      <c r="I5" s="566" t="s">
        <v>107</v>
      </c>
      <c r="J5" s="582" t="s">
        <v>1260</v>
      </c>
      <c r="K5" s="583"/>
    </row>
    <row r="6" spans="1:11" ht="12.75">
      <c r="A6" s="578"/>
      <c r="B6" s="572"/>
      <c r="C6" s="573"/>
      <c r="D6" s="562"/>
      <c r="E6" s="567"/>
      <c r="F6" s="584"/>
      <c r="G6" s="589"/>
      <c r="H6" s="567"/>
      <c r="I6" s="567"/>
      <c r="J6" s="584"/>
      <c r="K6" s="585"/>
    </row>
    <row r="7" spans="1:11" ht="18.75" customHeight="1">
      <c r="A7" s="578"/>
      <c r="B7" s="572"/>
      <c r="C7" s="573"/>
      <c r="D7" s="562"/>
      <c r="E7" s="567"/>
      <c r="F7" s="584"/>
      <c r="G7" s="589"/>
      <c r="H7" s="567"/>
      <c r="I7" s="567"/>
      <c r="J7" s="584"/>
      <c r="K7" s="585"/>
    </row>
    <row r="8" spans="1:11" ht="27.75" customHeight="1">
      <c r="A8" s="579"/>
      <c r="B8" s="574"/>
      <c r="C8" s="575"/>
      <c r="D8" s="563"/>
      <c r="E8" s="568"/>
      <c r="F8" s="586"/>
      <c r="G8" s="590"/>
      <c r="H8" s="568"/>
      <c r="I8" s="568"/>
      <c r="J8" s="586"/>
      <c r="K8" s="587"/>
    </row>
    <row r="9" spans="1:10" ht="12.75">
      <c r="A9" s="110"/>
      <c r="B9" s="40"/>
      <c r="C9" s="29"/>
      <c r="D9" s="10"/>
      <c r="E9" s="10"/>
      <c r="F9" s="118"/>
      <c r="G9" s="118"/>
      <c r="H9" s="10"/>
      <c r="I9" s="10"/>
      <c r="J9" s="10"/>
    </row>
    <row r="10" spans="1:11" s="17" customFormat="1" ht="12.75">
      <c r="A10" s="113" t="s">
        <v>208</v>
      </c>
      <c r="B10" s="43" t="s">
        <v>482</v>
      </c>
      <c r="C10" s="49"/>
      <c r="D10" s="119">
        <v>156195643</v>
      </c>
      <c r="E10" s="119">
        <v>262721402</v>
      </c>
      <c r="F10" s="151">
        <v>25.6</v>
      </c>
      <c r="G10" s="117"/>
      <c r="H10" s="119">
        <v>452909317</v>
      </c>
      <c r="I10" s="119">
        <v>720020975</v>
      </c>
      <c r="J10" s="151">
        <v>17.9</v>
      </c>
      <c r="K10" s="170"/>
    </row>
    <row r="11" spans="1:11" s="17" customFormat="1" ht="24" customHeight="1">
      <c r="A11" s="152">
        <v>1</v>
      </c>
      <c r="B11" s="65" t="s">
        <v>209</v>
      </c>
      <c r="C11" s="49"/>
      <c r="D11" s="119">
        <v>2008752</v>
      </c>
      <c r="E11" s="119">
        <v>3988411</v>
      </c>
      <c r="F11" s="151">
        <v>37.1</v>
      </c>
      <c r="G11" s="117"/>
      <c r="H11" s="119">
        <v>5736297</v>
      </c>
      <c r="I11" s="119">
        <v>11920331</v>
      </c>
      <c r="J11" s="151">
        <v>16.5</v>
      </c>
      <c r="K11" s="170"/>
    </row>
    <row r="12" spans="1:11" ht="24" customHeight="1">
      <c r="A12" s="153">
        <v>101</v>
      </c>
      <c r="B12" s="38"/>
      <c r="C12" s="30" t="s">
        <v>210</v>
      </c>
      <c r="D12" s="122">
        <v>3000</v>
      </c>
      <c r="E12" s="122">
        <v>4450</v>
      </c>
      <c r="F12" s="154">
        <v>48.3</v>
      </c>
      <c r="G12" s="116"/>
      <c r="H12" s="122">
        <v>6464</v>
      </c>
      <c r="I12" s="122">
        <v>61950</v>
      </c>
      <c r="J12" s="154" t="s">
        <v>729</v>
      </c>
      <c r="K12" s="171"/>
    </row>
    <row r="13" spans="1:11" ht="12.75">
      <c r="A13" s="153">
        <v>102</v>
      </c>
      <c r="B13" s="38"/>
      <c r="C13" s="30" t="s">
        <v>211</v>
      </c>
      <c r="D13" s="122">
        <v>147476</v>
      </c>
      <c r="E13" s="122">
        <v>498043</v>
      </c>
      <c r="F13" s="154">
        <v>203.6</v>
      </c>
      <c r="G13" s="116"/>
      <c r="H13" s="122">
        <v>404837</v>
      </c>
      <c r="I13" s="122">
        <v>1274799</v>
      </c>
      <c r="J13" s="154">
        <v>42.1</v>
      </c>
      <c r="K13" s="171"/>
    </row>
    <row r="14" spans="1:11" ht="12.75">
      <c r="A14" s="153">
        <v>103</v>
      </c>
      <c r="B14" s="38"/>
      <c r="C14" s="30" t="s">
        <v>212</v>
      </c>
      <c r="D14" s="122">
        <v>1751250</v>
      </c>
      <c r="E14" s="122">
        <v>3436865</v>
      </c>
      <c r="F14" s="154">
        <v>33.4</v>
      </c>
      <c r="G14" s="116"/>
      <c r="H14" s="122">
        <v>5154866</v>
      </c>
      <c r="I14" s="122">
        <v>10469543</v>
      </c>
      <c r="J14" s="154">
        <v>16.7</v>
      </c>
      <c r="K14" s="171"/>
    </row>
    <row r="15" spans="1:11" ht="12.75">
      <c r="A15" s="153">
        <v>105</v>
      </c>
      <c r="B15" s="38"/>
      <c r="C15" s="30" t="s">
        <v>213</v>
      </c>
      <c r="D15" s="122" t="s">
        <v>106</v>
      </c>
      <c r="E15" s="122" t="s">
        <v>106</v>
      </c>
      <c r="F15" s="154" t="s">
        <v>106</v>
      </c>
      <c r="G15" s="116"/>
      <c r="H15" s="122" t="s">
        <v>106</v>
      </c>
      <c r="I15" s="122" t="s">
        <v>106</v>
      </c>
      <c r="J15" s="154" t="s">
        <v>106</v>
      </c>
      <c r="K15" s="171"/>
    </row>
    <row r="16" spans="1:11" ht="12.75">
      <c r="A16" s="153">
        <v>107</v>
      </c>
      <c r="B16" s="38"/>
      <c r="C16" s="30" t="s">
        <v>533</v>
      </c>
      <c r="D16" s="122">
        <v>107020</v>
      </c>
      <c r="E16" s="122">
        <v>39683</v>
      </c>
      <c r="F16" s="269">
        <v>-70.3</v>
      </c>
      <c r="G16" s="116"/>
      <c r="H16" s="122">
        <v>170080</v>
      </c>
      <c r="I16" s="122">
        <v>71088</v>
      </c>
      <c r="J16" s="154">
        <v>-75.5</v>
      </c>
      <c r="K16" s="171"/>
    </row>
    <row r="17" spans="1:11" ht="12.75">
      <c r="A17" s="153">
        <v>109</v>
      </c>
      <c r="B17" s="38"/>
      <c r="C17" s="30" t="s">
        <v>214</v>
      </c>
      <c r="D17" s="122">
        <v>6</v>
      </c>
      <c r="E17" s="122">
        <v>9370</v>
      </c>
      <c r="F17" s="269">
        <v>-71.1</v>
      </c>
      <c r="G17" s="116"/>
      <c r="H17" s="122">
        <v>50</v>
      </c>
      <c r="I17" s="122">
        <v>42951</v>
      </c>
      <c r="J17" s="269">
        <v>-37.6</v>
      </c>
      <c r="K17" s="171"/>
    </row>
    <row r="18" spans="1:11" s="17" customFormat="1" ht="24" customHeight="1">
      <c r="A18" s="152">
        <v>2</v>
      </c>
      <c r="B18" s="65" t="s">
        <v>215</v>
      </c>
      <c r="C18" s="49"/>
      <c r="D18" s="119">
        <v>33743388</v>
      </c>
      <c r="E18" s="119">
        <v>52431594</v>
      </c>
      <c r="F18" s="151">
        <v>-13.8</v>
      </c>
      <c r="G18" s="117"/>
      <c r="H18" s="119">
        <v>100565511</v>
      </c>
      <c r="I18" s="119">
        <v>169582516</v>
      </c>
      <c r="J18" s="151">
        <v>-0.9</v>
      </c>
      <c r="K18" s="170"/>
    </row>
    <row r="19" spans="1:11" ht="24" customHeight="1">
      <c r="A19" s="153">
        <v>201</v>
      </c>
      <c r="B19" s="38"/>
      <c r="C19" s="30" t="s">
        <v>532</v>
      </c>
      <c r="D19" s="122">
        <v>17989686</v>
      </c>
      <c r="E19" s="122">
        <v>11989374</v>
      </c>
      <c r="F19" s="154">
        <v>-23.1</v>
      </c>
      <c r="G19" s="116"/>
      <c r="H19" s="122">
        <v>49300917</v>
      </c>
      <c r="I19" s="122">
        <v>34190030</v>
      </c>
      <c r="J19" s="154">
        <v>-18.5</v>
      </c>
      <c r="K19" s="171"/>
    </row>
    <row r="20" spans="1:11" ht="12.75">
      <c r="A20" s="153">
        <v>202</v>
      </c>
      <c r="B20" s="38"/>
      <c r="C20" s="30" t="s">
        <v>216</v>
      </c>
      <c r="D20" s="122">
        <v>2435900</v>
      </c>
      <c r="E20" s="122">
        <v>8217956</v>
      </c>
      <c r="F20" s="154">
        <v>-30.4</v>
      </c>
      <c r="G20" s="116"/>
      <c r="H20" s="122">
        <v>8717975</v>
      </c>
      <c r="I20" s="122">
        <v>32147441</v>
      </c>
      <c r="J20" s="154">
        <v>-11.1</v>
      </c>
      <c r="K20" s="171"/>
    </row>
    <row r="21" spans="1:11" ht="12.75">
      <c r="A21" s="153">
        <v>203</v>
      </c>
      <c r="B21" s="38"/>
      <c r="C21" s="30" t="s">
        <v>531</v>
      </c>
      <c r="D21" s="122">
        <v>1475370</v>
      </c>
      <c r="E21" s="122">
        <v>4363878</v>
      </c>
      <c r="F21" s="154">
        <v>50.9</v>
      </c>
      <c r="G21" s="116"/>
      <c r="H21" s="122">
        <v>4072616</v>
      </c>
      <c r="I21" s="122">
        <v>12353241</v>
      </c>
      <c r="J21" s="154">
        <v>67.8</v>
      </c>
      <c r="K21" s="171"/>
    </row>
    <row r="22" spans="1:11" ht="12.75">
      <c r="A22" s="153">
        <v>204</v>
      </c>
      <c r="B22" s="38"/>
      <c r="C22" s="30" t="s">
        <v>218</v>
      </c>
      <c r="D22" s="122">
        <v>10329482</v>
      </c>
      <c r="E22" s="122">
        <v>26015436</v>
      </c>
      <c r="F22" s="154">
        <v>-10.1</v>
      </c>
      <c r="G22" s="116"/>
      <c r="H22" s="122">
        <v>34415340</v>
      </c>
      <c r="I22" s="122">
        <v>85888214</v>
      </c>
      <c r="J22" s="154">
        <v>3.8</v>
      </c>
      <c r="K22" s="171"/>
    </row>
    <row r="23" spans="1:11" ht="12.75">
      <c r="A23" s="153">
        <v>206</v>
      </c>
      <c r="B23" s="38"/>
      <c r="C23" s="30" t="s">
        <v>873</v>
      </c>
      <c r="D23" s="122">
        <v>143</v>
      </c>
      <c r="E23" s="122">
        <v>6461</v>
      </c>
      <c r="F23" s="154">
        <v>76.5</v>
      </c>
      <c r="G23" s="116"/>
      <c r="H23" s="122">
        <v>17670</v>
      </c>
      <c r="I23" s="122">
        <v>141499</v>
      </c>
      <c r="J23" s="154">
        <v>296.3</v>
      </c>
      <c r="K23" s="171"/>
    </row>
    <row r="24" spans="1:11" ht="12.75">
      <c r="A24" s="153">
        <v>208</v>
      </c>
      <c r="B24" s="38"/>
      <c r="C24" s="30" t="s">
        <v>540</v>
      </c>
      <c r="D24" s="122">
        <v>7597</v>
      </c>
      <c r="E24" s="122">
        <v>70359</v>
      </c>
      <c r="F24" s="154">
        <v>-28.9</v>
      </c>
      <c r="G24" s="116"/>
      <c r="H24" s="122">
        <v>529792</v>
      </c>
      <c r="I24" s="122">
        <v>421875</v>
      </c>
      <c r="J24" s="154">
        <v>106.5</v>
      </c>
      <c r="K24" s="171"/>
    </row>
    <row r="25" spans="1:11" ht="12.75">
      <c r="A25" s="155">
        <v>209</v>
      </c>
      <c r="B25" s="123"/>
      <c r="C25" s="30" t="s">
        <v>541</v>
      </c>
      <c r="D25" s="122">
        <v>977526</v>
      </c>
      <c r="E25" s="122">
        <v>1026595</v>
      </c>
      <c r="F25" s="154">
        <v>-23.4</v>
      </c>
      <c r="G25" s="116"/>
      <c r="H25" s="122">
        <v>2511935</v>
      </c>
      <c r="I25" s="122">
        <v>2404207</v>
      </c>
      <c r="J25" s="154">
        <v>-1.3</v>
      </c>
      <c r="K25" s="171"/>
    </row>
    <row r="26" spans="1:11" ht="12.75">
      <c r="A26" s="155">
        <v>211</v>
      </c>
      <c r="B26" s="123"/>
      <c r="C26" s="30" t="s">
        <v>530</v>
      </c>
      <c r="D26" s="122" t="s">
        <v>106</v>
      </c>
      <c r="E26" s="122" t="s">
        <v>106</v>
      </c>
      <c r="F26" s="154" t="s">
        <v>106</v>
      </c>
      <c r="G26" s="116"/>
      <c r="H26" s="122" t="s">
        <v>106</v>
      </c>
      <c r="I26" s="122" t="s">
        <v>106</v>
      </c>
      <c r="J26" s="154" t="s">
        <v>106</v>
      </c>
      <c r="K26" s="171"/>
    </row>
    <row r="27" spans="1:11" ht="12.75">
      <c r="A27" s="155">
        <v>219</v>
      </c>
      <c r="B27" s="123"/>
      <c r="C27" s="30" t="s">
        <v>219</v>
      </c>
      <c r="D27" s="122">
        <v>527684</v>
      </c>
      <c r="E27" s="122">
        <v>741535</v>
      </c>
      <c r="F27" s="154">
        <v>498.8</v>
      </c>
      <c r="G27" s="116"/>
      <c r="H27" s="122">
        <v>999266</v>
      </c>
      <c r="I27" s="122">
        <v>2036009</v>
      </c>
      <c r="J27" s="154">
        <v>781.3</v>
      </c>
      <c r="K27" s="171"/>
    </row>
    <row r="28" spans="1:11" s="17" customFormat="1" ht="24" customHeight="1">
      <c r="A28" s="147">
        <v>3</v>
      </c>
      <c r="B28" s="124" t="s">
        <v>220</v>
      </c>
      <c r="C28" s="49"/>
      <c r="D28" s="119">
        <v>107101954</v>
      </c>
      <c r="E28" s="119">
        <v>187941868</v>
      </c>
      <c r="F28" s="151">
        <v>43.4</v>
      </c>
      <c r="G28" s="117"/>
      <c r="H28" s="119">
        <v>308704088</v>
      </c>
      <c r="I28" s="119">
        <v>492739337</v>
      </c>
      <c r="J28" s="151">
        <v>28</v>
      </c>
      <c r="K28" s="170"/>
    </row>
    <row r="29" spans="1:11" ht="24" customHeight="1">
      <c r="A29" s="155">
        <v>301</v>
      </c>
      <c r="B29" s="123"/>
      <c r="C29" s="30" t="s">
        <v>221</v>
      </c>
      <c r="D29" s="122">
        <v>25603597</v>
      </c>
      <c r="E29" s="122">
        <v>6292599</v>
      </c>
      <c r="F29" s="154">
        <v>39.9</v>
      </c>
      <c r="G29" s="116"/>
      <c r="H29" s="122">
        <v>79803659</v>
      </c>
      <c r="I29" s="122">
        <v>19451906</v>
      </c>
      <c r="J29" s="154">
        <v>-25.1</v>
      </c>
      <c r="K29" s="171"/>
    </row>
    <row r="30" spans="1:11" ht="12.75">
      <c r="A30" s="155">
        <v>302</v>
      </c>
      <c r="B30" s="123"/>
      <c r="C30" s="30" t="s">
        <v>222</v>
      </c>
      <c r="D30" s="122">
        <v>160000</v>
      </c>
      <c r="E30" s="122">
        <v>25476</v>
      </c>
      <c r="F30" s="154">
        <v>-85.7</v>
      </c>
      <c r="G30" s="116"/>
      <c r="H30" s="122">
        <v>696100</v>
      </c>
      <c r="I30" s="122">
        <v>120149</v>
      </c>
      <c r="J30" s="154">
        <v>-73.6</v>
      </c>
      <c r="K30" s="171"/>
    </row>
    <row r="31" spans="1:11" ht="12.75">
      <c r="A31" s="155">
        <v>303</v>
      </c>
      <c r="B31" s="123"/>
      <c r="C31" s="30" t="s">
        <v>223</v>
      </c>
      <c r="D31" s="122">
        <v>3317555</v>
      </c>
      <c r="E31" s="122">
        <v>556117</v>
      </c>
      <c r="F31" s="154">
        <v>-1.7</v>
      </c>
      <c r="G31" s="116"/>
      <c r="H31" s="122">
        <v>7763895</v>
      </c>
      <c r="I31" s="122">
        <v>1446191</v>
      </c>
      <c r="J31" s="154">
        <v>-14.6</v>
      </c>
      <c r="K31" s="171"/>
    </row>
    <row r="32" spans="1:11" ht="12.75">
      <c r="A32" s="155">
        <v>304</v>
      </c>
      <c r="B32" s="123"/>
      <c r="C32" s="30" t="s">
        <v>224</v>
      </c>
      <c r="D32" s="122">
        <v>49080</v>
      </c>
      <c r="E32" s="122">
        <v>7735</v>
      </c>
      <c r="F32" s="154">
        <v>-62.1</v>
      </c>
      <c r="G32" s="116"/>
      <c r="H32" s="122">
        <v>49080</v>
      </c>
      <c r="I32" s="122">
        <v>7735</v>
      </c>
      <c r="J32" s="154">
        <v>-62.1</v>
      </c>
      <c r="K32" s="171"/>
    </row>
    <row r="33" spans="1:11" ht="12.75">
      <c r="A33" s="155">
        <v>305</v>
      </c>
      <c r="B33" s="123"/>
      <c r="C33" s="30" t="s">
        <v>225</v>
      </c>
      <c r="D33" s="122">
        <v>491</v>
      </c>
      <c r="E33" s="122">
        <v>1910</v>
      </c>
      <c r="F33" s="154">
        <v>-98.5</v>
      </c>
      <c r="G33" s="116"/>
      <c r="H33" s="122">
        <v>19812</v>
      </c>
      <c r="I33" s="122">
        <v>8237</v>
      </c>
      <c r="J33" s="154">
        <v>-97.9</v>
      </c>
      <c r="K33" s="171"/>
    </row>
    <row r="34" spans="1:11" ht="12.75">
      <c r="A34" s="155">
        <v>308</v>
      </c>
      <c r="B34" s="123"/>
      <c r="C34" s="30" t="s">
        <v>874</v>
      </c>
      <c r="D34" s="122">
        <v>170786</v>
      </c>
      <c r="E34" s="122">
        <v>40369</v>
      </c>
      <c r="F34" s="154">
        <v>117.1</v>
      </c>
      <c r="G34" s="116"/>
      <c r="H34" s="122">
        <v>5056226</v>
      </c>
      <c r="I34" s="122">
        <v>997945</v>
      </c>
      <c r="J34" s="154">
        <v>59.5</v>
      </c>
      <c r="K34" s="171"/>
    </row>
    <row r="35" spans="1:11" ht="12.75">
      <c r="A35" s="155">
        <v>309</v>
      </c>
      <c r="B35" s="123"/>
      <c r="C35" s="30" t="s">
        <v>226</v>
      </c>
      <c r="D35" s="122">
        <v>11</v>
      </c>
      <c r="E35" s="122">
        <v>19</v>
      </c>
      <c r="F35" s="154">
        <v>-72.5</v>
      </c>
      <c r="G35" s="116"/>
      <c r="H35" s="122">
        <v>255</v>
      </c>
      <c r="I35" s="122">
        <v>595</v>
      </c>
      <c r="J35" s="154">
        <v>165.6</v>
      </c>
      <c r="K35" s="171"/>
    </row>
    <row r="36" spans="1:11" ht="12.75">
      <c r="A36" s="155">
        <v>310</v>
      </c>
      <c r="B36" s="123"/>
      <c r="C36" s="30" t="s">
        <v>227</v>
      </c>
      <c r="D36" s="122">
        <v>3811917</v>
      </c>
      <c r="E36" s="122">
        <v>1080234</v>
      </c>
      <c r="F36" s="154">
        <v>-13.3</v>
      </c>
      <c r="G36" s="116"/>
      <c r="H36" s="122">
        <v>10715776</v>
      </c>
      <c r="I36" s="122">
        <v>3330674</v>
      </c>
      <c r="J36" s="154">
        <v>-19.2</v>
      </c>
      <c r="K36" s="171"/>
    </row>
    <row r="37" spans="1:11" ht="12.75">
      <c r="A37" s="155">
        <v>315</v>
      </c>
      <c r="B37" s="123"/>
      <c r="C37" s="30" t="s">
        <v>864</v>
      </c>
      <c r="D37" s="122">
        <v>22762972</v>
      </c>
      <c r="E37" s="122">
        <v>61547191</v>
      </c>
      <c r="F37" s="154">
        <v>-5.9</v>
      </c>
      <c r="G37" s="116"/>
      <c r="H37" s="122">
        <v>66250435</v>
      </c>
      <c r="I37" s="122">
        <v>169817282</v>
      </c>
      <c r="J37" s="154">
        <v>-6.4</v>
      </c>
      <c r="K37" s="171"/>
    </row>
    <row r="38" spans="1:11" ht="12.75">
      <c r="A38" s="155">
        <v>316</v>
      </c>
      <c r="B38" s="123"/>
      <c r="C38" s="30" t="s">
        <v>228</v>
      </c>
      <c r="D38" s="122">
        <v>351500</v>
      </c>
      <c r="E38" s="122">
        <v>187198</v>
      </c>
      <c r="F38" s="154">
        <v>-23.9</v>
      </c>
      <c r="G38" s="116"/>
      <c r="H38" s="122">
        <v>1473500</v>
      </c>
      <c r="I38" s="122">
        <v>757441</v>
      </c>
      <c r="J38" s="154">
        <v>-8.2</v>
      </c>
      <c r="K38" s="171"/>
    </row>
    <row r="39" spans="1:11" ht="12.75">
      <c r="A39" s="155">
        <v>320</v>
      </c>
      <c r="B39" s="123"/>
      <c r="C39" s="30" t="s">
        <v>912</v>
      </c>
      <c r="D39" s="122">
        <v>272243</v>
      </c>
      <c r="E39" s="122">
        <v>556213</v>
      </c>
      <c r="F39" s="154">
        <v>62</v>
      </c>
      <c r="G39" s="116"/>
      <c r="H39" s="122">
        <v>688126</v>
      </c>
      <c r="I39" s="122">
        <v>1840616</v>
      </c>
      <c r="J39" s="154">
        <v>26.1</v>
      </c>
      <c r="K39" s="171"/>
    </row>
    <row r="40" spans="1:11" ht="12.75">
      <c r="A40" s="155">
        <v>325</v>
      </c>
      <c r="B40" s="123"/>
      <c r="C40" s="30" t="s">
        <v>904</v>
      </c>
      <c r="D40" s="122">
        <v>38287</v>
      </c>
      <c r="E40" s="122">
        <v>20272</v>
      </c>
      <c r="F40" s="154">
        <v>-67.8</v>
      </c>
      <c r="G40" s="116"/>
      <c r="H40" s="122">
        <v>718647</v>
      </c>
      <c r="I40" s="122">
        <v>247395</v>
      </c>
      <c r="J40" s="154">
        <v>-41.4</v>
      </c>
      <c r="K40" s="171"/>
    </row>
    <row r="41" spans="1:11" ht="12.75">
      <c r="A41" s="155">
        <v>335</v>
      </c>
      <c r="B41" s="123"/>
      <c r="C41" s="30" t="s">
        <v>529</v>
      </c>
      <c r="D41" s="122">
        <v>817982</v>
      </c>
      <c r="E41" s="122">
        <v>319286</v>
      </c>
      <c r="F41" s="154">
        <v>688</v>
      </c>
      <c r="G41" s="116"/>
      <c r="H41" s="122">
        <v>1773548</v>
      </c>
      <c r="I41" s="122">
        <v>777488</v>
      </c>
      <c r="J41" s="154">
        <v>284.1</v>
      </c>
      <c r="K41" s="171"/>
    </row>
    <row r="42" spans="1:11" ht="12.75">
      <c r="A42" s="155">
        <v>340</v>
      </c>
      <c r="B42" s="123"/>
      <c r="C42" s="30" t="s">
        <v>229</v>
      </c>
      <c r="D42" s="122">
        <v>75068</v>
      </c>
      <c r="E42" s="122">
        <v>113555</v>
      </c>
      <c r="F42" s="154">
        <v>-32.4</v>
      </c>
      <c r="G42" s="116"/>
      <c r="H42" s="122">
        <v>873904</v>
      </c>
      <c r="I42" s="122">
        <v>621768</v>
      </c>
      <c r="J42" s="154">
        <v>-29.8</v>
      </c>
      <c r="K42" s="171"/>
    </row>
    <row r="43" spans="1:11" ht="12.75">
      <c r="A43" s="155">
        <v>345</v>
      </c>
      <c r="B43" s="123"/>
      <c r="C43" s="30" t="s">
        <v>875</v>
      </c>
      <c r="D43" s="122">
        <v>18</v>
      </c>
      <c r="E43" s="122">
        <v>141</v>
      </c>
      <c r="F43" s="154">
        <v>-100</v>
      </c>
      <c r="G43" s="116"/>
      <c r="H43" s="122">
        <v>32954</v>
      </c>
      <c r="I43" s="122">
        <v>3791</v>
      </c>
      <c r="J43" s="154">
        <v>-99.9</v>
      </c>
      <c r="K43" s="171"/>
    </row>
    <row r="44" spans="1:11" ht="12.75">
      <c r="A44" s="155">
        <v>350</v>
      </c>
      <c r="B44" s="123"/>
      <c r="C44" s="30" t="s">
        <v>528</v>
      </c>
      <c r="D44" s="122">
        <v>26112</v>
      </c>
      <c r="E44" s="122">
        <v>25229</v>
      </c>
      <c r="F44" s="269" t="s">
        <v>729</v>
      </c>
      <c r="G44" s="116"/>
      <c r="H44" s="122">
        <v>113981</v>
      </c>
      <c r="I44" s="122">
        <v>72659</v>
      </c>
      <c r="J44" s="269">
        <v>104.5</v>
      </c>
      <c r="K44" s="171"/>
    </row>
    <row r="45" spans="1:11" ht="12.75">
      <c r="A45" s="155">
        <v>355</v>
      </c>
      <c r="B45" s="123"/>
      <c r="C45" s="30" t="s">
        <v>527</v>
      </c>
      <c r="D45" s="122" t="s">
        <v>106</v>
      </c>
      <c r="E45" s="122" t="s">
        <v>106</v>
      </c>
      <c r="F45" s="154" t="s">
        <v>106</v>
      </c>
      <c r="G45" s="116"/>
      <c r="H45" s="122" t="s">
        <v>106</v>
      </c>
      <c r="I45" s="122" t="s">
        <v>106</v>
      </c>
      <c r="J45" s="154" t="s">
        <v>106</v>
      </c>
      <c r="K45" s="171"/>
    </row>
    <row r="46" spans="1:11" ht="12.75">
      <c r="A46" s="155">
        <v>360</v>
      </c>
      <c r="B46" s="123"/>
      <c r="C46" s="30" t="s">
        <v>526</v>
      </c>
      <c r="D46" s="122">
        <v>32654</v>
      </c>
      <c r="E46" s="122">
        <v>84586</v>
      </c>
      <c r="F46" s="154">
        <v>-14.4</v>
      </c>
      <c r="G46" s="116"/>
      <c r="H46" s="122">
        <v>77167</v>
      </c>
      <c r="I46" s="122">
        <v>285748</v>
      </c>
      <c r="J46" s="154">
        <v>164.2</v>
      </c>
      <c r="K46" s="171"/>
    </row>
    <row r="47" spans="1:11" ht="12.75">
      <c r="A47" s="155">
        <v>370</v>
      </c>
      <c r="B47" s="123"/>
      <c r="C47" s="30" t="s">
        <v>862</v>
      </c>
      <c r="D47" s="122">
        <v>518419</v>
      </c>
      <c r="E47" s="122">
        <v>1676250</v>
      </c>
      <c r="F47" s="154">
        <v>-23.9</v>
      </c>
      <c r="G47" s="116"/>
      <c r="H47" s="122">
        <v>3049712</v>
      </c>
      <c r="I47" s="122">
        <v>5554697</v>
      </c>
      <c r="J47" s="154">
        <v>-17.4</v>
      </c>
      <c r="K47" s="171"/>
    </row>
    <row r="48" spans="1:11" ht="12.75">
      <c r="A48" s="155">
        <v>372</v>
      </c>
      <c r="B48" s="123"/>
      <c r="C48" s="30" t="s">
        <v>230</v>
      </c>
      <c r="D48" s="122">
        <v>156539</v>
      </c>
      <c r="E48" s="122">
        <v>306633</v>
      </c>
      <c r="F48" s="154">
        <v>25.8</v>
      </c>
      <c r="G48" s="116"/>
      <c r="H48" s="122">
        <v>362062</v>
      </c>
      <c r="I48" s="122">
        <v>706781</v>
      </c>
      <c r="J48" s="154">
        <v>-15.2</v>
      </c>
      <c r="K48" s="171"/>
    </row>
    <row r="49" spans="1:11" ht="12.75">
      <c r="A49" s="155">
        <v>375</v>
      </c>
      <c r="B49" s="123"/>
      <c r="C49" s="30" t="s">
        <v>525</v>
      </c>
      <c r="D49" s="122">
        <v>2792537</v>
      </c>
      <c r="E49" s="122">
        <v>1525997</v>
      </c>
      <c r="F49" s="154">
        <v>55.1</v>
      </c>
      <c r="G49" s="116"/>
      <c r="H49" s="122">
        <v>7219026</v>
      </c>
      <c r="I49" s="122">
        <v>3697988</v>
      </c>
      <c r="J49" s="154">
        <v>43.4</v>
      </c>
      <c r="K49" s="171"/>
    </row>
    <row r="50" spans="1:11" ht="12.75">
      <c r="A50" s="155">
        <v>377</v>
      </c>
      <c r="B50" s="123"/>
      <c r="C50" s="30" t="s">
        <v>232</v>
      </c>
      <c r="D50" s="122">
        <v>9955496</v>
      </c>
      <c r="E50" s="122">
        <v>51047755</v>
      </c>
      <c r="F50" s="154">
        <v>61.3</v>
      </c>
      <c r="G50" s="116"/>
      <c r="H50" s="122">
        <v>24114717</v>
      </c>
      <c r="I50" s="122">
        <v>118289883</v>
      </c>
      <c r="J50" s="154">
        <v>39.5</v>
      </c>
      <c r="K50" s="171"/>
    </row>
    <row r="51" spans="1:11" ht="12.75">
      <c r="A51" s="155">
        <v>379</v>
      </c>
      <c r="B51" s="123"/>
      <c r="C51" s="30" t="s">
        <v>524</v>
      </c>
      <c r="D51" s="122">
        <v>30968</v>
      </c>
      <c r="E51" s="122">
        <v>110108</v>
      </c>
      <c r="F51" s="154">
        <v>-63.8</v>
      </c>
      <c r="G51" s="116"/>
      <c r="H51" s="122">
        <v>98146</v>
      </c>
      <c r="I51" s="122">
        <v>347419</v>
      </c>
      <c r="J51" s="154">
        <v>-62.7</v>
      </c>
      <c r="K51" s="171"/>
    </row>
    <row r="52" spans="1:11" ht="12.75">
      <c r="A52" s="155">
        <v>381</v>
      </c>
      <c r="B52" s="123"/>
      <c r="C52" s="30" t="s">
        <v>523</v>
      </c>
      <c r="D52" s="122">
        <v>10978331</v>
      </c>
      <c r="E52" s="122">
        <v>12640132</v>
      </c>
      <c r="F52" s="154">
        <v>260.6</v>
      </c>
      <c r="G52" s="116"/>
      <c r="H52" s="122">
        <v>17561541</v>
      </c>
      <c r="I52" s="122">
        <v>24994667</v>
      </c>
      <c r="J52" s="154">
        <v>173.4</v>
      </c>
      <c r="K52" s="171"/>
    </row>
    <row r="53" spans="1:11" ht="12.75">
      <c r="A53" s="155">
        <v>383</v>
      </c>
      <c r="B53" s="123"/>
      <c r="C53" s="30" t="s">
        <v>512</v>
      </c>
      <c r="D53" s="122">
        <v>6167</v>
      </c>
      <c r="E53" s="122">
        <v>11500</v>
      </c>
      <c r="F53" s="154">
        <v>-86.8</v>
      </c>
      <c r="G53" s="116"/>
      <c r="H53" s="122">
        <v>59559</v>
      </c>
      <c r="I53" s="122">
        <v>72624</v>
      </c>
      <c r="J53" s="154">
        <v>-75.8</v>
      </c>
      <c r="K53" s="171"/>
    </row>
    <row r="54" spans="1:11" ht="12.75">
      <c r="A54" s="155">
        <v>385</v>
      </c>
      <c r="B54" s="123"/>
      <c r="C54" s="30" t="s">
        <v>522</v>
      </c>
      <c r="D54" s="122">
        <v>108989</v>
      </c>
      <c r="E54" s="122">
        <v>504546</v>
      </c>
      <c r="F54" s="154">
        <v>75</v>
      </c>
      <c r="G54" s="116"/>
      <c r="H54" s="122">
        <v>253534</v>
      </c>
      <c r="I54" s="122">
        <v>699479</v>
      </c>
      <c r="J54" s="154">
        <v>-6.9</v>
      </c>
      <c r="K54" s="171"/>
    </row>
    <row r="55" spans="1:11" ht="12.75">
      <c r="A55" s="155">
        <v>389</v>
      </c>
      <c r="B55" s="123"/>
      <c r="C55" s="30" t="s">
        <v>511</v>
      </c>
      <c r="D55" s="122">
        <v>272900</v>
      </c>
      <c r="E55" s="122">
        <v>107682</v>
      </c>
      <c r="F55" s="154">
        <v>29.4</v>
      </c>
      <c r="G55" s="116"/>
      <c r="H55" s="122">
        <v>718480</v>
      </c>
      <c r="I55" s="122">
        <v>273182</v>
      </c>
      <c r="J55" s="154">
        <v>29.8</v>
      </c>
      <c r="K55" s="171"/>
    </row>
    <row r="56" spans="1:11" ht="12.75">
      <c r="A56" s="155">
        <v>393</v>
      </c>
      <c r="B56" s="123"/>
      <c r="C56" s="30" t="s">
        <v>534</v>
      </c>
      <c r="D56" s="122">
        <v>19599310</v>
      </c>
      <c r="E56" s="122">
        <v>39075858</v>
      </c>
      <c r="F56" s="154">
        <v>594.2</v>
      </c>
      <c r="G56" s="116"/>
      <c r="H56" s="122">
        <v>55550692</v>
      </c>
      <c r="I56" s="122">
        <v>96362991</v>
      </c>
      <c r="J56" s="154">
        <v>569.5</v>
      </c>
      <c r="K56" s="171"/>
    </row>
    <row r="57" spans="1:11" ht="12.75">
      <c r="A57" s="155">
        <v>395</v>
      </c>
      <c r="B57" s="123"/>
      <c r="C57" s="30" t="s">
        <v>865</v>
      </c>
      <c r="D57" s="122">
        <v>5178638</v>
      </c>
      <c r="E57" s="122">
        <v>10009584</v>
      </c>
      <c r="F57" s="154">
        <v>-20</v>
      </c>
      <c r="G57" s="116"/>
      <c r="H57" s="122">
        <v>23576308</v>
      </c>
      <c r="I57" s="122">
        <v>41808205</v>
      </c>
      <c r="J57" s="154">
        <v>-2.7</v>
      </c>
      <c r="K57" s="171"/>
    </row>
    <row r="58" spans="1:11" ht="12.75">
      <c r="A58" s="155">
        <v>396</v>
      </c>
      <c r="B58" s="123"/>
      <c r="C58" s="30" t="s">
        <v>866</v>
      </c>
      <c r="D58" s="122">
        <v>13387</v>
      </c>
      <c r="E58" s="122">
        <v>67693</v>
      </c>
      <c r="F58" s="154">
        <v>-7.5</v>
      </c>
      <c r="G58" s="116"/>
      <c r="H58" s="122">
        <v>33246</v>
      </c>
      <c r="I58" s="122">
        <v>143801</v>
      </c>
      <c r="J58" s="154">
        <v>41.9</v>
      </c>
      <c r="K58" s="171"/>
    </row>
    <row r="59" spans="1:11" s="17" customFormat="1" ht="24" customHeight="1">
      <c r="A59" s="147">
        <v>4</v>
      </c>
      <c r="B59" s="124" t="s">
        <v>233</v>
      </c>
      <c r="C59" s="49"/>
      <c r="D59" s="119">
        <v>13341549</v>
      </c>
      <c r="E59" s="119">
        <v>18359529</v>
      </c>
      <c r="F59" s="151">
        <v>27.4</v>
      </c>
      <c r="G59" s="117"/>
      <c r="H59" s="119">
        <v>37903421</v>
      </c>
      <c r="I59" s="119">
        <v>45778791</v>
      </c>
      <c r="J59" s="151">
        <v>3.7</v>
      </c>
      <c r="K59" s="170"/>
    </row>
    <row r="60" spans="1:11" ht="24" customHeight="1">
      <c r="A60" s="155">
        <v>401</v>
      </c>
      <c r="B60" s="123"/>
      <c r="C60" s="30" t="s">
        <v>234</v>
      </c>
      <c r="D60" s="122" t="s">
        <v>106</v>
      </c>
      <c r="E60" s="122" t="s">
        <v>106</v>
      </c>
      <c r="F60" s="154" t="s">
        <v>106</v>
      </c>
      <c r="G60" s="116"/>
      <c r="H60" s="122" t="s">
        <v>106</v>
      </c>
      <c r="I60" s="122" t="s">
        <v>106</v>
      </c>
      <c r="J60" s="154" t="s">
        <v>106</v>
      </c>
      <c r="K60" s="171"/>
    </row>
    <row r="61" spans="1:11" ht="12.75">
      <c r="A61" s="155">
        <v>402</v>
      </c>
      <c r="B61" s="123"/>
      <c r="C61" s="30" t="s">
        <v>235</v>
      </c>
      <c r="D61" s="122">
        <v>36612</v>
      </c>
      <c r="E61" s="122">
        <v>153965</v>
      </c>
      <c r="F61" s="154">
        <v>361</v>
      </c>
      <c r="G61" s="116"/>
      <c r="H61" s="122">
        <v>104446</v>
      </c>
      <c r="I61" s="122">
        <v>429745</v>
      </c>
      <c r="J61" s="154">
        <v>239.5</v>
      </c>
      <c r="K61" s="171"/>
    </row>
    <row r="62" spans="1:11" ht="12.75">
      <c r="A62" s="155">
        <v>403</v>
      </c>
      <c r="B62" s="123"/>
      <c r="C62" s="30" t="s">
        <v>236</v>
      </c>
      <c r="D62" s="122">
        <v>281</v>
      </c>
      <c r="E62" s="122">
        <v>1210</v>
      </c>
      <c r="F62" s="269" t="s">
        <v>729</v>
      </c>
      <c r="G62" s="116"/>
      <c r="H62" s="122">
        <v>557</v>
      </c>
      <c r="I62" s="122">
        <v>2054</v>
      </c>
      <c r="J62" s="269" t="s">
        <v>729</v>
      </c>
      <c r="K62" s="171"/>
    </row>
    <row r="63" spans="1:11" ht="12.75">
      <c r="A63" s="155">
        <v>411</v>
      </c>
      <c r="B63" s="123"/>
      <c r="C63" s="30" t="s">
        <v>237</v>
      </c>
      <c r="D63" s="122">
        <v>1083690</v>
      </c>
      <c r="E63" s="122">
        <v>11041144</v>
      </c>
      <c r="F63" s="154">
        <v>63</v>
      </c>
      <c r="G63" s="116"/>
      <c r="H63" s="122">
        <v>2220164</v>
      </c>
      <c r="I63" s="122">
        <v>24468761</v>
      </c>
      <c r="J63" s="154">
        <v>9.1</v>
      </c>
      <c r="K63" s="171"/>
    </row>
    <row r="64" spans="1:11" ht="12.75">
      <c r="A64" s="155">
        <v>421</v>
      </c>
      <c r="B64" s="123"/>
      <c r="C64" s="30" t="s">
        <v>238</v>
      </c>
      <c r="D64" s="122">
        <v>12090102</v>
      </c>
      <c r="E64" s="122">
        <v>6871666</v>
      </c>
      <c r="F64" s="154">
        <v>-3.9</v>
      </c>
      <c r="G64" s="116"/>
      <c r="H64" s="122">
        <v>35217112</v>
      </c>
      <c r="I64" s="122">
        <v>20223581</v>
      </c>
      <c r="J64" s="154">
        <v>-0.6</v>
      </c>
      <c r="K64" s="171"/>
    </row>
    <row r="65" spans="1:11" ht="12.75">
      <c r="A65" s="155">
        <v>423</v>
      </c>
      <c r="B65" s="123"/>
      <c r="C65" s="30" t="s">
        <v>239</v>
      </c>
      <c r="D65" s="122">
        <v>112813</v>
      </c>
      <c r="E65" s="122">
        <v>282886</v>
      </c>
      <c r="F65" s="154">
        <v>-19.7</v>
      </c>
      <c r="G65" s="116"/>
      <c r="H65" s="122">
        <v>319696</v>
      </c>
      <c r="I65" s="122">
        <v>634450</v>
      </c>
      <c r="J65" s="154">
        <v>-44.3</v>
      </c>
      <c r="K65" s="171"/>
    </row>
    <row r="66" spans="1:11" ht="12.75">
      <c r="A66" s="155">
        <v>425</v>
      </c>
      <c r="B66" s="123"/>
      <c r="C66" s="30" t="s">
        <v>240</v>
      </c>
      <c r="D66" s="122">
        <v>18051</v>
      </c>
      <c r="E66" s="122">
        <v>8658</v>
      </c>
      <c r="F66" s="154">
        <v>-91.2</v>
      </c>
      <c r="G66" s="116"/>
      <c r="H66" s="122">
        <v>41446</v>
      </c>
      <c r="I66" s="122">
        <v>20200</v>
      </c>
      <c r="J66" s="154">
        <v>-81.6</v>
      </c>
      <c r="K66" s="171"/>
    </row>
    <row r="67" spans="1:11" ht="16.5">
      <c r="A67" s="576" t="s">
        <v>65</v>
      </c>
      <c r="B67" s="576"/>
      <c r="C67" s="576"/>
      <c r="D67" s="576"/>
      <c r="E67" s="576"/>
      <c r="F67" s="576"/>
      <c r="G67" s="576"/>
      <c r="H67" s="576"/>
      <c r="I67" s="576"/>
      <c r="J67" s="576"/>
      <c r="K67" s="576"/>
    </row>
    <row r="68" spans="3:10" ht="12.75">
      <c r="C68" s="1"/>
      <c r="D68" s="10"/>
      <c r="E68" s="10"/>
      <c r="F68" s="118"/>
      <c r="G68" s="118"/>
      <c r="H68" s="15"/>
      <c r="I68" s="15"/>
      <c r="J68" s="15"/>
    </row>
    <row r="69" spans="1:11" ht="18" customHeight="1">
      <c r="A69" s="577" t="s">
        <v>1116</v>
      </c>
      <c r="B69" s="570" t="s">
        <v>744</v>
      </c>
      <c r="C69" s="571"/>
      <c r="D69" s="580" t="s">
        <v>1240</v>
      </c>
      <c r="E69" s="560"/>
      <c r="F69" s="560"/>
      <c r="G69" s="581"/>
      <c r="H69" s="521" t="s">
        <v>1252</v>
      </c>
      <c r="I69" s="560"/>
      <c r="J69" s="560"/>
      <c r="K69" s="560"/>
    </row>
    <row r="70" spans="1:11" ht="16.5" customHeight="1">
      <c r="A70" s="578"/>
      <c r="B70" s="572"/>
      <c r="C70" s="573"/>
      <c r="D70" s="61" t="s">
        <v>473</v>
      </c>
      <c r="E70" s="564" t="s">
        <v>474</v>
      </c>
      <c r="F70" s="565"/>
      <c r="G70" s="569"/>
      <c r="H70" s="150" t="s">
        <v>473</v>
      </c>
      <c r="I70" s="564" t="s">
        <v>474</v>
      </c>
      <c r="J70" s="565"/>
      <c r="K70" s="565"/>
    </row>
    <row r="71" spans="1:11" ht="15" customHeight="1">
      <c r="A71" s="578"/>
      <c r="B71" s="572"/>
      <c r="C71" s="573"/>
      <c r="D71" s="561" t="s">
        <v>111</v>
      </c>
      <c r="E71" s="566" t="s">
        <v>107</v>
      </c>
      <c r="F71" s="582" t="s">
        <v>1259</v>
      </c>
      <c r="G71" s="588"/>
      <c r="H71" s="566" t="s">
        <v>111</v>
      </c>
      <c r="I71" s="566" t="s">
        <v>107</v>
      </c>
      <c r="J71" s="582" t="s">
        <v>1260</v>
      </c>
      <c r="K71" s="583"/>
    </row>
    <row r="72" spans="1:11" ht="12.75">
      <c r="A72" s="578"/>
      <c r="B72" s="572"/>
      <c r="C72" s="573"/>
      <c r="D72" s="562"/>
      <c r="E72" s="567"/>
      <c r="F72" s="584"/>
      <c r="G72" s="589"/>
      <c r="H72" s="567"/>
      <c r="I72" s="567"/>
      <c r="J72" s="584"/>
      <c r="K72" s="585"/>
    </row>
    <row r="73" spans="1:11" ht="18.75" customHeight="1">
      <c r="A73" s="578"/>
      <c r="B73" s="572"/>
      <c r="C73" s="573"/>
      <c r="D73" s="562"/>
      <c r="E73" s="567"/>
      <c r="F73" s="584"/>
      <c r="G73" s="589"/>
      <c r="H73" s="567"/>
      <c r="I73" s="567"/>
      <c r="J73" s="584"/>
      <c r="K73" s="585"/>
    </row>
    <row r="74" spans="1:11" ht="27.75" customHeight="1">
      <c r="A74" s="579"/>
      <c r="B74" s="574"/>
      <c r="C74" s="575"/>
      <c r="D74" s="563"/>
      <c r="E74" s="568"/>
      <c r="F74" s="586"/>
      <c r="G74" s="590"/>
      <c r="H74" s="568"/>
      <c r="I74" s="568"/>
      <c r="J74" s="586"/>
      <c r="K74" s="587"/>
    </row>
    <row r="75" spans="1:11" ht="12.75">
      <c r="A75" s="109"/>
      <c r="B75" s="108"/>
      <c r="C75" s="29"/>
      <c r="D75" s="4"/>
      <c r="E75" s="4"/>
      <c r="H75" s="4"/>
      <c r="I75" s="4"/>
      <c r="J75" s="27"/>
      <c r="K75" s="1"/>
    </row>
    <row r="76" spans="1:11" s="17" customFormat="1" ht="12.75">
      <c r="A76" s="113" t="s">
        <v>241</v>
      </c>
      <c r="B76" s="65" t="s">
        <v>197</v>
      </c>
      <c r="C76" s="49"/>
      <c r="D76" s="119">
        <v>960148021</v>
      </c>
      <c r="E76" s="119">
        <v>2852279255</v>
      </c>
      <c r="F76" s="151">
        <v>5.7</v>
      </c>
      <c r="G76" s="117"/>
      <c r="H76" s="119">
        <v>2952766804</v>
      </c>
      <c r="I76" s="119">
        <v>8652559186</v>
      </c>
      <c r="J76" s="151">
        <v>4.3</v>
      </c>
      <c r="K76" s="170"/>
    </row>
    <row r="77" spans="1:11" s="17" customFormat="1" ht="24" customHeight="1">
      <c r="A77" s="152">
        <v>5</v>
      </c>
      <c r="B77" s="65" t="s">
        <v>198</v>
      </c>
      <c r="C77" s="49"/>
      <c r="D77" s="119">
        <v>67094068</v>
      </c>
      <c r="E77" s="119">
        <v>27210703</v>
      </c>
      <c r="F77" s="151">
        <v>-11.5</v>
      </c>
      <c r="G77" s="117"/>
      <c r="H77" s="119">
        <v>180693005</v>
      </c>
      <c r="I77" s="119">
        <v>84229137</v>
      </c>
      <c r="J77" s="151">
        <v>-5.1</v>
      </c>
      <c r="K77" s="170"/>
    </row>
    <row r="78" spans="1:11" ht="24" customHeight="1">
      <c r="A78" s="153">
        <v>502</v>
      </c>
      <c r="B78" s="38"/>
      <c r="C78" s="30" t="s">
        <v>876</v>
      </c>
      <c r="D78" s="122">
        <v>5355</v>
      </c>
      <c r="E78" s="122">
        <v>47139</v>
      </c>
      <c r="F78" s="154">
        <v>-33.6</v>
      </c>
      <c r="G78" s="116"/>
      <c r="H78" s="122">
        <v>43017</v>
      </c>
      <c r="I78" s="122">
        <v>207082</v>
      </c>
      <c r="J78" s="154">
        <v>-32.8</v>
      </c>
      <c r="K78" s="171"/>
    </row>
    <row r="79" spans="1:11" ht="12.75">
      <c r="A79" s="153">
        <v>503</v>
      </c>
      <c r="B79" s="38"/>
      <c r="C79" s="30" t="s">
        <v>242</v>
      </c>
      <c r="D79" s="122">
        <v>6459</v>
      </c>
      <c r="E79" s="122">
        <v>5516</v>
      </c>
      <c r="F79" s="154" t="s">
        <v>729</v>
      </c>
      <c r="G79" s="116"/>
      <c r="H79" s="122">
        <v>32855</v>
      </c>
      <c r="I79" s="122">
        <v>35921</v>
      </c>
      <c r="J79" s="154">
        <v>-14.7</v>
      </c>
      <c r="K79" s="171"/>
    </row>
    <row r="80" spans="1:11" ht="12.75">
      <c r="A80" s="153">
        <v>504</v>
      </c>
      <c r="B80" s="38"/>
      <c r="C80" s="48" t="s">
        <v>877</v>
      </c>
      <c r="D80" s="122">
        <v>2868</v>
      </c>
      <c r="E80" s="122">
        <v>5703</v>
      </c>
      <c r="F80" s="154">
        <v>-68.8</v>
      </c>
      <c r="G80" s="116"/>
      <c r="H80" s="122">
        <v>22892</v>
      </c>
      <c r="I80" s="122">
        <v>13593</v>
      </c>
      <c r="J80" s="154">
        <v>-69</v>
      </c>
      <c r="K80" s="171"/>
    </row>
    <row r="81" spans="1:11" ht="12.75">
      <c r="A81" s="153">
        <v>505</v>
      </c>
      <c r="B81" s="38"/>
      <c r="C81" s="30" t="s">
        <v>243</v>
      </c>
      <c r="D81" s="122">
        <v>34021</v>
      </c>
      <c r="E81" s="122">
        <v>48274</v>
      </c>
      <c r="F81" s="269" t="s">
        <v>729</v>
      </c>
      <c r="G81" s="116"/>
      <c r="H81" s="122">
        <v>70524</v>
      </c>
      <c r="I81" s="122">
        <v>117312</v>
      </c>
      <c r="J81" s="269" t="s">
        <v>729</v>
      </c>
      <c r="K81" s="171"/>
    </row>
    <row r="82" spans="1:11" ht="12.75">
      <c r="A82" s="153">
        <v>506</v>
      </c>
      <c r="B82" s="38"/>
      <c r="C82" s="30" t="s">
        <v>860</v>
      </c>
      <c r="D82" s="122">
        <v>10256649</v>
      </c>
      <c r="E82" s="122">
        <v>8243167</v>
      </c>
      <c r="F82" s="154">
        <v>-31.3</v>
      </c>
      <c r="G82" s="116"/>
      <c r="H82" s="122">
        <v>31204907</v>
      </c>
      <c r="I82" s="122">
        <v>28096889</v>
      </c>
      <c r="J82" s="154">
        <v>-30.8</v>
      </c>
      <c r="K82" s="171"/>
    </row>
    <row r="83" spans="1:11" ht="12.75">
      <c r="A83" s="153">
        <v>507</v>
      </c>
      <c r="B83" s="38"/>
      <c r="C83" s="30" t="s">
        <v>244</v>
      </c>
      <c r="D83" s="122" t="s">
        <v>106</v>
      </c>
      <c r="E83" s="122" t="s">
        <v>106</v>
      </c>
      <c r="F83" s="154" t="s">
        <v>106</v>
      </c>
      <c r="G83" s="116"/>
      <c r="H83" s="122" t="s">
        <v>106</v>
      </c>
      <c r="I83" s="122" t="s">
        <v>106</v>
      </c>
      <c r="J83" s="154" t="s">
        <v>106</v>
      </c>
      <c r="K83" s="171"/>
    </row>
    <row r="84" spans="1:11" ht="12.75">
      <c r="A84" s="153">
        <v>508</v>
      </c>
      <c r="B84" s="38"/>
      <c r="C84" s="30" t="s">
        <v>510</v>
      </c>
      <c r="D84" s="122" t="s">
        <v>106</v>
      </c>
      <c r="E84" s="122" t="s">
        <v>106</v>
      </c>
      <c r="F84" s="154" t="s">
        <v>106</v>
      </c>
      <c r="G84" s="116"/>
      <c r="H84" s="122" t="s">
        <v>106</v>
      </c>
      <c r="I84" s="122" t="s">
        <v>106</v>
      </c>
      <c r="J84" s="154" t="s">
        <v>106</v>
      </c>
      <c r="K84" s="171"/>
    </row>
    <row r="85" spans="1:11" ht="12.75">
      <c r="A85" s="153">
        <v>511</v>
      </c>
      <c r="B85" s="38"/>
      <c r="C85" s="30" t="s">
        <v>245</v>
      </c>
      <c r="D85" s="122">
        <v>18888961</v>
      </c>
      <c r="E85" s="122">
        <v>1580633</v>
      </c>
      <c r="F85" s="154">
        <v>-2</v>
      </c>
      <c r="G85" s="116"/>
      <c r="H85" s="122">
        <v>55121291</v>
      </c>
      <c r="I85" s="122">
        <v>4270405</v>
      </c>
      <c r="J85" s="154">
        <v>30.1</v>
      </c>
      <c r="K85" s="171"/>
    </row>
    <row r="86" spans="1:11" ht="12.75">
      <c r="A86" s="153">
        <v>513</v>
      </c>
      <c r="B86" s="38"/>
      <c r="C86" s="30" t="s">
        <v>246</v>
      </c>
      <c r="D86" s="120">
        <v>5009670</v>
      </c>
      <c r="E86" s="120">
        <v>13859364</v>
      </c>
      <c r="F86" s="154">
        <v>-3.2</v>
      </c>
      <c r="G86" s="116"/>
      <c r="H86" s="122">
        <v>14726708</v>
      </c>
      <c r="I86" s="122">
        <v>41253315</v>
      </c>
      <c r="J86" s="154">
        <v>12.7</v>
      </c>
      <c r="K86" s="171"/>
    </row>
    <row r="87" spans="1:11" ht="12.75">
      <c r="A87" s="153">
        <v>516</v>
      </c>
      <c r="B87" s="38"/>
      <c r="C87" s="30" t="s">
        <v>247</v>
      </c>
      <c r="D87" s="122" t="s">
        <v>106</v>
      </c>
      <c r="E87" s="122" t="s">
        <v>106</v>
      </c>
      <c r="F87" s="154" t="s">
        <v>106</v>
      </c>
      <c r="G87" s="116"/>
      <c r="H87" s="122" t="s">
        <v>106</v>
      </c>
      <c r="I87" s="122" t="s">
        <v>106</v>
      </c>
      <c r="J87" s="154" t="s">
        <v>106</v>
      </c>
      <c r="K87" s="171"/>
    </row>
    <row r="88" spans="1:11" ht="12.75">
      <c r="A88" s="153">
        <v>517</v>
      </c>
      <c r="B88" s="38"/>
      <c r="C88" s="30" t="s">
        <v>248</v>
      </c>
      <c r="D88" s="122" t="s">
        <v>106</v>
      </c>
      <c r="E88" s="122" t="s">
        <v>106</v>
      </c>
      <c r="F88" s="154" t="s">
        <v>106</v>
      </c>
      <c r="G88" s="116"/>
      <c r="H88" s="122" t="s">
        <v>106</v>
      </c>
      <c r="I88" s="122" t="s">
        <v>106</v>
      </c>
      <c r="J88" s="154" t="s">
        <v>106</v>
      </c>
      <c r="K88" s="171"/>
    </row>
    <row r="89" spans="1:11" ht="12.75">
      <c r="A89" s="153">
        <v>518</v>
      </c>
      <c r="B89" s="38"/>
      <c r="C89" s="30" t="s">
        <v>483</v>
      </c>
      <c r="D89" s="122" t="s">
        <v>106</v>
      </c>
      <c r="E89" s="122" t="s">
        <v>106</v>
      </c>
      <c r="F89" s="154" t="s">
        <v>106</v>
      </c>
      <c r="G89" s="116"/>
      <c r="H89" s="122" t="s">
        <v>106</v>
      </c>
      <c r="I89" s="122" t="s">
        <v>106</v>
      </c>
      <c r="J89" s="154" t="s">
        <v>106</v>
      </c>
      <c r="K89" s="171"/>
    </row>
    <row r="90" spans="1:11" ht="12.75">
      <c r="A90" s="153">
        <v>519</v>
      </c>
      <c r="B90" s="38"/>
      <c r="C90" s="30" t="s">
        <v>249</v>
      </c>
      <c r="D90" s="122" t="s">
        <v>106</v>
      </c>
      <c r="E90" s="122" t="s">
        <v>106</v>
      </c>
      <c r="F90" s="269">
        <v>-100</v>
      </c>
      <c r="G90" s="116"/>
      <c r="H90" s="122" t="s">
        <v>106</v>
      </c>
      <c r="I90" s="122" t="s">
        <v>106</v>
      </c>
      <c r="J90" s="154">
        <v>-100</v>
      </c>
      <c r="K90" s="171"/>
    </row>
    <row r="91" spans="1:11" ht="12.75">
      <c r="A91" s="153">
        <v>520</v>
      </c>
      <c r="B91" s="38"/>
      <c r="C91" s="30" t="s">
        <v>509</v>
      </c>
      <c r="D91" s="122" t="s">
        <v>106</v>
      </c>
      <c r="E91" s="122" t="s">
        <v>106</v>
      </c>
      <c r="F91" s="154" t="s">
        <v>106</v>
      </c>
      <c r="G91" s="116"/>
      <c r="H91" s="122" t="s">
        <v>106</v>
      </c>
      <c r="I91" s="122" t="s">
        <v>106</v>
      </c>
      <c r="J91" s="154" t="s">
        <v>106</v>
      </c>
      <c r="K91" s="171"/>
    </row>
    <row r="92" spans="1:11" ht="12.75">
      <c r="A92" s="153">
        <v>522</v>
      </c>
      <c r="B92" s="38"/>
      <c r="C92" s="30" t="s">
        <v>250</v>
      </c>
      <c r="D92" s="122" t="s">
        <v>106</v>
      </c>
      <c r="E92" s="122" t="s">
        <v>106</v>
      </c>
      <c r="F92" s="154" t="s">
        <v>106</v>
      </c>
      <c r="G92" s="116"/>
      <c r="H92" s="122" t="s">
        <v>106</v>
      </c>
      <c r="I92" s="122" t="s">
        <v>106</v>
      </c>
      <c r="J92" s="154" t="s">
        <v>106</v>
      </c>
      <c r="K92" s="171"/>
    </row>
    <row r="93" spans="1:11" ht="12.75">
      <c r="A93" s="153">
        <v>523</v>
      </c>
      <c r="B93" s="38"/>
      <c r="C93" s="30" t="s">
        <v>251</v>
      </c>
      <c r="D93" s="122" t="s">
        <v>106</v>
      </c>
      <c r="E93" s="122" t="s">
        <v>106</v>
      </c>
      <c r="F93" s="154" t="s">
        <v>106</v>
      </c>
      <c r="G93" s="116"/>
      <c r="H93" s="122" t="s">
        <v>106</v>
      </c>
      <c r="I93" s="122" t="s">
        <v>106</v>
      </c>
      <c r="J93" s="154" t="s">
        <v>106</v>
      </c>
      <c r="K93" s="171"/>
    </row>
    <row r="94" spans="1:11" ht="12.75">
      <c r="A94" s="153">
        <v>524</v>
      </c>
      <c r="B94" s="38"/>
      <c r="C94" s="30" t="s">
        <v>252</v>
      </c>
      <c r="D94" s="122" t="s">
        <v>106</v>
      </c>
      <c r="E94" s="122" t="s">
        <v>106</v>
      </c>
      <c r="F94" s="154" t="s">
        <v>106</v>
      </c>
      <c r="G94" s="116"/>
      <c r="H94" s="122" t="s">
        <v>106</v>
      </c>
      <c r="I94" s="122" t="s">
        <v>106</v>
      </c>
      <c r="J94" s="154" t="s">
        <v>106</v>
      </c>
      <c r="K94" s="171"/>
    </row>
    <row r="95" spans="1:11" ht="12.75">
      <c r="A95" s="153">
        <v>526</v>
      </c>
      <c r="B95" s="38"/>
      <c r="C95" s="30" t="s">
        <v>253</v>
      </c>
      <c r="D95" s="122" t="s">
        <v>106</v>
      </c>
      <c r="E95" s="122" t="s">
        <v>106</v>
      </c>
      <c r="F95" s="154" t="s">
        <v>106</v>
      </c>
      <c r="G95" s="116"/>
      <c r="H95" s="122" t="s">
        <v>106</v>
      </c>
      <c r="I95" s="122" t="s">
        <v>106</v>
      </c>
      <c r="J95" s="154" t="s">
        <v>106</v>
      </c>
      <c r="K95" s="171"/>
    </row>
    <row r="96" spans="1:11" ht="12.75">
      <c r="A96" s="153">
        <v>528</v>
      </c>
      <c r="B96" s="38"/>
      <c r="C96" s="30" t="s">
        <v>903</v>
      </c>
      <c r="D96" s="120">
        <v>297753</v>
      </c>
      <c r="E96" s="120">
        <v>334240</v>
      </c>
      <c r="F96" s="154">
        <v>125.9</v>
      </c>
      <c r="G96" s="116"/>
      <c r="H96" s="122">
        <v>876079</v>
      </c>
      <c r="I96" s="122">
        <v>1012198</v>
      </c>
      <c r="J96" s="154">
        <v>286.7</v>
      </c>
      <c r="K96" s="171"/>
    </row>
    <row r="97" spans="1:11" ht="12.75">
      <c r="A97" s="153">
        <v>529</v>
      </c>
      <c r="B97" s="38"/>
      <c r="C97" s="30" t="s">
        <v>255</v>
      </c>
      <c r="D97" s="122" t="s">
        <v>106</v>
      </c>
      <c r="E97" s="122" t="s">
        <v>106</v>
      </c>
      <c r="F97" s="154" t="s">
        <v>106</v>
      </c>
      <c r="G97" s="116"/>
      <c r="H97" s="122" t="s">
        <v>106</v>
      </c>
      <c r="I97" s="122" t="s">
        <v>106</v>
      </c>
      <c r="J97" s="154" t="s">
        <v>106</v>
      </c>
      <c r="K97" s="171"/>
    </row>
    <row r="98" spans="1:11" ht="12.75">
      <c r="A98" s="153">
        <v>530</v>
      </c>
      <c r="B98" s="38"/>
      <c r="C98" s="30" t="s">
        <v>256</v>
      </c>
      <c r="D98" s="120">
        <v>10200</v>
      </c>
      <c r="E98" s="120">
        <v>25889</v>
      </c>
      <c r="F98" s="154">
        <v>32.6</v>
      </c>
      <c r="G98" s="116"/>
      <c r="H98" s="122">
        <v>55119</v>
      </c>
      <c r="I98" s="122">
        <v>90261</v>
      </c>
      <c r="J98" s="154">
        <v>9.1</v>
      </c>
      <c r="K98" s="171"/>
    </row>
    <row r="99" spans="1:11" ht="12.75">
      <c r="A99" s="153">
        <v>532</v>
      </c>
      <c r="B99" s="38"/>
      <c r="C99" s="30" t="s">
        <v>257</v>
      </c>
      <c r="D99" s="122">
        <v>27709452</v>
      </c>
      <c r="E99" s="122">
        <v>1403139</v>
      </c>
      <c r="F99" s="154">
        <v>1.8</v>
      </c>
      <c r="G99" s="116"/>
      <c r="H99" s="122">
        <v>61503509</v>
      </c>
      <c r="I99" s="122">
        <v>3980809</v>
      </c>
      <c r="J99" s="154">
        <v>4</v>
      </c>
      <c r="K99" s="171"/>
    </row>
    <row r="100" spans="1:11" ht="12.75">
      <c r="A100" s="153">
        <v>534</v>
      </c>
      <c r="B100" s="38"/>
      <c r="C100" s="30" t="s">
        <v>535</v>
      </c>
      <c r="D100" s="122">
        <v>527401</v>
      </c>
      <c r="E100" s="122">
        <v>181018</v>
      </c>
      <c r="F100" s="154">
        <v>0.3</v>
      </c>
      <c r="G100" s="116"/>
      <c r="H100" s="122">
        <v>2758797</v>
      </c>
      <c r="I100" s="122">
        <v>949941</v>
      </c>
      <c r="J100" s="154">
        <v>0.8</v>
      </c>
      <c r="K100" s="171"/>
    </row>
    <row r="101" spans="1:11" ht="12.75">
      <c r="A101" s="153">
        <v>537</v>
      </c>
      <c r="B101" s="38"/>
      <c r="C101" s="30" t="s">
        <v>258</v>
      </c>
      <c r="D101" s="122" t="s">
        <v>106</v>
      </c>
      <c r="E101" s="122" t="s">
        <v>106</v>
      </c>
      <c r="F101" s="269">
        <v>-100</v>
      </c>
      <c r="G101" s="116"/>
      <c r="H101" s="122" t="s">
        <v>106</v>
      </c>
      <c r="I101" s="122" t="s">
        <v>106</v>
      </c>
      <c r="J101" s="269">
        <v>-100</v>
      </c>
      <c r="K101" s="171"/>
    </row>
    <row r="102" spans="1:11" ht="12.75">
      <c r="A102" s="153">
        <v>590</v>
      </c>
      <c r="B102" s="38"/>
      <c r="C102" s="30" t="s">
        <v>508</v>
      </c>
      <c r="D102" s="122">
        <v>4345279</v>
      </c>
      <c r="E102" s="122">
        <v>1476621</v>
      </c>
      <c r="F102" s="154">
        <v>50.9</v>
      </c>
      <c r="G102" s="116"/>
      <c r="H102" s="122">
        <v>14277307</v>
      </c>
      <c r="I102" s="122">
        <v>4201411</v>
      </c>
      <c r="J102" s="154">
        <v>57.5</v>
      </c>
      <c r="K102" s="171"/>
    </row>
    <row r="103" spans="1:11" s="17" customFormat="1" ht="24" customHeight="1">
      <c r="A103" s="152">
        <v>6</v>
      </c>
      <c r="B103" s="65" t="s">
        <v>199</v>
      </c>
      <c r="C103" s="49"/>
      <c r="D103" s="119">
        <v>293102041</v>
      </c>
      <c r="E103" s="119">
        <v>137696234</v>
      </c>
      <c r="F103" s="151">
        <v>-5.4</v>
      </c>
      <c r="G103" s="117"/>
      <c r="H103" s="119">
        <v>913232009</v>
      </c>
      <c r="I103" s="119">
        <v>441356265</v>
      </c>
      <c r="J103" s="151">
        <v>3.7</v>
      </c>
      <c r="K103" s="170"/>
    </row>
    <row r="104" spans="1:11" ht="24" customHeight="1">
      <c r="A104" s="153">
        <v>602</v>
      </c>
      <c r="B104" s="38"/>
      <c r="C104" s="30" t="s">
        <v>507</v>
      </c>
      <c r="D104" s="122">
        <v>785239</v>
      </c>
      <c r="E104" s="122">
        <v>2618133</v>
      </c>
      <c r="F104" s="154">
        <v>2.1</v>
      </c>
      <c r="G104" s="116"/>
      <c r="H104" s="122">
        <v>2242982</v>
      </c>
      <c r="I104" s="122">
        <v>7535847</v>
      </c>
      <c r="J104" s="154">
        <v>1.7</v>
      </c>
      <c r="K104" s="171"/>
    </row>
    <row r="105" spans="1:11" ht="12.75">
      <c r="A105" s="153">
        <v>603</v>
      </c>
      <c r="B105" s="38"/>
      <c r="C105" s="30" t="s">
        <v>259</v>
      </c>
      <c r="D105" s="122">
        <v>79606</v>
      </c>
      <c r="E105" s="122">
        <v>545373</v>
      </c>
      <c r="F105" s="154">
        <v>-54.3</v>
      </c>
      <c r="G105" s="116"/>
      <c r="H105" s="122">
        <v>441178</v>
      </c>
      <c r="I105" s="122">
        <v>3301505</v>
      </c>
      <c r="J105" s="154">
        <v>-13.7</v>
      </c>
      <c r="K105" s="171"/>
    </row>
    <row r="106" spans="1:11" ht="12.75">
      <c r="A106" s="153">
        <v>604</v>
      </c>
      <c r="B106" s="38"/>
      <c r="C106" s="30" t="s">
        <v>913</v>
      </c>
      <c r="D106" s="122">
        <v>18188</v>
      </c>
      <c r="E106" s="122">
        <v>296344</v>
      </c>
      <c r="F106" s="154">
        <v>-22.7</v>
      </c>
      <c r="G106" s="116"/>
      <c r="H106" s="122">
        <v>55148</v>
      </c>
      <c r="I106" s="122">
        <v>896125</v>
      </c>
      <c r="J106" s="154">
        <v>-41.2</v>
      </c>
      <c r="K106" s="171"/>
    </row>
    <row r="107" spans="1:11" ht="12.75">
      <c r="A107" s="153">
        <v>605</v>
      </c>
      <c r="B107" s="38"/>
      <c r="C107" s="30" t="s">
        <v>260</v>
      </c>
      <c r="D107" s="122">
        <v>6380</v>
      </c>
      <c r="E107" s="122">
        <v>55449</v>
      </c>
      <c r="F107" s="154">
        <v>-86.1</v>
      </c>
      <c r="G107" s="116"/>
      <c r="H107" s="122">
        <v>89444</v>
      </c>
      <c r="I107" s="122">
        <v>1038406</v>
      </c>
      <c r="J107" s="154">
        <v>-49</v>
      </c>
      <c r="K107" s="171"/>
    </row>
    <row r="108" spans="1:11" ht="12.75">
      <c r="A108" s="153">
        <v>606</v>
      </c>
      <c r="B108" s="38"/>
      <c r="C108" s="30" t="s">
        <v>261</v>
      </c>
      <c r="D108" s="122" t="s">
        <v>106</v>
      </c>
      <c r="E108" s="122" t="s">
        <v>106</v>
      </c>
      <c r="F108" s="154">
        <v>-100</v>
      </c>
      <c r="G108" s="116"/>
      <c r="H108" s="122" t="s">
        <v>106</v>
      </c>
      <c r="I108" s="122" t="s">
        <v>106</v>
      </c>
      <c r="J108" s="154">
        <v>-100</v>
      </c>
      <c r="K108" s="171"/>
    </row>
    <row r="109" spans="1:11" ht="12.75">
      <c r="A109" s="153">
        <v>607</v>
      </c>
      <c r="B109" s="38"/>
      <c r="C109" s="30" t="s">
        <v>262</v>
      </c>
      <c r="D109" s="122">
        <v>103781171</v>
      </c>
      <c r="E109" s="122">
        <v>36913711</v>
      </c>
      <c r="F109" s="154">
        <v>-14.2</v>
      </c>
      <c r="G109" s="116"/>
      <c r="H109" s="122">
        <v>349302902</v>
      </c>
      <c r="I109" s="122">
        <v>133179971</v>
      </c>
      <c r="J109" s="154">
        <v>10.8</v>
      </c>
      <c r="K109" s="171"/>
    </row>
    <row r="110" spans="1:11" ht="12.75">
      <c r="A110" s="153">
        <v>608</v>
      </c>
      <c r="B110" s="38"/>
      <c r="C110" s="30" t="s">
        <v>264</v>
      </c>
      <c r="D110" s="122">
        <v>53383670</v>
      </c>
      <c r="E110" s="122">
        <v>29383890</v>
      </c>
      <c r="F110" s="154">
        <v>3.4</v>
      </c>
      <c r="G110" s="116"/>
      <c r="H110" s="122">
        <v>162310777</v>
      </c>
      <c r="I110" s="122">
        <v>87977819</v>
      </c>
      <c r="J110" s="154">
        <v>0.8</v>
      </c>
      <c r="K110" s="171"/>
    </row>
    <row r="111" spans="1:11" ht="12.75">
      <c r="A111" s="153">
        <v>609</v>
      </c>
      <c r="B111" s="38"/>
      <c r="C111" s="30" t="s">
        <v>265</v>
      </c>
      <c r="D111" s="122">
        <v>3701761</v>
      </c>
      <c r="E111" s="122">
        <v>18773774</v>
      </c>
      <c r="F111" s="154">
        <v>-12.2</v>
      </c>
      <c r="G111" s="116"/>
      <c r="H111" s="122">
        <v>12800015</v>
      </c>
      <c r="I111" s="122">
        <v>61170002</v>
      </c>
      <c r="J111" s="154">
        <v>-12</v>
      </c>
      <c r="K111" s="171"/>
    </row>
    <row r="112" spans="1:11" ht="12.75">
      <c r="A112" s="153">
        <v>611</v>
      </c>
      <c r="B112" s="38"/>
      <c r="C112" s="30" t="s">
        <v>266</v>
      </c>
      <c r="D112" s="122">
        <v>47284390</v>
      </c>
      <c r="E112" s="122">
        <v>3972807</v>
      </c>
      <c r="F112" s="154">
        <v>31.3</v>
      </c>
      <c r="G112" s="116"/>
      <c r="H112" s="122">
        <v>125253240</v>
      </c>
      <c r="I112" s="122">
        <v>10601376</v>
      </c>
      <c r="J112" s="154">
        <v>48.4</v>
      </c>
      <c r="K112" s="171"/>
    </row>
    <row r="113" spans="1:11" ht="12.75">
      <c r="A113" s="153">
        <v>612</v>
      </c>
      <c r="B113" s="38"/>
      <c r="C113" s="30" t="s">
        <v>267</v>
      </c>
      <c r="D113" s="122">
        <v>28820040</v>
      </c>
      <c r="E113" s="122">
        <v>9870269</v>
      </c>
      <c r="F113" s="154">
        <v>-15.3</v>
      </c>
      <c r="G113" s="116"/>
      <c r="H113" s="122">
        <v>77546702</v>
      </c>
      <c r="I113" s="122">
        <v>31665337</v>
      </c>
      <c r="J113" s="154">
        <v>-3.8</v>
      </c>
      <c r="K113" s="171"/>
    </row>
    <row r="114" spans="1:11" ht="12.75">
      <c r="A114" s="153">
        <v>641</v>
      </c>
      <c r="B114" s="38"/>
      <c r="C114" s="30" t="s">
        <v>268</v>
      </c>
      <c r="D114" s="122" t="s">
        <v>106</v>
      </c>
      <c r="E114" s="122" t="s">
        <v>106</v>
      </c>
      <c r="F114" s="154" t="s">
        <v>106</v>
      </c>
      <c r="G114" s="116"/>
      <c r="H114" s="122" t="s">
        <v>106</v>
      </c>
      <c r="I114" s="122" t="s">
        <v>106</v>
      </c>
      <c r="J114" s="154" t="s">
        <v>106</v>
      </c>
      <c r="K114" s="171"/>
    </row>
    <row r="115" spans="1:11" ht="12.75">
      <c r="A115" s="153">
        <v>642</v>
      </c>
      <c r="B115" s="38"/>
      <c r="C115" s="30" t="s">
        <v>481</v>
      </c>
      <c r="D115" s="122">
        <v>16377996</v>
      </c>
      <c r="E115" s="122">
        <v>7997619</v>
      </c>
      <c r="F115" s="154">
        <v>32.3</v>
      </c>
      <c r="G115" s="116"/>
      <c r="H115" s="122">
        <v>42268122</v>
      </c>
      <c r="I115" s="122">
        <v>20878135</v>
      </c>
      <c r="J115" s="154">
        <v>33.8</v>
      </c>
      <c r="K115" s="171"/>
    </row>
    <row r="116" spans="1:11" ht="12.75">
      <c r="A116" s="153">
        <v>643</v>
      </c>
      <c r="B116" s="38"/>
      <c r="C116" s="30" t="s">
        <v>269</v>
      </c>
      <c r="D116" s="122" t="s">
        <v>106</v>
      </c>
      <c r="E116" s="122" t="s">
        <v>106</v>
      </c>
      <c r="F116" s="154" t="s">
        <v>106</v>
      </c>
      <c r="G116" s="116"/>
      <c r="H116" s="122" t="s">
        <v>106</v>
      </c>
      <c r="I116" s="122" t="s">
        <v>106</v>
      </c>
      <c r="J116" s="154" t="s">
        <v>106</v>
      </c>
      <c r="K116" s="171"/>
    </row>
    <row r="117" spans="1:11" ht="12.75">
      <c r="A117" s="153">
        <v>644</v>
      </c>
      <c r="B117" s="38"/>
      <c r="C117" s="30" t="s">
        <v>270</v>
      </c>
      <c r="D117" s="122">
        <v>156278</v>
      </c>
      <c r="E117" s="122">
        <v>210174</v>
      </c>
      <c r="F117" s="154">
        <v>8.2</v>
      </c>
      <c r="G117" s="116"/>
      <c r="H117" s="122">
        <v>496704</v>
      </c>
      <c r="I117" s="122">
        <v>580771</v>
      </c>
      <c r="J117" s="154">
        <v>-3.9</v>
      </c>
      <c r="K117" s="171"/>
    </row>
    <row r="118" spans="1:11" ht="12.75">
      <c r="A118" s="153">
        <v>645</v>
      </c>
      <c r="B118" s="38"/>
      <c r="C118" s="30" t="s">
        <v>271</v>
      </c>
      <c r="D118" s="122">
        <v>1609128</v>
      </c>
      <c r="E118" s="122">
        <v>2071638</v>
      </c>
      <c r="F118" s="154">
        <v>-48.5</v>
      </c>
      <c r="G118" s="116"/>
      <c r="H118" s="122">
        <v>5026653</v>
      </c>
      <c r="I118" s="122">
        <v>6543650</v>
      </c>
      <c r="J118" s="154">
        <v>-45.8</v>
      </c>
      <c r="K118" s="171"/>
    </row>
    <row r="119" spans="1:11" ht="12.75">
      <c r="A119" s="153">
        <v>646</v>
      </c>
      <c r="B119" s="38"/>
      <c r="C119" s="30" t="s">
        <v>272</v>
      </c>
      <c r="D119" s="122">
        <v>1202385</v>
      </c>
      <c r="E119" s="122">
        <v>2567436</v>
      </c>
      <c r="F119" s="154">
        <v>-33</v>
      </c>
      <c r="G119" s="116"/>
      <c r="H119" s="122">
        <v>2355853</v>
      </c>
      <c r="I119" s="122">
        <v>5646538</v>
      </c>
      <c r="J119" s="154">
        <v>-45.1</v>
      </c>
      <c r="K119" s="171"/>
    </row>
    <row r="120" spans="1:11" ht="12.75">
      <c r="A120" s="153">
        <v>647</v>
      </c>
      <c r="B120" s="38"/>
      <c r="C120" s="30" t="s">
        <v>273</v>
      </c>
      <c r="D120" s="122">
        <v>3548</v>
      </c>
      <c r="E120" s="122">
        <v>47772</v>
      </c>
      <c r="F120" s="154">
        <v>647.4</v>
      </c>
      <c r="G120" s="116"/>
      <c r="H120" s="122">
        <v>3670</v>
      </c>
      <c r="I120" s="122">
        <v>48822</v>
      </c>
      <c r="J120" s="154">
        <v>663.8</v>
      </c>
      <c r="K120" s="171"/>
    </row>
    <row r="121" spans="1:11" ht="12.75">
      <c r="A121" s="153">
        <v>648</v>
      </c>
      <c r="B121" s="38"/>
      <c r="C121" s="30" t="s">
        <v>274</v>
      </c>
      <c r="D121" s="122" t="s">
        <v>106</v>
      </c>
      <c r="E121" s="122" t="s">
        <v>106</v>
      </c>
      <c r="F121" s="269" t="s">
        <v>106</v>
      </c>
      <c r="G121" s="116"/>
      <c r="H121" s="122" t="s">
        <v>106</v>
      </c>
      <c r="I121" s="122" t="s">
        <v>106</v>
      </c>
      <c r="J121" s="154" t="s">
        <v>106</v>
      </c>
      <c r="K121" s="171"/>
    </row>
    <row r="122" spans="1:11" ht="12.75">
      <c r="A122" s="153">
        <v>649</v>
      </c>
      <c r="B122" s="38"/>
      <c r="C122" s="30" t="s">
        <v>275</v>
      </c>
      <c r="D122" s="122" t="s">
        <v>106</v>
      </c>
      <c r="E122" s="122" t="s">
        <v>106</v>
      </c>
      <c r="F122" s="154">
        <v>-100</v>
      </c>
      <c r="G122" s="116"/>
      <c r="H122" s="122" t="s">
        <v>106</v>
      </c>
      <c r="I122" s="122" t="s">
        <v>106</v>
      </c>
      <c r="J122" s="154">
        <v>-100</v>
      </c>
      <c r="K122" s="171"/>
    </row>
    <row r="123" spans="1:11" ht="12.75">
      <c r="A123" s="153">
        <v>650</v>
      </c>
      <c r="B123" s="38"/>
      <c r="C123" s="30" t="s">
        <v>276</v>
      </c>
      <c r="D123" s="122">
        <v>12063</v>
      </c>
      <c r="E123" s="122">
        <v>78684</v>
      </c>
      <c r="F123" s="154">
        <v>76.1</v>
      </c>
      <c r="G123" s="116"/>
      <c r="H123" s="122">
        <v>59452</v>
      </c>
      <c r="I123" s="122">
        <v>161081</v>
      </c>
      <c r="J123" s="154">
        <v>-9.8</v>
      </c>
      <c r="K123" s="171"/>
    </row>
    <row r="124" spans="1:11" ht="12.75">
      <c r="A124" s="153">
        <v>656</v>
      </c>
      <c r="B124" s="38"/>
      <c r="C124" s="30" t="s">
        <v>277</v>
      </c>
      <c r="D124" s="122" t="s">
        <v>106</v>
      </c>
      <c r="E124" s="122" t="s">
        <v>106</v>
      </c>
      <c r="F124" s="154" t="s">
        <v>106</v>
      </c>
      <c r="G124" s="116"/>
      <c r="H124" s="122" t="s">
        <v>106</v>
      </c>
      <c r="I124" s="122" t="s">
        <v>106</v>
      </c>
      <c r="J124" s="154" t="s">
        <v>106</v>
      </c>
      <c r="K124" s="171"/>
    </row>
    <row r="125" spans="1:11" ht="12.75">
      <c r="A125" s="153">
        <v>659</v>
      </c>
      <c r="B125" s="38"/>
      <c r="C125" s="30" t="s">
        <v>278</v>
      </c>
      <c r="D125" s="122">
        <v>468586</v>
      </c>
      <c r="E125" s="122">
        <v>7454083</v>
      </c>
      <c r="F125" s="154">
        <v>23</v>
      </c>
      <c r="G125" s="116"/>
      <c r="H125" s="122">
        <v>1382882</v>
      </c>
      <c r="I125" s="122">
        <v>24202118</v>
      </c>
      <c r="J125" s="154">
        <v>100.5</v>
      </c>
      <c r="K125" s="171"/>
    </row>
    <row r="126" spans="1:11" ht="12.75">
      <c r="A126" s="153">
        <v>661</v>
      </c>
      <c r="B126" s="38"/>
      <c r="C126" s="30" t="s">
        <v>506</v>
      </c>
      <c r="D126" s="122">
        <v>19960</v>
      </c>
      <c r="E126" s="122">
        <v>41966</v>
      </c>
      <c r="F126" s="154">
        <v>-69.3</v>
      </c>
      <c r="G126" s="116"/>
      <c r="H126" s="122">
        <v>54449</v>
      </c>
      <c r="I126" s="122">
        <v>112910</v>
      </c>
      <c r="J126" s="154">
        <v>-59.2</v>
      </c>
      <c r="K126" s="171"/>
    </row>
    <row r="127" spans="1:11" ht="12.75">
      <c r="A127" s="153">
        <v>665</v>
      </c>
      <c r="B127" s="38"/>
      <c r="C127" s="30" t="s">
        <v>902</v>
      </c>
      <c r="D127" s="122" t="s">
        <v>106</v>
      </c>
      <c r="E127" s="122" t="s">
        <v>106</v>
      </c>
      <c r="F127" s="154" t="s">
        <v>106</v>
      </c>
      <c r="G127" s="116"/>
      <c r="H127" s="122" t="s">
        <v>106</v>
      </c>
      <c r="I127" s="122" t="s">
        <v>106</v>
      </c>
      <c r="J127" s="154" t="s">
        <v>106</v>
      </c>
      <c r="K127" s="171"/>
    </row>
    <row r="128" spans="1:11" ht="12.75">
      <c r="A128" s="153">
        <v>667</v>
      </c>
      <c r="B128" s="38"/>
      <c r="C128" s="30" t="s">
        <v>901</v>
      </c>
      <c r="D128" s="122">
        <v>231154</v>
      </c>
      <c r="E128" s="122">
        <v>180681</v>
      </c>
      <c r="F128" s="269">
        <v>-69.5</v>
      </c>
      <c r="G128" s="116"/>
      <c r="H128" s="122">
        <v>331119</v>
      </c>
      <c r="I128" s="122">
        <v>257807</v>
      </c>
      <c r="J128" s="154">
        <v>-58.2</v>
      </c>
      <c r="K128" s="171"/>
    </row>
    <row r="129" spans="1:11" ht="12.75">
      <c r="A129" s="153">
        <v>669</v>
      </c>
      <c r="B129" s="38"/>
      <c r="C129" s="30" t="s">
        <v>536</v>
      </c>
      <c r="D129" s="120">
        <v>739737</v>
      </c>
      <c r="E129" s="120">
        <v>1079674</v>
      </c>
      <c r="F129" s="154">
        <v>-17.2</v>
      </c>
      <c r="G129" s="116"/>
      <c r="H129" s="122">
        <v>2523340</v>
      </c>
      <c r="I129" s="122">
        <v>4098438</v>
      </c>
      <c r="J129" s="154">
        <v>-3.2</v>
      </c>
      <c r="K129" s="171"/>
    </row>
    <row r="130" spans="1:11" ht="12.75">
      <c r="A130" s="153">
        <v>671</v>
      </c>
      <c r="B130" s="38"/>
      <c r="C130" s="30" t="s">
        <v>279</v>
      </c>
      <c r="D130" s="122">
        <v>504982</v>
      </c>
      <c r="E130" s="122">
        <v>230919</v>
      </c>
      <c r="F130" s="154" t="s">
        <v>729</v>
      </c>
      <c r="G130" s="116"/>
      <c r="H130" s="122">
        <v>505994</v>
      </c>
      <c r="I130" s="122">
        <v>232469</v>
      </c>
      <c r="J130" s="154" t="s">
        <v>729</v>
      </c>
      <c r="K130" s="171"/>
    </row>
    <row r="131" spans="1:11" ht="12.75">
      <c r="A131" s="153">
        <v>673</v>
      </c>
      <c r="B131" s="38"/>
      <c r="C131" s="30" t="s">
        <v>505</v>
      </c>
      <c r="D131" s="122">
        <v>24095818</v>
      </c>
      <c r="E131" s="122">
        <v>7139003</v>
      </c>
      <c r="F131" s="154">
        <v>22.1</v>
      </c>
      <c r="G131" s="116"/>
      <c r="H131" s="122">
        <v>76561527</v>
      </c>
      <c r="I131" s="122">
        <v>21715828</v>
      </c>
      <c r="J131" s="154">
        <v>7.6</v>
      </c>
      <c r="K131" s="171"/>
    </row>
    <row r="132" spans="1:11" ht="12.75">
      <c r="A132" s="153">
        <v>679</v>
      </c>
      <c r="B132" s="38"/>
      <c r="C132" s="30" t="s">
        <v>280</v>
      </c>
      <c r="D132" s="122">
        <v>8696648</v>
      </c>
      <c r="E132" s="122">
        <v>5353153</v>
      </c>
      <c r="F132" s="154">
        <v>8.3</v>
      </c>
      <c r="G132" s="116"/>
      <c r="H132" s="122">
        <v>49168032</v>
      </c>
      <c r="I132" s="122">
        <v>17296105</v>
      </c>
      <c r="J132" s="154">
        <v>13.6</v>
      </c>
      <c r="K132" s="171"/>
    </row>
    <row r="133" spans="1:11" ht="12.75">
      <c r="A133" s="153">
        <v>683</v>
      </c>
      <c r="B133" s="38"/>
      <c r="C133" s="30" t="s">
        <v>504</v>
      </c>
      <c r="D133" s="122" t="s">
        <v>106</v>
      </c>
      <c r="E133" s="122" t="s">
        <v>106</v>
      </c>
      <c r="F133" s="154" t="s">
        <v>106</v>
      </c>
      <c r="G133" s="116"/>
      <c r="H133" s="122" t="s">
        <v>106</v>
      </c>
      <c r="I133" s="122" t="s">
        <v>106</v>
      </c>
      <c r="J133" s="154" t="s">
        <v>106</v>
      </c>
      <c r="K133" s="171"/>
    </row>
    <row r="134" spans="1:11" ht="12.75">
      <c r="A134" s="153">
        <v>690</v>
      </c>
      <c r="B134" s="38"/>
      <c r="C134" s="30" t="s">
        <v>281</v>
      </c>
      <c r="D134" s="122">
        <v>1123313</v>
      </c>
      <c r="E134" s="122">
        <v>813682</v>
      </c>
      <c r="F134" s="154">
        <v>57.6</v>
      </c>
      <c r="G134" s="116"/>
      <c r="H134" s="122">
        <v>2451824</v>
      </c>
      <c r="I134" s="122">
        <v>2215205</v>
      </c>
      <c r="J134" s="154">
        <v>-11.5</v>
      </c>
      <c r="K134" s="171"/>
    </row>
    <row r="135" spans="1:11" ht="12.75">
      <c r="A135" s="25"/>
      <c r="B135" s="25"/>
      <c r="C135" s="1"/>
      <c r="D135" s="122"/>
      <c r="E135" s="122"/>
      <c r="H135" s="4"/>
      <c r="I135" s="4"/>
      <c r="J135" s="27"/>
      <c r="K135" s="1"/>
    </row>
    <row r="136" spans="1:11" ht="12.75">
      <c r="A136" s="25"/>
      <c r="B136" s="25"/>
      <c r="C136" s="1"/>
      <c r="D136" s="122"/>
      <c r="E136" s="122"/>
      <c r="H136" s="4"/>
      <c r="I136" s="4"/>
      <c r="J136" s="27"/>
      <c r="K136" s="1"/>
    </row>
    <row r="137" spans="1:11" ht="16.5">
      <c r="A137" s="576" t="s">
        <v>65</v>
      </c>
      <c r="B137" s="576"/>
      <c r="C137" s="576"/>
      <c r="D137" s="576"/>
      <c r="E137" s="576"/>
      <c r="F137" s="576"/>
      <c r="G137" s="576"/>
      <c r="H137" s="576"/>
      <c r="I137" s="576"/>
      <c r="J137" s="576"/>
      <c r="K137" s="576"/>
    </row>
    <row r="138" spans="3:10" ht="12.75">
      <c r="C138" s="1"/>
      <c r="D138" s="10"/>
      <c r="E138" s="10"/>
      <c r="F138" s="118"/>
      <c r="G138" s="118"/>
      <c r="H138" s="15"/>
      <c r="I138" s="15"/>
      <c r="J138" s="15"/>
    </row>
    <row r="139" spans="1:11" ht="18" customHeight="1">
      <c r="A139" s="577" t="s">
        <v>1116</v>
      </c>
      <c r="B139" s="570" t="s">
        <v>744</v>
      </c>
      <c r="C139" s="571"/>
      <c r="D139" s="580" t="s">
        <v>1240</v>
      </c>
      <c r="E139" s="560"/>
      <c r="F139" s="560"/>
      <c r="G139" s="581"/>
      <c r="H139" s="521" t="s">
        <v>1252</v>
      </c>
      <c r="I139" s="560"/>
      <c r="J139" s="560"/>
      <c r="K139" s="560"/>
    </row>
    <row r="140" spans="1:11" ht="16.5" customHeight="1">
      <c r="A140" s="578"/>
      <c r="B140" s="572"/>
      <c r="C140" s="573"/>
      <c r="D140" s="61" t="s">
        <v>473</v>
      </c>
      <c r="E140" s="564" t="s">
        <v>474</v>
      </c>
      <c r="F140" s="565"/>
      <c r="G140" s="569"/>
      <c r="H140" s="150" t="s">
        <v>473</v>
      </c>
      <c r="I140" s="564" t="s">
        <v>474</v>
      </c>
      <c r="J140" s="565"/>
      <c r="K140" s="565"/>
    </row>
    <row r="141" spans="1:11" ht="15" customHeight="1">
      <c r="A141" s="578"/>
      <c r="B141" s="572"/>
      <c r="C141" s="573"/>
      <c r="D141" s="561" t="s">
        <v>111</v>
      </c>
      <c r="E141" s="566" t="s">
        <v>107</v>
      </c>
      <c r="F141" s="582" t="s">
        <v>1259</v>
      </c>
      <c r="G141" s="588"/>
      <c r="H141" s="566" t="s">
        <v>111</v>
      </c>
      <c r="I141" s="566" t="s">
        <v>107</v>
      </c>
      <c r="J141" s="582" t="s">
        <v>1260</v>
      </c>
      <c r="K141" s="583"/>
    </row>
    <row r="142" spans="1:11" ht="12.75">
      <c r="A142" s="578"/>
      <c r="B142" s="572"/>
      <c r="C142" s="573"/>
      <c r="D142" s="562"/>
      <c r="E142" s="567"/>
      <c r="F142" s="584"/>
      <c r="G142" s="589"/>
      <c r="H142" s="567"/>
      <c r="I142" s="567"/>
      <c r="J142" s="584"/>
      <c r="K142" s="585"/>
    </row>
    <row r="143" spans="1:11" ht="18.75" customHeight="1">
      <c r="A143" s="578"/>
      <c r="B143" s="572"/>
      <c r="C143" s="573"/>
      <c r="D143" s="562"/>
      <c r="E143" s="567"/>
      <c r="F143" s="584"/>
      <c r="G143" s="589"/>
      <c r="H143" s="567"/>
      <c r="I143" s="567"/>
      <c r="J143" s="584"/>
      <c r="K143" s="585"/>
    </row>
    <row r="144" spans="1:11" ht="27.75" customHeight="1">
      <c r="A144" s="579"/>
      <c r="B144" s="574"/>
      <c r="C144" s="575"/>
      <c r="D144" s="563"/>
      <c r="E144" s="568"/>
      <c r="F144" s="586"/>
      <c r="G144" s="590"/>
      <c r="H144" s="568"/>
      <c r="I144" s="568"/>
      <c r="J144" s="586"/>
      <c r="K144" s="587"/>
    </row>
    <row r="145" spans="1:11" ht="12.75">
      <c r="A145" s="109"/>
      <c r="B145" s="108"/>
      <c r="C145" s="29"/>
      <c r="D145" s="4"/>
      <c r="E145" s="4"/>
      <c r="H145" s="16"/>
      <c r="I145" s="16"/>
      <c r="J145" s="16"/>
      <c r="K145" s="1"/>
    </row>
    <row r="146" spans="1:11" s="17" customFormat="1" ht="12.75">
      <c r="A146" s="113" t="s">
        <v>282</v>
      </c>
      <c r="B146" s="65" t="s">
        <v>200</v>
      </c>
      <c r="C146" s="49"/>
      <c r="D146" s="119">
        <v>599951912</v>
      </c>
      <c r="E146" s="119">
        <v>2687372318</v>
      </c>
      <c r="F146" s="151">
        <v>6.6</v>
      </c>
      <c r="G146" s="117"/>
      <c r="H146" s="119">
        <v>1858841790</v>
      </c>
      <c r="I146" s="119">
        <v>8126973784</v>
      </c>
      <c r="J146" s="151">
        <v>4.5</v>
      </c>
      <c r="K146" s="170"/>
    </row>
    <row r="147" spans="1:11" s="17" customFormat="1" ht="24" customHeight="1">
      <c r="A147" s="152">
        <v>7</v>
      </c>
      <c r="B147" s="65" t="s">
        <v>283</v>
      </c>
      <c r="C147" s="49"/>
      <c r="D147" s="119">
        <v>275885172</v>
      </c>
      <c r="E147" s="119">
        <v>258854075</v>
      </c>
      <c r="F147" s="151">
        <v>4.6</v>
      </c>
      <c r="G147" s="117"/>
      <c r="H147" s="119">
        <v>869112334</v>
      </c>
      <c r="I147" s="119">
        <v>810330409</v>
      </c>
      <c r="J147" s="151">
        <v>4.2</v>
      </c>
      <c r="K147" s="170"/>
    </row>
    <row r="148" spans="1:11" ht="24" customHeight="1">
      <c r="A148" s="153">
        <v>701</v>
      </c>
      <c r="B148" s="38"/>
      <c r="C148" s="30" t="s">
        <v>878</v>
      </c>
      <c r="D148" s="122">
        <v>29289</v>
      </c>
      <c r="E148" s="122">
        <v>246753</v>
      </c>
      <c r="F148" s="154">
        <v>-34.7</v>
      </c>
      <c r="G148" s="116"/>
      <c r="H148" s="122">
        <v>43283</v>
      </c>
      <c r="I148" s="122">
        <v>654744</v>
      </c>
      <c r="J148" s="154">
        <v>-72.1</v>
      </c>
      <c r="K148" s="171"/>
    </row>
    <row r="149" spans="1:11" ht="12.75">
      <c r="A149" s="153">
        <v>702</v>
      </c>
      <c r="B149" s="38"/>
      <c r="C149" s="30" t="s">
        <v>879</v>
      </c>
      <c r="D149" s="122">
        <v>54000</v>
      </c>
      <c r="E149" s="122">
        <v>725356</v>
      </c>
      <c r="F149" s="154">
        <v>-33.8</v>
      </c>
      <c r="G149" s="116"/>
      <c r="H149" s="122">
        <v>310747</v>
      </c>
      <c r="I149" s="122">
        <v>3187760</v>
      </c>
      <c r="J149" s="154">
        <v>-10.6</v>
      </c>
      <c r="K149" s="171"/>
    </row>
    <row r="150" spans="1:11" ht="12.75">
      <c r="A150" s="153">
        <v>703</v>
      </c>
      <c r="B150" s="38"/>
      <c r="C150" s="30" t="s">
        <v>880</v>
      </c>
      <c r="D150" s="122" t="s">
        <v>106</v>
      </c>
      <c r="E150" s="122" t="s">
        <v>106</v>
      </c>
      <c r="F150" s="154">
        <v>-100</v>
      </c>
      <c r="G150" s="116"/>
      <c r="H150" s="122">
        <v>4</v>
      </c>
      <c r="I150" s="122">
        <v>224</v>
      </c>
      <c r="J150" s="154">
        <v>-98.3</v>
      </c>
      <c r="K150" s="171"/>
    </row>
    <row r="151" spans="1:11" ht="12.75">
      <c r="A151" s="153">
        <v>704</v>
      </c>
      <c r="B151" s="38"/>
      <c r="C151" s="30" t="s">
        <v>881</v>
      </c>
      <c r="D151" s="122">
        <v>191797</v>
      </c>
      <c r="E151" s="122">
        <v>2732759</v>
      </c>
      <c r="F151" s="154">
        <v>10.4</v>
      </c>
      <c r="G151" s="116"/>
      <c r="H151" s="122">
        <v>561789</v>
      </c>
      <c r="I151" s="122">
        <v>8002366</v>
      </c>
      <c r="J151" s="154">
        <v>-1.5</v>
      </c>
      <c r="K151" s="171"/>
    </row>
    <row r="152" spans="1:11" ht="12.75">
      <c r="A152" s="153">
        <v>705</v>
      </c>
      <c r="B152" s="38"/>
      <c r="C152" s="30" t="s">
        <v>914</v>
      </c>
      <c r="D152" s="122">
        <v>5483</v>
      </c>
      <c r="E152" s="122">
        <v>46048</v>
      </c>
      <c r="F152" s="154">
        <v>59.7</v>
      </c>
      <c r="G152" s="116"/>
      <c r="H152" s="122">
        <v>13206</v>
      </c>
      <c r="I152" s="122">
        <v>142780</v>
      </c>
      <c r="J152" s="154">
        <v>-22.1</v>
      </c>
      <c r="K152" s="171"/>
    </row>
    <row r="153" spans="1:11" ht="12.75">
      <c r="A153" s="153">
        <v>706</v>
      </c>
      <c r="B153" s="38"/>
      <c r="C153" s="30" t="s">
        <v>284</v>
      </c>
      <c r="D153" s="122">
        <v>25125</v>
      </c>
      <c r="E153" s="122">
        <v>1127236</v>
      </c>
      <c r="F153" s="154">
        <v>41.8</v>
      </c>
      <c r="G153" s="116"/>
      <c r="H153" s="122">
        <v>73827</v>
      </c>
      <c r="I153" s="122">
        <v>3231276</v>
      </c>
      <c r="J153" s="154">
        <v>29</v>
      </c>
      <c r="K153" s="171"/>
    </row>
    <row r="154" spans="1:11" ht="12.75">
      <c r="A154" s="153">
        <v>707</v>
      </c>
      <c r="B154" s="38"/>
      <c r="C154" s="30" t="s">
        <v>900</v>
      </c>
      <c r="D154" s="122">
        <v>40</v>
      </c>
      <c r="E154" s="122">
        <v>2545</v>
      </c>
      <c r="F154" s="269" t="s">
        <v>729</v>
      </c>
      <c r="G154" s="116"/>
      <c r="H154" s="122">
        <v>47</v>
      </c>
      <c r="I154" s="122">
        <v>2802</v>
      </c>
      <c r="J154" s="154" t="s">
        <v>729</v>
      </c>
      <c r="K154" s="171"/>
    </row>
    <row r="155" spans="1:11" ht="12.75">
      <c r="A155" s="153">
        <v>708</v>
      </c>
      <c r="B155" s="38"/>
      <c r="C155" s="30" t="s">
        <v>286</v>
      </c>
      <c r="D155" s="122">
        <v>63781909</v>
      </c>
      <c r="E155" s="122">
        <v>37947998</v>
      </c>
      <c r="F155" s="154">
        <v>-0.1</v>
      </c>
      <c r="G155" s="116"/>
      <c r="H155" s="122">
        <v>205088105</v>
      </c>
      <c r="I155" s="122">
        <v>121940118</v>
      </c>
      <c r="J155" s="154">
        <v>-0.1</v>
      </c>
      <c r="K155" s="171"/>
    </row>
    <row r="156" spans="1:11" ht="12.75">
      <c r="A156" s="153">
        <v>709</v>
      </c>
      <c r="B156" s="38"/>
      <c r="C156" s="30" t="s">
        <v>287</v>
      </c>
      <c r="D156" s="120">
        <v>15788205</v>
      </c>
      <c r="E156" s="120">
        <v>9492921</v>
      </c>
      <c r="F156" s="154">
        <v>106.2</v>
      </c>
      <c r="G156" s="116"/>
      <c r="H156" s="122">
        <v>42341339</v>
      </c>
      <c r="I156" s="122">
        <v>25827000</v>
      </c>
      <c r="J156" s="154">
        <v>79</v>
      </c>
      <c r="K156" s="171"/>
    </row>
    <row r="157" spans="1:11" ht="12.75">
      <c r="A157" s="153">
        <v>711</v>
      </c>
      <c r="B157" s="38"/>
      <c r="C157" s="30" t="s">
        <v>288</v>
      </c>
      <c r="D157" s="122">
        <v>5676038</v>
      </c>
      <c r="E157" s="122">
        <v>18232387</v>
      </c>
      <c r="F157" s="154">
        <v>8.6</v>
      </c>
      <c r="G157" s="116"/>
      <c r="H157" s="122">
        <v>17401715</v>
      </c>
      <c r="I157" s="122">
        <v>66367913</v>
      </c>
      <c r="J157" s="154">
        <v>16.1</v>
      </c>
      <c r="K157" s="171"/>
    </row>
    <row r="158" spans="1:11" ht="12.75">
      <c r="A158" s="153">
        <v>732</v>
      </c>
      <c r="B158" s="38"/>
      <c r="C158" s="30" t="s">
        <v>290</v>
      </c>
      <c r="D158" s="122">
        <v>20343502</v>
      </c>
      <c r="E158" s="122">
        <v>35099850</v>
      </c>
      <c r="F158" s="154">
        <v>1.5</v>
      </c>
      <c r="G158" s="116"/>
      <c r="H158" s="122">
        <v>65703831</v>
      </c>
      <c r="I158" s="122">
        <v>110135914</v>
      </c>
      <c r="J158" s="154">
        <v>3.6</v>
      </c>
      <c r="K158" s="171"/>
    </row>
    <row r="159" spans="1:11" ht="12.75">
      <c r="A159" s="153">
        <v>734</v>
      </c>
      <c r="B159" s="38"/>
      <c r="C159" s="30" t="s">
        <v>293</v>
      </c>
      <c r="D159" s="122">
        <v>10186027</v>
      </c>
      <c r="E159" s="122">
        <v>8431256</v>
      </c>
      <c r="F159" s="154">
        <v>-9.6</v>
      </c>
      <c r="G159" s="116"/>
      <c r="H159" s="122">
        <v>25973484</v>
      </c>
      <c r="I159" s="122">
        <v>25877603</v>
      </c>
      <c r="J159" s="154">
        <v>-1.6</v>
      </c>
      <c r="K159" s="171"/>
    </row>
    <row r="160" spans="1:11" ht="12.75">
      <c r="A160" s="153">
        <v>736</v>
      </c>
      <c r="B160" s="38"/>
      <c r="C160" s="30" t="s">
        <v>294</v>
      </c>
      <c r="D160" s="122">
        <v>668958</v>
      </c>
      <c r="E160" s="122">
        <v>1201497</v>
      </c>
      <c r="F160" s="154">
        <v>-37.1</v>
      </c>
      <c r="G160" s="116"/>
      <c r="H160" s="122">
        <v>1743133</v>
      </c>
      <c r="I160" s="122">
        <v>3222791</v>
      </c>
      <c r="J160" s="154">
        <v>-23.3</v>
      </c>
      <c r="K160" s="171"/>
    </row>
    <row r="161" spans="1:11" ht="12.75">
      <c r="A161" s="153">
        <v>738</v>
      </c>
      <c r="B161" s="38"/>
      <c r="C161" s="30" t="s">
        <v>503</v>
      </c>
      <c r="D161" s="122">
        <v>1992055</v>
      </c>
      <c r="E161" s="122">
        <v>2697765</v>
      </c>
      <c r="F161" s="154">
        <v>-16.4</v>
      </c>
      <c r="G161" s="116"/>
      <c r="H161" s="122">
        <v>8372578</v>
      </c>
      <c r="I161" s="122">
        <v>11201305</v>
      </c>
      <c r="J161" s="154">
        <v>-5.7</v>
      </c>
      <c r="K161" s="171"/>
    </row>
    <row r="162" spans="1:11" ht="12.75">
      <c r="A162" s="153">
        <v>740</v>
      </c>
      <c r="B162" s="38"/>
      <c r="C162" s="30" t="s">
        <v>295</v>
      </c>
      <c r="D162" s="122">
        <v>14853</v>
      </c>
      <c r="E162" s="122">
        <v>715317</v>
      </c>
      <c r="F162" s="154">
        <v>43.5</v>
      </c>
      <c r="G162" s="116"/>
      <c r="H162" s="122">
        <v>44263</v>
      </c>
      <c r="I162" s="122">
        <v>2269819</v>
      </c>
      <c r="J162" s="154">
        <v>64.1</v>
      </c>
      <c r="K162" s="171"/>
    </row>
    <row r="163" spans="1:11" ht="12.75">
      <c r="A163" s="153">
        <v>749</v>
      </c>
      <c r="B163" s="38"/>
      <c r="C163" s="30" t="s">
        <v>296</v>
      </c>
      <c r="D163" s="122">
        <v>10957235</v>
      </c>
      <c r="E163" s="122">
        <v>24344823</v>
      </c>
      <c r="F163" s="154">
        <v>8.9</v>
      </c>
      <c r="G163" s="116"/>
      <c r="H163" s="122">
        <v>35722481</v>
      </c>
      <c r="I163" s="122">
        <v>72727622</v>
      </c>
      <c r="J163" s="154">
        <v>7.8</v>
      </c>
      <c r="K163" s="171"/>
    </row>
    <row r="164" spans="1:11" ht="12.75">
      <c r="A164" s="153">
        <v>751</v>
      </c>
      <c r="B164" s="38"/>
      <c r="C164" s="30" t="s">
        <v>297</v>
      </c>
      <c r="D164" s="122">
        <v>7102963</v>
      </c>
      <c r="E164" s="122">
        <v>14307547</v>
      </c>
      <c r="F164" s="154">
        <v>25.3</v>
      </c>
      <c r="G164" s="116"/>
      <c r="H164" s="122">
        <v>17176120</v>
      </c>
      <c r="I164" s="122">
        <v>35667896</v>
      </c>
      <c r="J164" s="154">
        <v>32.2</v>
      </c>
      <c r="K164" s="171"/>
    </row>
    <row r="165" spans="1:11" ht="12.75">
      <c r="A165" s="153">
        <v>753</v>
      </c>
      <c r="B165" s="38"/>
      <c r="C165" s="30" t="s">
        <v>502</v>
      </c>
      <c r="D165" s="122">
        <v>121033970</v>
      </c>
      <c r="E165" s="122">
        <v>67017701</v>
      </c>
      <c r="F165" s="154">
        <v>-4.5</v>
      </c>
      <c r="G165" s="116"/>
      <c r="H165" s="122">
        <v>392808723</v>
      </c>
      <c r="I165" s="122">
        <v>222614555</v>
      </c>
      <c r="J165" s="154">
        <v>0.4</v>
      </c>
      <c r="K165" s="171"/>
    </row>
    <row r="166" spans="1:11" ht="12.75">
      <c r="A166" s="153">
        <v>755</v>
      </c>
      <c r="B166" s="38"/>
      <c r="C166" s="30" t="s">
        <v>298</v>
      </c>
      <c r="D166" s="120">
        <v>15957253</v>
      </c>
      <c r="E166" s="120">
        <v>20507979</v>
      </c>
      <c r="F166" s="154">
        <v>46.8</v>
      </c>
      <c r="G166" s="116"/>
      <c r="H166" s="122">
        <v>45535518</v>
      </c>
      <c r="I166" s="122">
        <v>52344479</v>
      </c>
      <c r="J166" s="154">
        <v>10.8</v>
      </c>
      <c r="K166" s="171"/>
    </row>
    <row r="167" spans="1:11" ht="12.75">
      <c r="A167" s="153">
        <v>757</v>
      </c>
      <c r="B167" s="38"/>
      <c r="C167" s="30" t="s">
        <v>299</v>
      </c>
      <c r="D167" s="122">
        <v>953761</v>
      </c>
      <c r="E167" s="122">
        <v>2701173</v>
      </c>
      <c r="F167" s="154">
        <v>-43</v>
      </c>
      <c r="G167" s="116"/>
      <c r="H167" s="122">
        <v>3254527</v>
      </c>
      <c r="I167" s="122">
        <v>7501110</v>
      </c>
      <c r="J167" s="154">
        <v>-39.6</v>
      </c>
      <c r="K167" s="171"/>
    </row>
    <row r="168" spans="1:11" ht="12.75">
      <c r="A168" s="153">
        <v>759</v>
      </c>
      <c r="B168" s="38"/>
      <c r="C168" s="30" t="s">
        <v>300</v>
      </c>
      <c r="D168" s="120">
        <v>172608</v>
      </c>
      <c r="E168" s="120">
        <v>1228828</v>
      </c>
      <c r="F168" s="154">
        <v>-31</v>
      </c>
      <c r="G168" s="116"/>
      <c r="H168" s="122">
        <v>4377638</v>
      </c>
      <c r="I168" s="122">
        <v>7992962</v>
      </c>
      <c r="J168" s="154">
        <v>-35.4</v>
      </c>
      <c r="K168" s="171"/>
    </row>
    <row r="169" spans="1:11" ht="12.75">
      <c r="A169" s="153">
        <v>771</v>
      </c>
      <c r="B169" s="38"/>
      <c r="C169" s="30" t="s">
        <v>301</v>
      </c>
      <c r="D169" s="122">
        <v>123155</v>
      </c>
      <c r="E169" s="122">
        <v>2625573</v>
      </c>
      <c r="F169" s="154">
        <v>-2.1</v>
      </c>
      <c r="G169" s="116"/>
      <c r="H169" s="122">
        <v>381630</v>
      </c>
      <c r="I169" s="122">
        <v>7891952</v>
      </c>
      <c r="J169" s="154">
        <v>-0.4</v>
      </c>
      <c r="K169" s="171"/>
    </row>
    <row r="170" spans="1:11" ht="12.75">
      <c r="A170" s="153">
        <v>772</v>
      </c>
      <c r="B170" s="38"/>
      <c r="C170" s="30" t="s">
        <v>302</v>
      </c>
      <c r="D170" s="122">
        <v>793554</v>
      </c>
      <c r="E170" s="122">
        <v>3812227</v>
      </c>
      <c r="F170" s="154">
        <v>39.5</v>
      </c>
      <c r="G170" s="116"/>
      <c r="H170" s="122">
        <v>2045743</v>
      </c>
      <c r="I170" s="122">
        <v>9399811</v>
      </c>
      <c r="J170" s="154">
        <v>12.5</v>
      </c>
      <c r="K170" s="171"/>
    </row>
    <row r="171" spans="1:11" ht="12.75">
      <c r="A171" s="153">
        <v>779</v>
      </c>
      <c r="B171" s="38"/>
      <c r="C171" s="30" t="s">
        <v>304</v>
      </c>
      <c r="D171" s="122">
        <v>15717</v>
      </c>
      <c r="E171" s="122">
        <v>777464</v>
      </c>
      <c r="F171" s="154">
        <v>-5.4</v>
      </c>
      <c r="G171" s="116"/>
      <c r="H171" s="122">
        <v>71241</v>
      </c>
      <c r="I171" s="122">
        <v>3214755</v>
      </c>
      <c r="J171" s="154">
        <v>8.5</v>
      </c>
      <c r="K171" s="171"/>
    </row>
    <row r="172" spans="1:11" ht="12.75">
      <c r="A172" s="153">
        <v>781</v>
      </c>
      <c r="B172" s="38"/>
      <c r="C172" s="30" t="s">
        <v>305</v>
      </c>
      <c r="D172" s="122">
        <v>17540</v>
      </c>
      <c r="E172" s="122">
        <v>2781569</v>
      </c>
      <c r="F172" s="154">
        <v>-8.1</v>
      </c>
      <c r="G172" s="116"/>
      <c r="H172" s="122">
        <v>59388</v>
      </c>
      <c r="I172" s="122">
        <v>8695716</v>
      </c>
      <c r="J172" s="154">
        <v>-10.8</v>
      </c>
      <c r="K172" s="171"/>
    </row>
    <row r="173" spans="1:11" ht="12.75">
      <c r="A173" s="153">
        <v>790</v>
      </c>
      <c r="B173" s="38"/>
      <c r="C173" s="30" t="s">
        <v>306</v>
      </c>
      <c r="D173" s="122">
        <v>135</v>
      </c>
      <c r="E173" s="122">
        <v>49503</v>
      </c>
      <c r="F173" s="154">
        <v>56.2</v>
      </c>
      <c r="G173" s="116"/>
      <c r="H173" s="122">
        <v>7974</v>
      </c>
      <c r="I173" s="122">
        <v>215136</v>
      </c>
      <c r="J173" s="154">
        <v>114.8</v>
      </c>
      <c r="K173" s="171"/>
    </row>
    <row r="174" spans="1:11" s="17" customFormat="1" ht="24" customHeight="1">
      <c r="A174" s="152">
        <v>8</v>
      </c>
      <c r="B174" s="65" t="s">
        <v>307</v>
      </c>
      <c r="C174" s="49"/>
      <c r="D174" s="119">
        <v>324066740</v>
      </c>
      <c r="E174" s="119">
        <v>2428518243</v>
      </c>
      <c r="F174" s="151">
        <v>6.8</v>
      </c>
      <c r="G174" s="117"/>
      <c r="H174" s="119">
        <v>989729456</v>
      </c>
      <c r="I174" s="119">
        <v>7316643375</v>
      </c>
      <c r="J174" s="151">
        <v>4.5</v>
      </c>
      <c r="K174" s="170"/>
    </row>
    <row r="175" spans="1:11" ht="24" customHeight="1">
      <c r="A175" s="153">
        <v>801</v>
      </c>
      <c r="B175" s="38"/>
      <c r="C175" s="30" t="s">
        <v>915</v>
      </c>
      <c r="D175" s="122">
        <v>26557</v>
      </c>
      <c r="E175" s="122">
        <v>2331912</v>
      </c>
      <c r="F175" s="154">
        <v>4.8</v>
      </c>
      <c r="G175" s="116"/>
      <c r="H175" s="122">
        <v>78600</v>
      </c>
      <c r="I175" s="122">
        <v>6890098</v>
      </c>
      <c r="J175" s="154">
        <v>-0.2</v>
      </c>
      <c r="K175" s="171"/>
    </row>
    <row r="176" spans="1:11" ht="12.75">
      <c r="A176" s="153">
        <v>802</v>
      </c>
      <c r="B176" s="38"/>
      <c r="C176" s="30" t="s">
        <v>882</v>
      </c>
      <c r="D176" s="122">
        <v>954</v>
      </c>
      <c r="E176" s="122">
        <v>159810</v>
      </c>
      <c r="F176" s="154">
        <v>-15.1</v>
      </c>
      <c r="G176" s="116"/>
      <c r="H176" s="122">
        <v>1108</v>
      </c>
      <c r="I176" s="122">
        <v>172080</v>
      </c>
      <c r="J176" s="154">
        <v>-14.5</v>
      </c>
      <c r="K176" s="171"/>
    </row>
    <row r="177" spans="1:11" ht="12.75">
      <c r="A177" s="153">
        <v>803</v>
      </c>
      <c r="B177" s="38"/>
      <c r="C177" s="30" t="s">
        <v>883</v>
      </c>
      <c r="D177" s="122">
        <v>26054</v>
      </c>
      <c r="E177" s="122">
        <v>606165</v>
      </c>
      <c r="F177" s="154">
        <v>8.2</v>
      </c>
      <c r="G177" s="116"/>
      <c r="H177" s="122">
        <v>231230</v>
      </c>
      <c r="I177" s="122">
        <v>2858236</v>
      </c>
      <c r="J177" s="154">
        <v>90.8</v>
      </c>
      <c r="K177" s="171"/>
    </row>
    <row r="178" spans="1:11" ht="12.75">
      <c r="A178" s="153">
        <v>804</v>
      </c>
      <c r="B178" s="38"/>
      <c r="C178" s="30" t="s">
        <v>884</v>
      </c>
      <c r="D178" s="122">
        <v>15742</v>
      </c>
      <c r="E178" s="122">
        <v>753327</v>
      </c>
      <c r="F178" s="154">
        <v>34.4</v>
      </c>
      <c r="G178" s="116"/>
      <c r="H178" s="122">
        <v>46784</v>
      </c>
      <c r="I178" s="122">
        <v>2179289</v>
      </c>
      <c r="J178" s="154">
        <v>41.4</v>
      </c>
      <c r="K178" s="171"/>
    </row>
    <row r="179" spans="1:11" ht="12.75">
      <c r="A179" s="153">
        <v>805</v>
      </c>
      <c r="B179" s="38"/>
      <c r="C179" s="30" t="s">
        <v>885</v>
      </c>
      <c r="D179" s="122">
        <v>152</v>
      </c>
      <c r="E179" s="122">
        <v>31141</v>
      </c>
      <c r="F179" s="269">
        <v>41.9</v>
      </c>
      <c r="G179" s="116"/>
      <c r="H179" s="122">
        <v>522</v>
      </c>
      <c r="I179" s="122">
        <v>82858</v>
      </c>
      <c r="J179" s="154">
        <v>-11.6</v>
      </c>
      <c r="K179" s="171"/>
    </row>
    <row r="180" spans="1:11" ht="12.75">
      <c r="A180" s="153">
        <v>806</v>
      </c>
      <c r="B180" s="38"/>
      <c r="C180" s="30" t="s">
        <v>886</v>
      </c>
      <c r="D180" s="122">
        <v>504</v>
      </c>
      <c r="E180" s="122">
        <v>37683</v>
      </c>
      <c r="F180" s="154">
        <v>-47</v>
      </c>
      <c r="G180" s="116"/>
      <c r="H180" s="122">
        <v>2487</v>
      </c>
      <c r="I180" s="122">
        <v>166773</v>
      </c>
      <c r="J180" s="154">
        <v>24</v>
      </c>
      <c r="K180" s="171"/>
    </row>
    <row r="181" spans="1:11" ht="12.75">
      <c r="A181" s="153">
        <v>807</v>
      </c>
      <c r="B181" s="38"/>
      <c r="C181" s="30" t="s">
        <v>308</v>
      </c>
      <c r="D181" s="122">
        <v>56</v>
      </c>
      <c r="E181" s="122">
        <v>4848</v>
      </c>
      <c r="F181" s="154">
        <v>-92</v>
      </c>
      <c r="G181" s="116"/>
      <c r="H181" s="122">
        <v>693</v>
      </c>
      <c r="I181" s="122">
        <v>100044</v>
      </c>
      <c r="J181" s="154">
        <v>-34.1</v>
      </c>
      <c r="K181" s="171"/>
    </row>
    <row r="182" spans="1:11" ht="12.75">
      <c r="A182" s="153">
        <v>808</v>
      </c>
      <c r="B182" s="38"/>
      <c r="C182" s="30" t="s">
        <v>309</v>
      </c>
      <c r="D182" s="122">
        <v>499</v>
      </c>
      <c r="E182" s="122">
        <v>86289</v>
      </c>
      <c r="F182" s="154">
        <v>269</v>
      </c>
      <c r="G182" s="116"/>
      <c r="H182" s="122">
        <v>701</v>
      </c>
      <c r="I182" s="122">
        <v>99785</v>
      </c>
      <c r="J182" s="154">
        <v>11.8</v>
      </c>
      <c r="K182" s="171"/>
    </row>
    <row r="183" spans="1:11" ht="12.75">
      <c r="A183" s="153">
        <v>809</v>
      </c>
      <c r="B183" s="38"/>
      <c r="C183" s="30" t="s">
        <v>310</v>
      </c>
      <c r="D183" s="122">
        <v>1733970</v>
      </c>
      <c r="E183" s="122">
        <v>13174998</v>
      </c>
      <c r="F183" s="154">
        <v>18.4</v>
      </c>
      <c r="G183" s="116"/>
      <c r="H183" s="122">
        <v>5587199</v>
      </c>
      <c r="I183" s="122">
        <v>40376910</v>
      </c>
      <c r="J183" s="154">
        <v>14.8</v>
      </c>
      <c r="K183" s="171"/>
    </row>
    <row r="184" spans="1:11" ht="12.75">
      <c r="A184" s="153">
        <v>810</v>
      </c>
      <c r="B184" s="38"/>
      <c r="C184" s="30" t="s">
        <v>311</v>
      </c>
      <c r="D184" s="122">
        <v>3315</v>
      </c>
      <c r="E184" s="122">
        <v>283284</v>
      </c>
      <c r="F184" s="269">
        <v>54.2</v>
      </c>
      <c r="G184" s="116"/>
      <c r="H184" s="122">
        <v>11468</v>
      </c>
      <c r="I184" s="122">
        <v>887044</v>
      </c>
      <c r="J184" s="154">
        <v>72.2</v>
      </c>
      <c r="K184" s="171"/>
    </row>
    <row r="185" spans="1:11" ht="12.75">
      <c r="A185" s="153">
        <v>811</v>
      </c>
      <c r="B185" s="38"/>
      <c r="C185" s="30" t="s">
        <v>312</v>
      </c>
      <c r="D185" s="122">
        <v>20801</v>
      </c>
      <c r="E185" s="122">
        <v>718771</v>
      </c>
      <c r="F185" s="154">
        <v>-10.5</v>
      </c>
      <c r="G185" s="116"/>
      <c r="H185" s="122">
        <v>54385</v>
      </c>
      <c r="I185" s="122">
        <v>2028192</v>
      </c>
      <c r="J185" s="154">
        <v>-9.1</v>
      </c>
      <c r="K185" s="171"/>
    </row>
    <row r="186" spans="1:11" ht="12.75">
      <c r="A186" s="153">
        <v>812</v>
      </c>
      <c r="B186" s="38"/>
      <c r="C186" s="30" t="s">
        <v>916</v>
      </c>
      <c r="D186" s="122">
        <v>183765</v>
      </c>
      <c r="E186" s="122">
        <v>1502943</v>
      </c>
      <c r="F186" s="154">
        <v>56.8</v>
      </c>
      <c r="G186" s="116"/>
      <c r="H186" s="122">
        <v>544306</v>
      </c>
      <c r="I186" s="122">
        <v>3887748</v>
      </c>
      <c r="J186" s="154">
        <v>42.1</v>
      </c>
      <c r="K186" s="171"/>
    </row>
    <row r="187" spans="1:11" ht="12.75">
      <c r="A187" s="153">
        <v>813</v>
      </c>
      <c r="B187" s="38"/>
      <c r="C187" s="30" t="s">
        <v>313</v>
      </c>
      <c r="D187" s="122">
        <v>22677521</v>
      </c>
      <c r="E187" s="122">
        <v>39927445</v>
      </c>
      <c r="F187" s="154">
        <v>14.5</v>
      </c>
      <c r="G187" s="116"/>
      <c r="H187" s="122">
        <v>65273901</v>
      </c>
      <c r="I187" s="122">
        <v>115586046</v>
      </c>
      <c r="J187" s="154">
        <v>15</v>
      </c>
      <c r="K187" s="171"/>
    </row>
    <row r="188" spans="1:11" ht="12.75">
      <c r="A188" s="153">
        <v>814</v>
      </c>
      <c r="B188" s="38"/>
      <c r="C188" s="30" t="s">
        <v>314</v>
      </c>
      <c r="D188" s="122">
        <v>5082855</v>
      </c>
      <c r="E188" s="122">
        <v>18646937</v>
      </c>
      <c r="F188" s="154">
        <v>-23.6</v>
      </c>
      <c r="G188" s="116"/>
      <c r="H188" s="122">
        <v>16033271</v>
      </c>
      <c r="I188" s="122">
        <v>54471862</v>
      </c>
      <c r="J188" s="154">
        <v>-24.4</v>
      </c>
      <c r="K188" s="171"/>
    </row>
    <row r="189" spans="1:11" ht="12.75">
      <c r="A189" s="153">
        <v>815</v>
      </c>
      <c r="B189" s="38"/>
      <c r="C189" s="30" t="s">
        <v>501</v>
      </c>
      <c r="D189" s="122">
        <v>6477535</v>
      </c>
      <c r="E189" s="122">
        <v>8327714</v>
      </c>
      <c r="F189" s="154">
        <v>-18.5</v>
      </c>
      <c r="G189" s="116"/>
      <c r="H189" s="122">
        <v>21842461</v>
      </c>
      <c r="I189" s="122">
        <v>27744553</v>
      </c>
      <c r="J189" s="154">
        <v>-3</v>
      </c>
      <c r="K189" s="171"/>
    </row>
    <row r="190" spans="1:11" ht="12.75">
      <c r="A190" s="153">
        <v>816</v>
      </c>
      <c r="B190" s="38"/>
      <c r="C190" s="30" t="s">
        <v>315</v>
      </c>
      <c r="D190" s="122">
        <v>4857997</v>
      </c>
      <c r="E190" s="122">
        <v>38054979</v>
      </c>
      <c r="F190" s="154">
        <v>-15.6</v>
      </c>
      <c r="G190" s="116"/>
      <c r="H190" s="122">
        <v>15702554</v>
      </c>
      <c r="I190" s="122">
        <v>114042480</v>
      </c>
      <c r="J190" s="154">
        <v>-6.7</v>
      </c>
      <c r="K190" s="171"/>
    </row>
    <row r="191" spans="1:11" ht="12.75">
      <c r="A191" s="153">
        <v>817</v>
      </c>
      <c r="B191" s="38"/>
      <c r="C191" s="30" t="s">
        <v>316</v>
      </c>
      <c r="D191" s="122">
        <v>30599</v>
      </c>
      <c r="E191" s="122">
        <v>90566</v>
      </c>
      <c r="F191" s="154">
        <v>-68.2</v>
      </c>
      <c r="G191" s="116"/>
      <c r="H191" s="122">
        <v>60979</v>
      </c>
      <c r="I191" s="122">
        <v>417928</v>
      </c>
      <c r="J191" s="154">
        <v>-45.3</v>
      </c>
      <c r="K191" s="171"/>
    </row>
    <row r="192" spans="1:11" ht="12.75">
      <c r="A192" s="153">
        <v>818</v>
      </c>
      <c r="B192" s="38"/>
      <c r="C192" s="30" t="s">
        <v>317</v>
      </c>
      <c r="D192" s="122">
        <v>3519624</v>
      </c>
      <c r="E192" s="122">
        <v>17382562</v>
      </c>
      <c r="F192" s="154">
        <v>40.6</v>
      </c>
      <c r="G192" s="116"/>
      <c r="H192" s="122">
        <v>9849977</v>
      </c>
      <c r="I192" s="122">
        <v>48662058</v>
      </c>
      <c r="J192" s="154">
        <v>21</v>
      </c>
      <c r="K192" s="171"/>
    </row>
    <row r="193" spans="1:11" ht="12.75">
      <c r="A193" s="153">
        <v>819</v>
      </c>
      <c r="B193" s="38"/>
      <c r="C193" s="30" t="s">
        <v>318</v>
      </c>
      <c r="D193" s="122">
        <v>59096630</v>
      </c>
      <c r="E193" s="122">
        <v>64345572</v>
      </c>
      <c r="F193" s="154">
        <v>4.7</v>
      </c>
      <c r="G193" s="116"/>
      <c r="H193" s="122">
        <v>175179071</v>
      </c>
      <c r="I193" s="122">
        <v>194161197</v>
      </c>
      <c r="J193" s="154">
        <v>15.1</v>
      </c>
      <c r="K193" s="171"/>
    </row>
    <row r="194" spans="1:11" ht="12.75">
      <c r="A194" s="153">
        <v>820</v>
      </c>
      <c r="B194" s="38"/>
      <c r="C194" s="30" t="s">
        <v>887</v>
      </c>
      <c r="D194" s="122">
        <v>908019</v>
      </c>
      <c r="E194" s="122">
        <v>28360736</v>
      </c>
      <c r="F194" s="154">
        <v>-0.8</v>
      </c>
      <c r="G194" s="116"/>
      <c r="H194" s="122">
        <v>3185790</v>
      </c>
      <c r="I194" s="122">
        <v>89079481</v>
      </c>
      <c r="J194" s="154">
        <v>0.9</v>
      </c>
      <c r="K194" s="171"/>
    </row>
    <row r="195" spans="1:11" ht="12.75">
      <c r="A195" s="153">
        <v>823</v>
      </c>
      <c r="B195" s="38"/>
      <c r="C195" s="30" t="s">
        <v>319</v>
      </c>
      <c r="D195" s="122">
        <v>99081</v>
      </c>
      <c r="E195" s="122">
        <v>1668080</v>
      </c>
      <c r="F195" s="154">
        <v>5.5</v>
      </c>
      <c r="G195" s="116"/>
      <c r="H195" s="122">
        <v>294200</v>
      </c>
      <c r="I195" s="122">
        <v>5232956</v>
      </c>
      <c r="J195" s="154">
        <v>13.6</v>
      </c>
      <c r="K195" s="171"/>
    </row>
    <row r="196" spans="1:11" ht="12.75">
      <c r="A196" s="153">
        <v>829</v>
      </c>
      <c r="B196" s="38"/>
      <c r="C196" s="30" t="s">
        <v>320</v>
      </c>
      <c r="D196" s="122">
        <v>25762742</v>
      </c>
      <c r="E196" s="122">
        <v>110122497</v>
      </c>
      <c r="F196" s="154">
        <v>3.1</v>
      </c>
      <c r="G196" s="116"/>
      <c r="H196" s="122">
        <v>72880652</v>
      </c>
      <c r="I196" s="122">
        <v>329887716</v>
      </c>
      <c r="J196" s="154">
        <v>8.5</v>
      </c>
      <c r="K196" s="171"/>
    </row>
    <row r="197" spans="1:11" ht="12.75">
      <c r="A197" s="153">
        <v>831</v>
      </c>
      <c r="B197" s="38"/>
      <c r="C197" s="30" t="s">
        <v>321</v>
      </c>
      <c r="D197" s="120">
        <v>663430</v>
      </c>
      <c r="E197" s="120">
        <v>940295</v>
      </c>
      <c r="F197" s="154">
        <v>-36.9</v>
      </c>
      <c r="G197" s="116"/>
      <c r="H197" s="122">
        <v>1497147</v>
      </c>
      <c r="I197" s="122">
        <v>1862279</v>
      </c>
      <c r="J197" s="154">
        <v>-16.6</v>
      </c>
      <c r="K197" s="171"/>
    </row>
    <row r="198" spans="1:11" ht="12.75">
      <c r="A198" s="153">
        <v>832</v>
      </c>
      <c r="B198" s="38"/>
      <c r="C198" s="30" t="s">
        <v>322</v>
      </c>
      <c r="D198" s="122">
        <v>55498161</v>
      </c>
      <c r="E198" s="122">
        <v>208831881</v>
      </c>
      <c r="F198" s="154">
        <v>16</v>
      </c>
      <c r="G198" s="116"/>
      <c r="H198" s="122">
        <v>171358868</v>
      </c>
      <c r="I198" s="122">
        <v>590879577</v>
      </c>
      <c r="J198" s="154">
        <v>10.2</v>
      </c>
      <c r="K198" s="171"/>
    </row>
    <row r="199" spans="1:11" ht="12.75">
      <c r="A199" s="153">
        <v>833</v>
      </c>
      <c r="B199" s="38"/>
      <c r="C199" s="30" t="s">
        <v>323</v>
      </c>
      <c r="D199" s="120">
        <v>22966</v>
      </c>
      <c r="E199" s="120">
        <v>85911</v>
      </c>
      <c r="F199" s="154">
        <v>10.6</v>
      </c>
      <c r="G199" s="116"/>
      <c r="H199" s="122">
        <v>72287</v>
      </c>
      <c r="I199" s="122">
        <v>301165</v>
      </c>
      <c r="J199" s="154">
        <v>4.1</v>
      </c>
      <c r="K199" s="171"/>
    </row>
    <row r="200" spans="1:11" ht="12.75">
      <c r="A200" s="153">
        <v>834</v>
      </c>
      <c r="B200" s="38"/>
      <c r="C200" s="30" t="s">
        <v>324</v>
      </c>
      <c r="D200" s="122">
        <v>1249152</v>
      </c>
      <c r="E200" s="122">
        <v>154894547</v>
      </c>
      <c r="F200" s="154">
        <v>15.8</v>
      </c>
      <c r="G200" s="116"/>
      <c r="H200" s="122">
        <v>3970880</v>
      </c>
      <c r="I200" s="122">
        <v>455433555</v>
      </c>
      <c r="J200" s="154">
        <v>0.1</v>
      </c>
      <c r="K200" s="171"/>
    </row>
    <row r="201" spans="1:11" ht="12.75">
      <c r="A201" s="153">
        <v>835</v>
      </c>
      <c r="B201" s="38"/>
      <c r="C201" s="30" t="s">
        <v>500</v>
      </c>
      <c r="D201" s="122">
        <v>587637</v>
      </c>
      <c r="E201" s="122">
        <v>4375889</v>
      </c>
      <c r="F201" s="154">
        <v>27.5</v>
      </c>
      <c r="G201" s="116"/>
      <c r="H201" s="122">
        <v>1514691</v>
      </c>
      <c r="I201" s="122">
        <v>10533420</v>
      </c>
      <c r="J201" s="154">
        <v>0.3</v>
      </c>
      <c r="K201" s="171"/>
    </row>
    <row r="202" spans="1:11" ht="12.75">
      <c r="A202" s="153">
        <v>839</v>
      </c>
      <c r="B202" s="38"/>
      <c r="C202" s="30" t="s">
        <v>325</v>
      </c>
      <c r="D202" s="122">
        <v>8117074</v>
      </c>
      <c r="E202" s="122">
        <v>22662646</v>
      </c>
      <c r="F202" s="154">
        <v>-9</v>
      </c>
      <c r="G202" s="116"/>
      <c r="H202" s="122">
        <v>22443850</v>
      </c>
      <c r="I202" s="122">
        <v>62199673</v>
      </c>
      <c r="J202" s="154">
        <v>-11</v>
      </c>
      <c r="K202" s="171"/>
    </row>
    <row r="203" spans="1:11" ht="12.75">
      <c r="A203" s="153">
        <v>841</v>
      </c>
      <c r="B203" s="38"/>
      <c r="C203" s="30" t="s">
        <v>888</v>
      </c>
      <c r="D203" s="122">
        <v>216147</v>
      </c>
      <c r="E203" s="122">
        <v>2630582</v>
      </c>
      <c r="F203" s="154">
        <v>262.2</v>
      </c>
      <c r="G203" s="116"/>
      <c r="H203" s="122">
        <v>696923</v>
      </c>
      <c r="I203" s="122">
        <v>7538675</v>
      </c>
      <c r="J203" s="154">
        <v>7.9</v>
      </c>
      <c r="K203" s="171"/>
    </row>
    <row r="204" spans="1:11" ht="12.75">
      <c r="A204" s="153">
        <v>842</v>
      </c>
      <c r="B204" s="38"/>
      <c r="C204" s="30" t="s">
        <v>326</v>
      </c>
      <c r="D204" s="122">
        <v>2575444</v>
      </c>
      <c r="E204" s="122">
        <v>49848364</v>
      </c>
      <c r="F204" s="154">
        <v>6.8</v>
      </c>
      <c r="G204" s="116"/>
      <c r="H204" s="122">
        <v>6693003</v>
      </c>
      <c r="I204" s="122">
        <v>128434290</v>
      </c>
      <c r="J204" s="154">
        <v>-19.6</v>
      </c>
      <c r="K204" s="171"/>
    </row>
    <row r="205" spans="1:11" ht="12.75">
      <c r="A205" s="153">
        <v>843</v>
      </c>
      <c r="B205" s="38"/>
      <c r="C205" s="30" t="s">
        <v>327</v>
      </c>
      <c r="D205" s="122">
        <v>399993</v>
      </c>
      <c r="E205" s="122">
        <v>8854187</v>
      </c>
      <c r="F205" s="154">
        <v>-1.8</v>
      </c>
      <c r="G205" s="116"/>
      <c r="H205" s="122">
        <v>1226588</v>
      </c>
      <c r="I205" s="122">
        <v>27210698</v>
      </c>
      <c r="J205" s="154">
        <v>-2</v>
      </c>
      <c r="K205" s="171"/>
    </row>
    <row r="207" spans="1:11" ht="16.5">
      <c r="A207" s="576" t="s">
        <v>65</v>
      </c>
      <c r="B207" s="576"/>
      <c r="C207" s="576"/>
      <c r="D207" s="576"/>
      <c r="E207" s="576"/>
      <c r="F207" s="576"/>
      <c r="G207" s="576"/>
      <c r="H207" s="576"/>
      <c r="I207" s="576"/>
      <c r="J207" s="576"/>
      <c r="K207" s="576"/>
    </row>
    <row r="208" spans="3:11" ht="12.75">
      <c r="C208" s="1"/>
      <c r="D208" s="10"/>
      <c r="E208" s="10"/>
      <c r="F208" s="118"/>
      <c r="G208" s="118"/>
      <c r="H208" s="15"/>
      <c r="I208" s="15"/>
      <c r="J208" s="177"/>
      <c r="K208" s="171"/>
    </row>
    <row r="209" spans="1:11" ht="18" customHeight="1">
      <c r="A209" s="577" t="s">
        <v>1116</v>
      </c>
      <c r="B209" s="570" t="s">
        <v>744</v>
      </c>
      <c r="C209" s="571"/>
      <c r="D209" s="580" t="s">
        <v>1240</v>
      </c>
      <c r="E209" s="560"/>
      <c r="F209" s="560"/>
      <c r="G209" s="581"/>
      <c r="H209" s="521" t="s">
        <v>1252</v>
      </c>
      <c r="I209" s="560"/>
      <c r="J209" s="560"/>
      <c r="K209" s="560"/>
    </row>
    <row r="210" spans="1:11" ht="16.5" customHeight="1">
      <c r="A210" s="578"/>
      <c r="B210" s="572"/>
      <c r="C210" s="573"/>
      <c r="D210" s="61" t="s">
        <v>473</v>
      </c>
      <c r="E210" s="564" t="s">
        <v>474</v>
      </c>
      <c r="F210" s="565"/>
      <c r="G210" s="569"/>
      <c r="H210" s="150" t="s">
        <v>473</v>
      </c>
      <c r="I210" s="564" t="s">
        <v>474</v>
      </c>
      <c r="J210" s="565"/>
      <c r="K210" s="565"/>
    </row>
    <row r="211" spans="1:11" ht="15" customHeight="1">
      <c r="A211" s="578"/>
      <c r="B211" s="572"/>
      <c r="C211" s="573"/>
      <c r="D211" s="561" t="s">
        <v>111</v>
      </c>
      <c r="E211" s="566" t="s">
        <v>107</v>
      </c>
      <c r="F211" s="582" t="s">
        <v>1259</v>
      </c>
      <c r="G211" s="588"/>
      <c r="H211" s="566" t="s">
        <v>111</v>
      </c>
      <c r="I211" s="566" t="s">
        <v>107</v>
      </c>
      <c r="J211" s="582" t="s">
        <v>1260</v>
      </c>
      <c r="K211" s="583"/>
    </row>
    <row r="212" spans="1:11" ht="12.75">
      <c r="A212" s="578"/>
      <c r="B212" s="572"/>
      <c r="C212" s="573"/>
      <c r="D212" s="562"/>
      <c r="E212" s="567"/>
      <c r="F212" s="584"/>
      <c r="G212" s="589"/>
      <c r="H212" s="567"/>
      <c r="I212" s="567"/>
      <c r="J212" s="584"/>
      <c r="K212" s="585"/>
    </row>
    <row r="213" spans="1:11" ht="18.75" customHeight="1">
      <c r="A213" s="578"/>
      <c r="B213" s="572"/>
      <c r="C213" s="573"/>
      <c r="D213" s="562"/>
      <c r="E213" s="567"/>
      <c r="F213" s="584"/>
      <c r="G213" s="589"/>
      <c r="H213" s="567"/>
      <c r="I213" s="567"/>
      <c r="J213" s="584"/>
      <c r="K213" s="585"/>
    </row>
    <row r="214" spans="1:11" ht="27.75" customHeight="1">
      <c r="A214" s="579"/>
      <c r="B214" s="574"/>
      <c r="C214" s="575"/>
      <c r="D214" s="563"/>
      <c r="E214" s="568"/>
      <c r="F214" s="586"/>
      <c r="G214" s="590"/>
      <c r="H214" s="568"/>
      <c r="I214" s="568"/>
      <c r="J214" s="586"/>
      <c r="K214" s="587"/>
    </row>
    <row r="215" spans="1:11" ht="12.75">
      <c r="A215" s="178"/>
      <c r="B215" s="179"/>
      <c r="C215" s="29"/>
      <c r="D215" s="4"/>
      <c r="E215" s="4"/>
      <c r="H215" s="4"/>
      <c r="I215" s="4"/>
      <c r="J215" s="27"/>
      <c r="K215" s="1"/>
    </row>
    <row r="216" spans="1:11" ht="12.75">
      <c r="A216" s="153"/>
      <c r="B216" s="32" t="s">
        <v>292</v>
      </c>
      <c r="C216" s="42"/>
      <c r="D216" s="4"/>
      <c r="E216" s="4"/>
      <c r="H216" s="4"/>
      <c r="I216" s="4"/>
      <c r="J216" s="27"/>
      <c r="K216" s="1"/>
    </row>
    <row r="217" spans="1:11" ht="12.75">
      <c r="A217" s="153"/>
      <c r="B217" s="155"/>
      <c r="C217" s="30"/>
      <c r="D217" s="4"/>
      <c r="E217" s="4"/>
      <c r="H217" s="4"/>
      <c r="I217" s="4"/>
      <c r="J217" s="27"/>
      <c r="K217" s="1"/>
    </row>
    <row r="218" spans="1:11" ht="12.75">
      <c r="A218" s="153">
        <v>844</v>
      </c>
      <c r="B218" s="38"/>
      <c r="C218" s="30" t="s">
        <v>889</v>
      </c>
      <c r="D218" s="122">
        <v>5238252</v>
      </c>
      <c r="E218" s="122">
        <v>50247201</v>
      </c>
      <c r="F218" s="154">
        <v>21.5</v>
      </c>
      <c r="G218" s="116"/>
      <c r="H218" s="122">
        <v>16086219</v>
      </c>
      <c r="I218" s="122">
        <v>150014661</v>
      </c>
      <c r="J218" s="154">
        <v>18.6</v>
      </c>
      <c r="K218" s="171"/>
    </row>
    <row r="219" spans="1:11" ht="12.75">
      <c r="A219" s="153">
        <v>845</v>
      </c>
      <c r="B219" s="155"/>
      <c r="C219" s="30" t="s">
        <v>859</v>
      </c>
      <c r="D219" s="122">
        <v>2562058</v>
      </c>
      <c r="E219" s="122">
        <v>13961705</v>
      </c>
      <c r="F219" s="154">
        <v>11.5</v>
      </c>
      <c r="G219" s="116"/>
      <c r="H219" s="122">
        <v>6917105</v>
      </c>
      <c r="I219" s="122">
        <v>35910438</v>
      </c>
      <c r="J219" s="154">
        <v>0.2</v>
      </c>
      <c r="K219" s="171"/>
    </row>
    <row r="220" spans="1:11" ht="12.75">
      <c r="A220" s="153">
        <v>846</v>
      </c>
      <c r="B220" s="155"/>
      <c r="C220" s="30" t="s">
        <v>328</v>
      </c>
      <c r="D220" s="120">
        <v>4222982</v>
      </c>
      <c r="E220" s="120">
        <v>34057556</v>
      </c>
      <c r="F220" s="154">
        <v>-16.6</v>
      </c>
      <c r="G220" s="116"/>
      <c r="H220" s="122">
        <v>10639542</v>
      </c>
      <c r="I220" s="122">
        <v>83661804</v>
      </c>
      <c r="J220" s="154">
        <v>-17.6</v>
      </c>
      <c r="K220" s="171"/>
    </row>
    <row r="221" spans="1:11" ht="12.75">
      <c r="A221" s="153">
        <v>847</v>
      </c>
      <c r="B221" s="155"/>
      <c r="C221" s="30" t="s">
        <v>890</v>
      </c>
      <c r="D221" s="122">
        <v>233521</v>
      </c>
      <c r="E221" s="122">
        <v>1605268</v>
      </c>
      <c r="F221" s="154">
        <v>-14.6</v>
      </c>
      <c r="G221" s="116"/>
      <c r="H221" s="122">
        <v>699969</v>
      </c>
      <c r="I221" s="122">
        <v>4792540</v>
      </c>
      <c r="J221" s="154">
        <v>-5.7</v>
      </c>
      <c r="K221" s="171"/>
    </row>
    <row r="222" spans="1:11" ht="12.75">
      <c r="A222" s="153">
        <v>848</v>
      </c>
      <c r="B222" s="155"/>
      <c r="C222" s="182" t="s">
        <v>1279</v>
      </c>
      <c r="D222" s="120">
        <v>1475845</v>
      </c>
      <c r="E222" s="120">
        <v>19197618</v>
      </c>
      <c r="F222" s="154">
        <v>38.4</v>
      </c>
      <c r="G222" s="116"/>
      <c r="H222" s="122">
        <v>3944234</v>
      </c>
      <c r="I222" s="122">
        <v>40227242</v>
      </c>
      <c r="J222" s="154">
        <v>-1.3</v>
      </c>
      <c r="K222" s="171"/>
    </row>
    <row r="223" spans="1:11" ht="12.75">
      <c r="A223" s="153">
        <v>849</v>
      </c>
      <c r="B223" s="155"/>
      <c r="C223" s="30" t="s">
        <v>329</v>
      </c>
      <c r="D223" s="122">
        <v>4088558</v>
      </c>
      <c r="E223" s="122">
        <v>15257592</v>
      </c>
      <c r="F223" s="154">
        <v>18.4</v>
      </c>
      <c r="G223" s="116"/>
      <c r="H223" s="122">
        <v>12511459</v>
      </c>
      <c r="I223" s="122">
        <v>58364375</v>
      </c>
      <c r="J223" s="154">
        <v>32.5</v>
      </c>
      <c r="K223" s="171"/>
    </row>
    <row r="224" spans="1:11" ht="12.75">
      <c r="A224" s="153">
        <v>850</v>
      </c>
      <c r="B224" s="155"/>
      <c r="C224" s="30" t="s">
        <v>330</v>
      </c>
      <c r="D224" s="122">
        <v>73</v>
      </c>
      <c r="E224" s="122">
        <v>7150</v>
      </c>
      <c r="F224" s="154">
        <v>-91.6</v>
      </c>
      <c r="G224" s="116"/>
      <c r="H224" s="122">
        <v>1039</v>
      </c>
      <c r="I224" s="122">
        <v>35338</v>
      </c>
      <c r="J224" s="154">
        <v>-87.8</v>
      </c>
      <c r="K224" s="171"/>
    </row>
    <row r="225" spans="1:11" ht="12.75">
      <c r="A225" s="153">
        <v>851</v>
      </c>
      <c r="B225" s="155"/>
      <c r="C225" s="30" t="s">
        <v>905</v>
      </c>
      <c r="D225" s="122">
        <v>756582</v>
      </c>
      <c r="E225" s="122">
        <v>9587517</v>
      </c>
      <c r="F225" s="154">
        <v>77.5</v>
      </c>
      <c r="G225" s="116"/>
      <c r="H225" s="122">
        <v>1998708</v>
      </c>
      <c r="I225" s="122">
        <v>29918146</v>
      </c>
      <c r="J225" s="154">
        <v>10.9</v>
      </c>
      <c r="K225" s="171"/>
    </row>
    <row r="226" spans="1:11" ht="12.75">
      <c r="A226" s="153">
        <v>852</v>
      </c>
      <c r="B226" s="155"/>
      <c r="C226" s="30" t="s">
        <v>331</v>
      </c>
      <c r="D226" s="122">
        <v>4669755</v>
      </c>
      <c r="E226" s="122">
        <v>79221569</v>
      </c>
      <c r="F226" s="154">
        <v>-10.3</v>
      </c>
      <c r="G226" s="116"/>
      <c r="H226" s="122">
        <v>15532096</v>
      </c>
      <c r="I226" s="122">
        <v>267700252</v>
      </c>
      <c r="J226" s="154">
        <v>-15.6</v>
      </c>
      <c r="K226" s="171"/>
    </row>
    <row r="227" spans="1:11" ht="12.75">
      <c r="A227" s="153">
        <v>853</v>
      </c>
      <c r="B227" s="155"/>
      <c r="C227" s="30" t="s">
        <v>730</v>
      </c>
      <c r="D227" s="122">
        <v>110504</v>
      </c>
      <c r="E227" s="122">
        <v>12907595</v>
      </c>
      <c r="F227" s="154">
        <v>1.6</v>
      </c>
      <c r="G227" s="116"/>
      <c r="H227" s="122">
        <v>317151</v>
      </c>
      <c r="I227" s="122">
        <v>41365060</v>
      </c>
      <c r="J227" s="154">
        <v>-0.6</v>
      </c>
      <c r="K227" s="171"/>
    </row>
    <row r="228" spans="1:11" ht="12.75">
      <c r="A228" s="153">
        <v>854</v>
      </c>
      <c r="B228" s="155"/>
      <c r="C228" s="30" t="s">
        <v>537</v>
      </c>
      <c r="D228" s="122">
        <v>226198</v>
      </c>
      <c r="E228" s="122">
        <v>2549336</v>
      </c>
      <c r="F228" s="154">
        <v>-15.7</v>
      </c>
      <c r="G228" s="116"/>
      <c r="H228" s="122">
        <v>713789</v>
      </c>
      <c r="I228" s="122">
        <v>7435021</v>
      </c>
      <c r="J228" s="154">
        <v>-12.2</v>
      </c>
      <c r="K228" s="171"/>
    </row>
    <row r="229" spans="1:11" ht="12.75">
      <c r="A229" s="153">
        <v>859</v>
      </c>
      <c r="B229" s="155"/>
      <c r="C229" s="30" t="s">
        <v>332</v>
      </c>
      <c r="D229" s="120">
        <v>4626098</v>
      </c>
      <c r="E229" s="120">
        <v>73804795</v>
      </c>
      <c r="F229" s="154">
        <v>-19.1</v>
      </c>
      <c r="G229" s="116"/>
      <c r="H229" s="122">
        <v>15766223</v>
      </c>
      <c r="I229" s="122">
        <v>244537127</v>
      </c>
      <c r="J229" s="154">
        <v>-0.4</v>
      </c>
      <c r="K229" s="171"/>
    </row>
    <row r="230" spans="1:11" ht="12.75">
      <c r="A230" s="153">
        <v>860</v>
      </c>
      <c r="B230" s="155"/>
      <c r="C230" s="30" t="s">
        <v>872</v>
      </c>
      <c r="D230" s="122">
        <v>1059519</v>
      </c>
      <c r="E230" s="122">
        <v>2843927</v>
      </c>
      <c r="F230" s="154">
        <v>-9.1</v>
      </c>
      <c r="G230" s="116"/>
      <c r="H230" s="122">
        <v>3940463</v>
      </c>
      <c r="I230" s="122">
        <v>10571428</v>
      </c>
      <c r="J230" s="154">
        <v>-3.3</v>
      </c>
      <c r="K230" s="171"/>
    </row>
    <row r="231" spans="1:11" ht="12.75">
      <c r="A231" s="153">
        <v>861</v>
      </c>
      <c r="B231" s="155"/>
      <c r="C231" s="30" t="s">
        <v>898</v>
      </c>
      <c r="D231" s="120">
        <v>7158262</v>
      </c>
      <c r="E231" s="120">
        <v>131521466</v>
      </c>
      <c r="F231" s="154">
        <v>-2.5</v>
      </c>
      <c r="G231" s="116"/>
      <c r="H231" s="122">
        <v>21316458</v>
      </c>
      <c r="I231" s="122">
        <v>409395478</v>
      </c>
      <c r="J231" s="154">
        <v>4.5</v>
      </c>
      <c r="K231" s="171"/>
    </row>
    <row r="232" spans="1:11" ht="12.75">
      <c r="A232" s="153">
        <v>862</v>
      </c>
      <c r="B232" s="155"/>
      <c r="C232" s="30" t="s">
        <v>333</v>
      </c>
      <c r="D232" s="122">
        <v>308664</v>
      </c>
      <c r="E232" s="122">
        <v>7755224</v>
      </c>
      <c r="F232" s="154">
        <v>20.5</v>
      </c>
      <c r="G232" s="116"/>
      <c r="H232" s="122">
        <v>854921</v>
      </c>
      <c r="I232" s="122">
        <v>20191939</v>
      </c>
      <c r="J232" s="154">
        <v>6.8</v>
      </c>
      <c r="K232" s="171"/>
    </row>
    <row r="233" spans="1:11" ht="12.75">
      <c r="A233" s="153">
        <v>863</v>
      </c>
      <c r="B233" s="155"/>
      <c r="C233" s="30" t="s">
        <v>499</v>
      </c>
      <c r="D233" s="122">
        <v>49025</v>
      </c>
      <c r="E233" s="122">
        <v>25024457</v>
      </c>
      <c r="F233" s="154">
        <v>25.4</v>
      </c>
      <c r="G233" s="116"/>
      <c r="H233" s="122">
        <v>161012</v>
      </c>
      <c r="I233" s="122">
        <v>80293963</v>
      </c>
      <c r="J233" s="154">
        <v>5.9</v>
      </c>
      <c r="K233" s="171"/>
    </row>
    <row r="234" spans="1:11" ht="12.75">
      <c r="A234" s="153">
        <v>864</v>
      </c>
      <c r="B234" s="155"/>
      <c r="C234" s="30" t="s">
        <v>899</v>
      </c>
      <c r="D234" s="122">
        <v>51269</v>
      </c>
      <c r="E234" s="122">
        <v>6439971</v>
      </c>
      <c r="F234" s="154">
        <v>-1.9</v>
      </c>
      <c r="G234" s="116"/>
      <c r="H234" s="122">
        <v>201722</v>
      </c>
      <c r="I234" s="122">
        <v>22342945</v>
      </c>
      <c r="J234" s="154">
        <v>-34.7</v>
      </c>
      <c r="K234" s="171"/>
    </row>
    <row r="235" spans="1:11" ht="12.75">
      <c r="A235" s="153">
        <v>865</v>
      </c>
      <c r="B235" s="155"/>
      <c r="C235" s="30" t="s">
        <v>334</v>
      </c>
      <c r="D235" s="122">
        <v>3925698</v>
      </c>
      <c r="E235" s="122">
        <v>94016205</v>
      </c>
      <c r="F235" s="154">
        <v>11.5</v>
      </c>
      <c r="G235" s="116"/>
      <c r="H235" s="122">
        <v>9290794</v>
      </c>
      <c r="I235" s="122">
        <v>264191679</v>
      </c>
      <c r="J235" s="154">
        <v>10.8</v>
      </c>
      <c r="K235" s="171"/>
    </row>
    <row r="236" spans="1:11" ht="12.75">
      <c r="A236" s="153">
        <v>869</v>
      </c>
      <c r="B236" s="155"/>
      <c r="C236" s="30" t="s">
        <v>335</v>
      </c>
      <c r="D236" s="122">
        <v>1971394</v>
      </c>
      <c r="E236" s="122">
        <v>70569601</v>
      </c>
      <c r="F236" s="154">
        <v>8.8</v>
      </c>
      <c r="G236" s="116"/>
      <c r="H236" s="122">
        <v>6648010</v>
      </c>
      <c r="I236" s="122">
        <v>216400141</v>
      </c>
      <c r="J236" s="154">
        <v>5.1</v>
      </c>
      <c r="K236" s="171"/>
    </row>
    <row r="237" spans="1:11" ht="12.75">
      <c r="A237" s="153">
        <v>871</v>
      </c>
      <c r="B237" s="155"/>
      <c r="C237" s="30" t="s">
        <v>498</v>
      </c>
      <c r="D237" s="122">
        <v>686025</v>
      </c>
      <c r="E237" s="122">
        <v>78936281</v>
      </c>
      <c r="F237" s="154">
        <v>2.2</v>
      </c>
      <c r="G237" s="116"/>
      <c r="H237" s="122">
        <v>2251954</v>
      </c>
      <c r="I237" s="122">
        <v>255121453</v>
      </c>
      <c r="J237" s="154">
        <v>15.3</v>
      </c>
      <c r="K237" s="171"/>
    </row>
    <row r="238" spans="1:11" ht="12.75">
      <c r="A238" s="153">
        <v>872</v>
      </c>
      <c r="B238" s="155"/>
      <c r="C238" s="30" t="s">
        <v>861</v>
      </c>
      <c r="D238" s="122">
        <v>1172293</v>
      </c>
      <c r="E238" s="122">
        <v>166991292</v>
      </c>
      <c r="F238" s="154">
        <v>25.6</v>
      </c>
      <c r="G238" s="116"/>
      <c r="H238" s="122">
        <v>3719930</v>
      </c>
      <c r="I238" s="122">
        <v>473851327</v>
      </c>
      <c r="J238" s="154">
        <v>5.5</v>
      </c>
      <c r="K238" s="171"/>
    </row>
    <row r="239" spans="1:11" ht="12.75">
      <c r="A239" s="153">
        <v>873</v>
      </c>
      <c r="B239" s="155"/>
      <c r="C239" s="30" t="s">
        <v>497</v>
      </c>
      <c r="D239" s="122">
        <v>603297</v>
      </c>
      <c r="E239" s="122">
        <v>57239298</v>
      </c>
      <c r="F239" s="154">
        <v>-4</v>
      </c>
      <c r="G239" s="116"/>
      <c r="H239" s="122">
        <v>1605267</v>
      </c>
      <c r="I239" s="122">
        <v>172863742</v>
      </c>
      <c r="J239" s="154">
        <v>-7.9</v>
      </c>
      <c r="K239" s="171"/>
    </row>
    <row r="240" spans="1:11" ht="12.75">
      <c r="A240" s="153">
        <v>874</v>
      </c>
      <c r="B240" s="155"/>
      <c r="C240" s="30" t="s">
        <v>336</v>
      </c>
      <c r="D240" s="122">
        <v>286</v>
      </c>
      <c r="E240" s="122">
        <v>84564</v>
      </c>
      <c r="F240" s="154">
        <v>-44</v>
      </c>
      <c r="G240" s="116"/>
      <c r="H240" s="122">
        <v>1395</v>
      </c>
      <c r="I240" s="122">
        <v>363947</v>
      </c>
      <c r="J240" s="154">
        <v>-23.7</v>
      </c>
      <c r="K240" s="171"/>
    </row>
    <row r="241" spans="1:11" ht="12.75">
      <c r="A241" s="153">
        <v>875</v>
      </c>
      <c r="B241" s="155"/>
      <c r="C241" s="30" t="s">
        <v>863</v>
      </c>
      <c r="D241" s="120">
        <v>7823366</v>
      </c>
      <c r="E241" s="120">
        <v>19756237</v>
      </c>
      <c r="F241" s="154">
        <v>-11.2</v>
      </c>
      <c r="G241" s="116"/>
      <c r="H241" s="122">
        <v>25103894</v>
      </c>
      <c r="I241" s="122">
        <v>63594767</v>
      </c>
      <c r="J241" s="154">
        <v>-6.7</v>
      </c>
      <c r="K241" s="171"/>
    </row>
    <row r="242" spans="1:11" ht="12.75">
      <c r="A242" s="153">
        <v>876</v>
      </c>
      <c r="B242" s="155"/>
      <c r="C242" s="30" t="s">
        <v>337</v>
      </c>
      <c r="D242" s="122">
        <v>39717</v>
      </c>
      <c r="E242" s="122">
        <v>2258014</v>
      </c>
      <c r="F242" s="154">
        <v>29.5</v>
      </c>
      <c r="G242" s="116"/>
      <c r="H242" s="122">
        <v>117368</v>
      </c>
      <c r="I242" s="122">
        <v>6992480</v>
      </c>
      <c r="J242" s="154">
        <v>25.7</v>
      </c>
      <c r="K242" s="171"/>
    </row>
    <row r="243" spans="1:11" ht="12.75">
      <c r="A243" s="153">
        <v>877</v>
      </c>
      <c r="B243" s="155"/>
      <c r="C243" s="30" t="s">
        <v>338</v>
      </c>
      <c r="D243" s="120">
        <v>441834</v>
      </c>
      <c r="E243" s="120">
        <v>3626137</v>
      </c>
      <c r="F243" s="154">
        <v>-21.3</v>
      </c>
      <c r="G243" s="116"/>
      <c r="H243" s="122">
        <v>1664092</v>
      </c>
      <c r="I243" s="122">
        <v>14748811</v>
      </c>
      <c r="J243" s="154">
        <v>20.6</v>
      </c>
      <c r="K243" s="171"/>
    </row>
    <row r="244" spans="1:11" ht="12.75">
      <c r="A244" s="153">
        <v>878</v>
      </c>
      <c r="B244" s="155"/>
      <c r="C244" s="30" t="s">
        <v>339</v>
      </c>
      <c r="D244" s="122">
        <v>33</v>
      </c>
      <c r="E244" s="122">
        <v>20525</v>
      </c>
      <c r="F244" s="154">
        <v>-11.5</v>
      </c>
      <c r="G244" s="116"/>
      <c r="H244" s="122">
        <v>75</v>
      </c>
      <c r="I244" s="122">
        <v>52917</v>
      </c>
      <c r="J244" s="154">
        <v>4</v>
      </c>
      <c r="K244" s="171"/>
    </row>
    <row r="245" spans="1:11" ht="12.75">
      <c r="A245" s="153">
        <v>881</v>
      </c>
      <c r="B245" s="155"/>
      <c r="C245" s="30" t="s">
        <v>340</v>
      </c>
      <c r="D245" s="122">
        <v>3935112</v>
      </c>
      <c r="E245" s="122">
        <v>6226874</v>
      </c>
      <c r="F245" s="154">
        <v>11.9</v>
      </c>
      <c r="G245" s="116"/>
      <c r="H245" s="122">
        <v>11766130</v>
      </c>
      <c r="I245" s="122">
        <v>17675620</v>
      </c>
      <c r="J245" s="154">
        <v>14.6</v>
      </c>
      <c r="K245" s="171"/>
    </row>
    <row r="246" spans="1:11" ht="12.75">
      <c r="A246" s="153">
        <v>882</v>
      </c>
      <c r="B246" s="155"/>
      <c r="C246" s="30" t="s">
        <v>341</v>
      </c>
      <c r="D246" s="122">
        <v>880</v>
      </c>
      <c r="E246" s="122">
        <v>18490</v>
      </c>
      <c r="F246" s="154" t="s">
        <v>729</v>
      </c>
      <c r="G246" s="116"/>
      <c r="H246" s="122">
        <v>2480</v>
      </c>
      <c r="I246" s="122">
        <v>34490</v>
      </c>
      <c r="J246" s="154">
        <v>-96.3</v>
      </c>
      <c r="K246" s="171"/>
    </row>
    <row r="247" spans="1:11" ht="12.75">
      <c r="A247" s="153">
        <v>883</v>
      </c>
      <c r="B247" s="155"/>
      <c r="C247" s="30" t="s">
        <v>342</v>
      </c>
      <c r="D247" s="122">
        <v>31818</v>
      </c>
      <c r="E247" s="122">
        <v>31761699</v>
      </c>
      <c r="F247" s="154">
        <v>-8.7</v>
      </c>
      <c r="G247" s="116"/>
      <c r="H247" s="122">
        <v>156611</v>
      </c>
      <c r="I247" s="122">
        <v>137520208</v>
      </c>
      <c r="J247" s="154">
        <v>64.8</v>
      </c>
      <c r="K247" s="171"/>
    </row>
    <row r="248" spans="1:11" ht="12.75">
      <c r="A248" s="153">
        <v>884</v>
      </c>
      <c r="B248" s="155"/>
      <c r="C248" s="30" t="s">
        <v>343</v>
      </c>
      <c r="D248" s="122">
        <v>52261390</v>
      </c>
      <c r="E248" s="122">
        <v>511377341</v>
      </c>
      <c r="F248" s="154">
        <v>16.1</v>
      </c>
      <c r="G248" s="116"/>
      <c r="H248" s="122">
        <v>175443496</v>
      </c>
      <c r="I248" s="122">
        <v>1503317426</v>
      </c>
      <c r="J248" s="154">
        <v>10.8</v>
      </c>
      <c r="K248" s="171"/>
    </row>
    <row r="249" spans="1:11" ht="12.75">
      <c r="A249" s="153">
        <v>885</v>
      </c>
      <c r="B249" s="155"/>
      <c r="C249" s="30" t="s">
        <v>344</v>
      </c>
      <c r="D249" s="122">
        <v>737323</v>
      </c>
      <c r="E249" s="122">
        <v>6384613</v>
      </c>
      <c r="F249" s="154">
        <v>-58.3</v>
      </c>
      <c r="G249" s="116"/>
      <c r="H249" s="122">
        <v>3109325</v>
      </c>
      <c r="I249" s="122">
        <v>26904094</v>
      </c>
      <c r="J249" s="154">
        <v>-70.4</v>
      </c>
      <c r="K249" s="171"/>
    </row>
    <row r="250" spans="1:11" ht="12.75">
      <c r="A250" s="153">
        <v>886</v>
      </c>
      <c r="B250" s="155"/>
      <c r="C250" s="30" t="s">
        <v>345</v>
      </c>
      <c r="D250" s="122" t="s">
        <v>106</v>
      </c>
      <c r="E250" s="122" t="s">
        <v>106</v>
      </c>
      <c r="F250" s="154">
        <v>-100</v>
      </c>
      <c r="G250" s="116"/>
      <c r="H250" s="122">
        <v>81431</v>
      </c>
      <c r="I250" s="122">
        <v>1205493</v>
      </c>
      <c r="J250" s="154">
        <v>353</v>
      </c>
      <c r="K250" s="171"/>
    </row>
    <row r="251" spans="1:11" ht="12.75">
      <c r="A251" s="153">
        <v>887</v>
      </c>
      <c r="B251" s="155"/>
      <c r="C251" s="30" t="s">
        <v>346</v>
      </c>
      <c r="D251" s="122">
        <v>4394017</v>
      </c>
      <c r="E251" s="122">
        <v>39109647</v>
      </c>
      <c r="F251" s="154">
        <v>22.5</v>
      </c>
      <c r="G251" s="116"/>
      <c r="H251" s="122">
        <v>13459771</v>
      </c>
      <c r="I251" s="122">
        <v>119371459</v>
      </c>
      <c r="J251" s="154">
        <v>1.4</v>
      </c>
      <c r="K251" s="171"/>
    </row>
    <row r="252" spans="1:11" ht="12.75">
      <c r="A252" s="153">
        <v>888</v>
      </c>
      <c r="B252" s="155"/>
      <c r="C252" s="30" t="s">
        <v>496</v>
      </c>
      <c r="D252" s="122">
        <v>18847</v>
      </c>
      <c r="E252" s="122">
        <v>545979</v>
      </c>
      <c r="F252" s="154">
        <v>177.1</v>
      </c>
      <c r="G252" s="116"/>
      <c r="H252" s="122">
        <v>46614</v>
      </c>
      <c r="I252" s="122">
        <v>1314742</v>
      </c>
      <c r="J252" s="154">
        <v>129.8</v>
      </c>
      <c r="K252" s="171"/>
    </row>
    <row r="253" spans="1:11" ht="12.75">
      <c r="A253" s="153">
        <v>889</v>
      </c>
      <c r="B253" s="155"/>
      <c r="C253" s="30" t="s">
        <v>347</v>
      </c>
      <c r="D253" s="122">
        <v>8543892</v>
      </c>
      <c r="E253" s="122">
        <v>37878111</v>
      </c>
      <c r="F253" s="154">
        <v>13.9</v>
      </c>
      <c r="G253" s="116"/>
      <c r="H253" s="122">
        <v>23485106</v>
      </c>
      <c r="I253" s="122">
        <v>107401957</v>
      </c>
      <c r="J253" s="154">
        <v>15.5</v>
      </c>
      <c r="K253" s="171"/>
    </row>
    <row r="254" spans="1:11" ht="12.75">
      <c r="A254" s="153">
        <v>891</v>
      </c>
      <c r="B254" s="155"/>
      <c r="C254" s="30" t="s">
        <v>480</v>
      </c>
      <c r="D254" s="122">
        <v>29559</v>
      </c>
      <c r="E254" s="122">
        <v>1181958</v>
      </c>
      <c r="F254" s="154">
        <v>-66.7</v>
      </c>
      <c r="G254" s="116"/>
      <c r="H254" s="122">
        <v>188185</v>
      </c>
      <c r="I254" s="122">
        <v>5138506</v>
      </c>
      <c r="J254" s="154">
        <v>-62.2</v>
      </c>
      <c r="K254" s="171"/>
    </row>
    <row r="255" spans="1:11" ht="12.75">
      <c r="A255" s="153">
        <v>896</v>
      </c>
      <c r="B255" s="155"/>
      <c r="C255" s="30" t="s">
        <v>348</v>
      </c>
      <c r="D255" s="122">
        <v>757818</v>
      </c>
      <c r="E255" s="122">
        <v>14802869</v>
      </c>
      <c r="F255" s="154">
        <v>-37.8</v>
      </c>
      <c r="G255" s="116"/>
      <c r="H255" s="122">
        <v>3648842</v>
      </c>
      <c r="I255" s="122">
        <v>98411693</v>
      </c>
      <c r="J255" s="154">
        <v>50.8</v>
      </c>
      <c r="K255" s="171"/>
    </row>
    <row r="256" spans="1:11" s="17" customFormat="1" ht="24" customHeight="1">
      <c r="A256" s="71"/>
      <c r="B256" s="65" t="s">
        <v>201</v>
      </c>
      <c r="C256" s="49"/>
      <c r="D256" s="119">
        <v>1206629177</v>
      </c>
      <c r="E256" s="119">
        <v>3309088299</v>
      </c>
      <c r="F256" s="151">
        <v>10.9</v>
      </c>
      <c r="G256" s="117"/>
      <c r="H256" s="119">
        <v>3588111480</v>
      </c>
      <c r="I256" s="119">
        <v>9767330787</v>
      </c>
      <c r="J256" s="151">
        <v>7</v>
      </c>
      <c r="K256" s="170"/>
    </row>
    <row r="257" spans="1:10" ht="12.75">
      <c r="A257" s="35"/>
      <c r="D257" s="122"/>
      <c r="E257" s="122"/>
      <c r="H257" s="4"/>
      <c r="I257" s="4"/>
      <c r="J257" s="27"/>
    </row>
    <row r="258" spans="1:10" ht="12.75">
      <c r="A258" s="38"/>
      <c r="D258" s="122"/>
      <c r="E258" s="122"/>
      <c r="F258" s="116"/>
      <c r="G258" s="116"/>
      <c r="H258" s="4"/>
      <c r="I258" s="4"/>
      <c r="J258" s="116"/>
    </row>
    <row r="259" spans="1:10" ht="12.75">
      <c r="A259" s="50"/>
      <c r="D259" s="122"/>
      <c r="E259" s="122"/>
      <c r="F259" s="116"/>
      <c r="G259" s="116"/>
      <c r="H259" s="5"/>
      <c r="I259" s="4"/>
      <c r="J259" s="116"/>
    </row>
    <row r="260" spans="4:10" ht="12.75">
      <c r="D260" s="122"/>
      <c r="E260" s="122"/>
      <c r="H260" s="4"/>
      <c r="I260" s="4"/>
      <c r="J260" s="27"/>
    </row>
    <row r="261" spans="4:10" ht="12.75">
      <c r="D261" s="122"/>
      <c r="E261" s="122"/>
      <c r="H261" s="4"/>
      <c r="I261" s="4"/>
      <c r="J261" s="27"/>
    </row>
    <row r="262" spans="4:10" ht="12.75">
      <c r="D262" s="122"/>
      <c r="E262" s="122"/>
      <c r="H262" s="4"/>
      <c r="I262" s="4"/>
      <c r="J262" s="27"/>
    </row>
    <row r="263" spans="4:10" ht="12.75">
      <c r="D263" s="122"/>
      <c r="E263" s="122"/>
      <c r="H263" s="4"/>
      <c r="I263" s="4"/>
      <c r="J263" s="27"/>
    </row>
    <row r="264" spans="4:10" ht="12.75">
      <c r="D264" s="122"/>
      <c r="E264" s="122"/>
      <c r="H264" s="4"/>
      <c r="I264" s="4"/>
      <c r="J264" s="27"/>
    </row>
    <row r="265" spans="4:10" ht="12.75">
      <c r="D265" s="122"/>
      <c r="E265" s="122"/>
      <c r="H265" s="4"/>
      <c r="I265" s="4"/>
      <c r="J265" s="27"/>
    </row>
    <row r="266" spans="4:10" ht="12.75">
      <c r="D266" s="122"/>
      <c r="E266" s="122"/>
      <c r="H266" s="4"/>
      <c r="I266" s="4"/>
      <c r="J266" s="27"/>
    </row>
    <row r="267" spans="4:10" ht="12.75">
      <c r="D267" s="122"/>
      <c r="E267" s="122"/>
      <c r="H267" s="4"/>
      <c r="I267" s="4"/>
      <c r="J267" s="27"/>
    </row>
    <row r="268" spans="4:10" ht="12.75">
      <c r="D268" s="122"/>
      <c r="E268" s="122"/>
      <c r="H268" s="4"/>
      <c r="I268" s="4"/>
      <c r="J268" s="27"/>
    </row>
    <row r="269" spans="4:10" ht="12.75">
      <c r="D269" s="122"/>
      <c r="E269" s="122"/>
      <c r="H269" s="4"/>
      <c r="I269" s="4"/>
      <c r="J269" s="27"/>
    </row>
    <row r="270" spans="4:10" ht="12.75">
      <c r="D270" s="122"/>
      <c r="E270" s="122"/>
      <c r="H270" s="4"/>
      <c r="I270" s="4"/>
      <c r="J270" s="27"/>
    </row>
    <row r="271" spans="4:10" ht="12.75">
      <c r="D271" s="122"/>
      <c r="E271" s="122"/>
      <c r="H271" s="4"/>
      <c r="I271" s="2"/>
      <c r="J271" s="27"/>
    </row>
    <row r="272" spans="4:10" ht="12.75">
      <c r="D272" s="122"/>
      <c r="E272" s="122"/>
      <c r="H272" s="18"/>
      <c r="I272" s="18"/>
      <c r="J272" s="19"/>
    </row>
    <row r="273" spans="4:5" ht="12.75">
      <c r="D273" s="120"/>
      <c r="E273" s="120"/>
    </row>
    <row r="274" spans="4:5" ht="12.75">
      <c r="D274" s="122"/>
      <c r="E274" s="122"/>
    </row>
    <row r="275" spans="4:5" ht="12.75">
      <c r="D275" s="120"/>
      <c r="E275" s="120"/>
    </row>
    <row r="276" spans="4:5" ht="12.75">
      <c r="D276" s="122"/>
      <c r="E276" s="122"/>
    </row>
    <row r="277" spans="4:5" ht="12.75">
      <c r="D277" s="122"/>
      <c r="E277" s="122"/>
    </row>
    <row r="278" spans="4:5" ht="12.75">
      <c r="D278" s="122"/>
      <c r="E278" s="122"/>
    </row>
    <row r="279" spans="4:5" ht="12.75">
      <c r="D279" s="122"/>
      <c r="E279" s="122"/>
    </row>
    <row r="280" spans="4:5" ht="12.75">
      <c r="D280" s="122"/>
      <c r="E280" s="122"/>
    </row>
    <row r="281" spans="4:5" ht="12.75">
      <c r="D281" s="122"/>
      <c r="E281" s="122"/>
    </row>
    <row r="282" spans="4:5" ht="12.75">
      <c r="D282" s="122"/>
      <c r="E282" s="122"/>
    </row>
  </sheetData>
  <sheetProtection/>
  <mergeCells count="52">
    <mergeCell ref="A67:K67"/>
    <mergeCell ref="D69:G69"/>
    <mergeCell ref="A209:A214"/>
    <mergeCell ref="F141:G144"/>
    <mergeCell ref="H209:K209"/>
    <mergeCell ref="E210:G210"/>
    <mergeCell ref="J211:K214"/>
    <mergeCell ref="F211:G214"/>
    <mergeCell ref="D211:D214"/>
    <mergeCell ref="A139:A144"/>
    <mergeCell ref="B3:C8"/>
    <mergeCell ref="F5:G8"/>
    <mergeCell ref="J5:K8"/>
    <mergeCell ref="E5:E8"/>
    <mergeCell ref="D5:D8"/>
    <mergeCell ref="I5:I8"/>
    <mergeCell ref="A1:K1"/>
    <mergeCell ref="D3:G3"/>
    <mergeCell ref="H3:K3"/>
    <mergeCell ref="E4:G4"/>
    <mergeCell ref="I4:K4"/>
    <mergeCell ref="J141:K144"/>
    <mergeCell ref="J71:K74"/>
    <mergeCell ref="F71:G74"/>
    <mergeCell ref="H5:H8"/>
    <mergeCell ref="A3:A8"/>
    <mergeCell ref="A207:K207"/>
    <mergeCell ref="H139:K139"/>
    <mergeCell ref="D139:G139"/>
    <mergeCell ref="E141:E144"/>
    <mergeCell ref="B139:C144"/>
    <mergeCell ref="B209:C214"/>
    <mergeCell ref="D209:G209"/>
    <mergeCell ref="B69:C74"/>
    <mergeCell ref="H211:H214"/>
    <mergeCell ref="E71:E74"/>
    <mergeCell ref="I211:I214"/>
    <mergeCell ref="I210:K210"/>
    <mergeCell ref="I141:I144"/>
    <mergeCell ref="A137:K137"/>
    <mergeCell ref="A69:A74"/>
    <mergeCell ref="E140:G140"/>
    <mergeCell ref="E211:E214"/>
    <mergeCell ref="H69:K69"/>
    <mergeCell ref="D141:D144"/>
    <mergeCell ref="I140:K140"/>
    <mergeCell ref="H141:H144"/>
    <mergeCell ref="H71:H74"/>
    <mergeCell ref="I71:I74"/>
    <mergeCell ref="D71:D74"/>
    <mergeCell ref="I70:K70"/>
    <mergeCell ref="E70:G70"/>
  </mergeCells>
  <printOptions/>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K282"/>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1" customWidth="1"/>
    <col min="7" max="7" width="0.5625" style="121" customWidth="1"/>
    <col min="8" max="9" width="12.7109375" style="0" customWidth="1"/>
    <col min="10" max="10" width="11.140625" style="28" customWidth="1"/>
    <col min="11" max="11" width="0.42578125" style="0" customWidth="1"/>
    <col min="12" max="12" width="10.421875" style="0" customWidth="1"/>
  </cols>
  <sheetData>
    <row r="1" spans="1:11" ht="17.25">
      <c r="A1" s="511" t="s">
        <v>66</v>
      </c>
      <c r="B1" s="511"/>
      <c r="C1" s="511"/>
      <c r="D1" s="511"/>
      <c r="E1" s="511"/>
      <c r="F1" s="511"/>
      <c r="G1" s="511"/>
      <c r="H1" s="511"/>
      <c r="I1" s="610"/>
      <c r="J1" s="610"/>
      <c r="K1" s="593"/>
    </row>
    <row r="2" spans="2:10" ht="12.75">
      <c r="B2" s="14"/>
      <c r="C2" s="11"/>
      <c r="D2" s="10"/>
      <c r="E2" s="10"/>
      <c r="F2" s="118"/>
      <c r="G2" s="118"/>
      <c r="H2" s="7"/>
      <c r="I2" s="7"/>
      <c r="J2" s="7"/>
    </row>
    <row r="3" spans="1:11" ht="18" customHeight="1">
      <c r="A3" s="577" t="s">
        <v>1116</v>
      </c>
      <c r="B3" s="604" t="s">
        <v>744</v>
      </c>
      <c r="C3" s="605"/>
      <c r="D3" s="580" t="s">
        <v>1240</v>
      </c>
      <c r="E3" s="606"/>
      <c r="F3" s="606"/>
      <c r="G3" s="607"/>
      <c r="H3" s="521" t="s">
        <v>1252</v>
      </c>
      <c r="I3" s="560"/>
      <c r="J3" s="560"/>
      <c r="K3" s="608"/>
    </row>
    <row r="4" spans="1:11" ht="16.5" customHeight="1">
      <c r="A4" s="578"/>
      <c r="B4" s="594"/>
      <c r="C4" s="470"/>
      <c r="D4" s="61" t="s">
        <v>473</v>
      </c>
      <c r="E4" s="564" t="s">
        <v>474</v>
      </c>
      <c r="F4" s="565"/>
      <c r="G4" s="569"/>
      <c r="H4" s="150" t="s">
        <v>473</v>
      </c>
      <c r="I4" s="591" t="s">
        <v>474</v>
      </c>
      <c r="J4" s="592"/>
      <c r="K4" s="593"/>
    </row>
    <row r="5" spans="1:11" ht="15" customHeight="1">
      <c r="A5" s="578"/>
      <c r="B5" s="594"/>
      <c r="C5" s="470"/>
      <c r="D5" s="594" t="s">
        <v>111</v>
      </c>
      <c r="E5" s="596" t="s">
        <v>107</v>
      </c>
      <c r="F5" s="582" t="s">
        <v>1259</v>
      </c>
      <c r="G5" s="609"/>
      <c r="H5" s="566" t="s">
        <v>111</v>
      </c>
      <c r="I5" s="566" t="s">
        <v>107</v>
      </c>
      <c r="J5" s="582" t="s">
        <v>1260</v>
      </c>
      <c r="K5" s="599"/>
    </row>
    <row r="6" spans="1:11" ht="12.75">
      <c r="A6" s="578"/>
      <c r="B6" s="594"/>
      <c r="C6" s="470"/>
      <c r="D6" s="594"/>
      <c r="E6" s="597"/>
      <c r="F6" s="600"/>
      <c r="G6" s="479"/>
      <c r="H6" s="567"/>
      <c r="I6" s="567"/>
      <c r="J6" s="600"/>
      <c r="K6" s="601"/>
    </row>
    <row r="7" spans="1:11" ht="18.75" customHeight="1">
      <c r="A7" s="578"/>
      <c r="B7" s="594"/>
      <c r="C7" s="470"/>
      <c r="D7" s="594"/>
      <c r="E7" s="597"/>
      <c r="F7" s="600"/>
      <c r="G7" s="479"/>
      <c r="H7" s="567"/>
      <c r="I7" s="567"/>
      <c r="J7" s="600"/>
      <c r="K7" s="601"/>
    </row>
    <row r="8" spans="1:11" ht="27.75" customHeight="1">
      <c r="A8" s="579"/>
      <c r="B8" s="595"/>
      <c r="C8" s="471"/>
      <c r="D8" s="595"/>
      <c r="E8" s="598"/>
      <c r="F8" s="602"/>
      <c r="G8" s="480"/>
      <c r="H8" s="568"/>
      <c r="I8" s="568"/>
      <c r="J8" s="602"/>
      <c r="K8" s="603"/>
    </row>
    <row r="9" spans="1:10" ht="12.75">
      <c r="A9" s="110"/>
      <c r="B9" s="40"/>
      <c r="C9" s="29"/>
      <c r="D9" s="10"/>
      <c r="E9" s="10"/>
      <c r="F9" s="118"/>
      <c r="G9" s="118"/>
      <c r="H9" s="10"/>
      <c r="I9" s="10"/>
      <c r="J9" s="10"/>
    </row>
    <row r="10" spans="1:11" s="17" customFormat="1" ht="12.75">
      <c r="A10" s="113" t="s">
        <v>208</v>
      </c>
      <c r="B10" s="43" t="s">
        <v>482</v>
      </c>
      <c r="C10" s="49"/>
      <c r="D10" s="119">
        <v>158743466</v>
      </c>
      <c r="E10" s="119">
        <v>234350671</v>
      </c>
      <c r="F10" s="151">
        <v>-4.3</v>
      </c>
      <c r="G10" s="117"/>
      <c r="H10" s="119">
        <v>517371076</v>
      </c>
      <c r="I10" s="119">
        <v>771965696</v>
      </c>
      <c r="J10" s="151">
        <v>5.1</v>
      </c>
      <c r="K10" s="170"/>
    </row>
    <row r="11" spans="1:11" s="17" customFormat="1" ht="24" customHeight="1">
      <c r="A11" s="152">
        <v>1</v>
      </c>
      <c r="B11" s="65" t="s">
        <v>209</v>
      </c>
      <c r="C11" s="49"/>
      <c r="D11" s="119">
        <v>1431863</v>
      </c>
      <c r="E11" s="119">
        <v>2834539</v>
      </c>
      <c r="F11" s="151">
        <v>27.4</v>
      </c>
      <c r="G11" s="117"/>
      <c r="H11" s="119">
        <v>4244018</v>
      </c>
      <c r="I11" s="119">
        <v>8066834</v>
      </c>
      <c r="J11" s="151">
        <v>41</v>
      </c>
      <c r="K11" s="170"/>
    </row>
    <row r="12" spans="1:11" ht="24" customHeight="1">
      <c r="A12" s="153">
        <v>101</v>
      </c>
      <c r="B12" s="38"/>
      <c r="C12" s="30" t="s">
        <v>210</v>
      </c>
      <c r="D12" s="122" t="s">
        <v>106</v>
      </c>
      <c r="E12" s="122" t="s">
        <v>106</v>
      </c>
      <c r="F12" s="154">
        <v>-100</v>
      </c>
      <c r="G12" s="116"/>
      <c r="H12" s="122">
        <v>500</v>
      </c>
      <c r="I12" s="122">
        <v>4037</v>
      </c>
      <c r="J12" s="154">
        <v>202.4</v>
      </c>
      <c r="K12" s="171"/>
    </row>
    <row r="13" spans="1:11" ht="12.75">
      <c r="A13" s="153">
        <v>102</v>
      </c>
      <c r="B13" s="38"/>
      <c r="C13" s="30" t="s">
        <v>211</v>
      </c>
      <c r="D13" s="122" t="s">
        <v>106</v>
      </c>
      <c r="E13" s="122" t="s">
        <v>106</v>
      </c>
      <c r="F13" s="154" t="s">
        <v>106</v>
      </c>
      <c r="G13" s="116"/>
      <c r="H13" s="122" t="s">
        <v>106</v>
      </c>
      <c r="I13" s="122" t="s">
        <v>106</v>
      </c>
      <c r="J13" s="154" t="s">
        <v>106</v>
      </c>
      <c r="K13" s="171"/>
    </row>
    <row r="14" spans="1:11" ht="12.75">
      <c r="A14" s="153">
        <v>103</v>
      </c>
      <c r="B14" s="38"/>
      <c r="C14" s="30" t="s">
        <v>212</v>
      </c>
      <c r="D14" s="122">
        <v>1421038</v>
      </c>
      <c r="E14" s="122">
        <v>2667925</v>
      </c>
      <c r="F14" s="154">
        <v>23</v>
      </c>
      <c r="G14" s="116"/>
      <c r="H14" s="122">
        <v>4222335</v>
      </c>
      <c r="I14" s="122">
        <v>7733461</v>
      </c>
      <c r="J14" s="154">
        <v>39.4</v>
      </c>
      <c r="K14" s="171"/>
    </row>
    <row r="15" spans="1:11" ht="12.75">
      <c r="A15" s="153">
        <v>105</v>
      </c>
      <c r="B15" s="38"/>
      <c r="C15" s="30" t="s">
        <v>213</v>
      </c>
      <c r="D15" s="122" t="s">
        <v>106</v>
      </c>
      <c r="E15" s="122" t="s">
        <v>106</v>
      </c>
      <c r="F15" s="154">
        <v>-100</v>
      </c>
      <c r="G15" s="116"/>
      <c r="H15" s="122" t="s">
        <v>106</v>
      </c>
      <c r="I15" s="122" t="s">
        <v>106</v>
      </c>
      <c r="J15" s="154">
        <v>-100</v>
      </c>
      <c r="K15" s="171"/>
    </row>
    <row r="16" spans="1:11" ht="12.75">
      <c r="A16" s="153">
        <v>107</v>
      </c>
      <c r="B16" s="38"/>
      <c r="C16" s="30" t="s">
        <v>533</v>
      </c>
      <c r="D16" s="122">
        <v>10800</v>
      </c>
      <c r="E16" s="122">
        <v>160673</v>
      </c>
      <c r="F16" s="269">
        <v>244</v>
      </c>
      <c r="G16" s="116"/>
      <c r="H16" s="122">
        <v>21006</v>
      </c>
      <c r="I16" s="122">
        <v>307522</v>
      </c>
      <c r="J16" s="154">
        <v>99.5</v>
      </c>
      <c r="K16" s="171"/>
    </row>
    <row r="17" spans="1:11" ht="12.75">
      <c r="A17" s="153">
        <v>109</v>
      </c>
      <c r="B17" s="38"/>
      <c r="C17" s="30" t="s">
        <v>214</v>
      </c>
      <c r="D17" s="122">
        <v>25</v>
      </c>
      <c r="E17" s="122">
        <v>5941</v>
      </c>
      <c r="F17" s="269">
        <v>-26.4</v>
      </c>
      <c r="G17" s="116"/>
      <c r="H17" s="122">
        <v>177</v>
      </c>
      <c r="I17" s="122">
        <v>21814</v>
      </c>
      <c r="J17" s="269">
        <v>4.7</v>
      </c>
      <c r="K17" s="171"/>
    </row>
    <row r="18" spans="1:11" s="17" customFormat="1" ht="24" customHeight="1">
      <c r="A18" s="152">
        <v>2</v>
      </c>
      <c r="B18" s="65" t="s">
        <v>215</v>
      </c>
      <c r="C18" s="49"/>
      <c r="D18" s="119">
        <v>20058868</v>
      </c>
      <c r="E18" s="119">
        <v>60478416</v>
      </c>
      <c r="F18" s="151">
        <v>16.2</v>
      </c>
      <c r="G18" s="117"/>
      <c r="H18" s="119">
        <v>62473235</v>
      </c>
      <c r="I18" s="119">
        <v>180230035</v>
      </c>
      <c r="J18" s="151">
        <v>17.8</v>
      </c>
      <c r="K18" s="170"/>
    </row>
    <row r="19" spans="1:11" ht="24" customHeight="1">
      <c r="A19" s="153">
        <v>201</v>
      </c>
      <c r="B19" s="38"/>
      <c r="C19" s="30" t="s">
        <v>532</v>
      </c>
      <c r="D19" s="122">
        <v>4207215</v>
      </c>
      <c r="E19" s="122">
        <v>6834619</v>
      </c>
      <c r="F19" s="154">
        <v>5</v>
      </c>
      <c r="G19" s="116"/>
      <c r="H19" s="122">
        <v>12147593</v>
      </c>
      <c r="I19" s="122">
        <v>19063443</v>
      </c>
      <c r="J19" s="154">
        <v>-4.9</v>
      </c>
      <c r="K19" s="171"/>
    </row>
    <row r="20" spans="1:11" ht="12.75">
      <c r="A20" s="153">
        <v>202</v>
      </c>
      <c r="B20" s="38"/>
      <c r="C20" s="30" t="s">
        <v>216</v>
      </c>
      <c r="D20" s="122">
        <v>643818</v>
      </c>
      <c r="E20" s="122">
        <v>2304015</v>
      </c>
      <c r="F20" s="154">
        <v>120.3</v>
      </c>
      <c r="G20" s="116"/>
      <c r="H20" s="122">
        <v>859858</v>
      </c>
      <c r="I20" s="122">
        <v>3208899</v>
      </c>
      <c r="J20" s="154">
        <v>-15</v>
      </c>
      <c r="K20" s="171"/>
    </row>
    <row r="21" spans="1:11" ht="12.75">
      <c r="A21" s="153">
        <v>203</v>
      </c>
      <c r="B21" s="38"/>
      <c r="C21" s="30" t="s">
        <v>531</v>
      </c>
      <c r="D21" s="122">
        <v>4395759</v>
      </c>
      <c r="E21" s="122">
        <v>21144775</v>
      </c>
      <c r="F21" s="154">
        <v>46.8</v>
      </c>
      <c r="G21" s="116"/>
      <c r="H21" s="122">
        <v>12387470</v>
      </c>
      <c r="I21" s="122">
        <v>62094794</v>
      </c>
      <c r="J21" s="154">
        <v>34.5</v>
      </c>
      <c r="K21" s="171"/>
    </row>
    <row r="22" spans="1:11" ht="12.75">
      <c r="A22" s="153">
        <v>204</v>
      </c>
      <c r="B22" s="38"/>
      <c r="C22" s="30" t="s">
        <v>218</v>
      </c>
      <c r="D22" s="122">
        <v>7693013</v>
      </c>
      <c r="E22" s="122">
        <v>25374360</v>
      </c>
      <c r="F22" s="154">
        <v>-3.5</v>
      </c>
      <c r="G22" s="116"/>
      <c r="H22" s="122">
        <v>28200434</v>
      </c>
      <c r="I22" s="122">
        <v>82382710</v>
      </c>
      <c r="J22" s="154">
        <v>18.1</v>
      </c>
      <c r="K22" s="171"/>
    </row>
    <row r="23" spans="1:11" ht="12.75">
      <c r="A23" s="153">
        <v>206</v>
      </c>
      <c r="B23" s="38"/>
      <c r="C23" s="30" t="s">
        <v>873</v>
      </c>
      <c r="D23" s="122">
        <v>310201</v>
      </c>
      <c r="E23" s="122">
        <v>1196711</v>
      </c>
      <c r="F23" s="154">
        <v>74</v>
      </c>
      <c r="G23" s="116"/>
      <c r="H23" s="122">
        <v>990945</v>
      </c>
      <c r="I23" s="122">
        <v>3423677</v>
      </c>
      <c r="J23" s="154">
        <v>-7</v>
      </c>
      <c r="K23" s="171"/>
    </row>
    <row r="24" spans="1:11" ht="12.75">
      <c r="A24" s="153">
        <v>208</v>
      </c>
      <c r="B24" s="38"/>
      <c r="C24" s="30" t="s">
        <v>540</v>
      </c>
      <c r="D24" s="122">
        <v>3662</v>
      </c>
      <c r="E24" s="122">
        <v>21846</v>
      </c>
      <c r="F24" s="154" t="s">
        <v>729</v>
      </c>
      <c r="G24" s="116"/>
      <c r="H24" s="122">
        <v>7921</v>
      </c>
      <c r="I24" s="122">
        <v>43723</v>
      </c>
      <c r="J24" s="154" t="s">
        <v>729</v>
      </c>
      <c r="K24" s="171"/>
    </row>
    <row r="25" spans="1:11" ht="12.75">
      <c r="A25" s="155">
        <v>209</v>
      </c>
      <c r="B25" s="123"/>
      <c r="C25" s="30" t="s">
        <v>541</v>
      </c>
      <c r="D25" s="122">
        <v>1270655</v>
      </c>
      <c r="E25" s="122">
        <v>1504371</v>
      </c>
      <c r="F25" s="154">
        <v>-3.3</v>
      </c>
      <c r="G25" s="116"/>
      <c r="H25" s="122">
        <v>3729829</v>
      </c>
      <c r="I25" s="122">
        <v>4331215</v>
      </c>
      <c r="J25" s="154">
        <v>-2.4</v>
      </c>
      <c r="K25" s="171"/>
    </row>
    <row r="26" spans="1:11" ht="12.75">
      <c r="A26" s="155">
        <v>211</v>
      </c>
      <c r="B26" s="123"/>
      <c r="C26" s="30" t="s">
        <v>530</v>
      </c>
      <c r="D26" s="122">
        <v>1171780</v>
      </c>
      <c r="E26" s="122">
        <v>824012</v>
      </c>
      <c r="F26" s="154">
        <v>9.9</v>
      </c>
      <c r="G26" s="116"/>
      <c r="H26" s="122">
        <v>2913600</v>
      </c>
      <c r="I26" s="122">
        <v>2110023</v>
      </c>
      <c r="J26" s="154">
        <v>-2.6</v>
      </c>
      <c r="K26" s="171"/>
    </row>
    <row r="27" spans="1:11" ht="12.75">
      <c r="A27" s="155">
        <v>219</v>
      </c>
      <c r="B27" s="123"/>
      <c r="C27" s="30" t="s">
        <v>219</v>
      </c>
      <c r="D27" s="122">
        <v>362765</v>
      </c>
      <c r="E27" s="122">
        <v>1273707</v>
      </c>
      <c r="F27" s="154">
        <v>58.4</v>
      </c>
      <c r="G27" s="116"/>
      <c r="H27" s="122">
        <v>1235585</v>
      </c>
      <c r="I27" s="122">
        <v>3571551</v>
      </c>
      <c r="J27" s="154">
        <v>19</v>
      </c>
      <c r="K27" s="171"/>
    </row>
    <row r="28" spans="1:11" s="17" customFormat="1" ht="24" customHeight="1">
      <c r="A28" s="147">
        <v>3</v>
      </c>
      <c r="B28" s="124" t="s">
        <v>220</v>
      </c>
      <c r="C28" s="49"/>
      <c r="D28" s="119">
        <v>118544129</v>
      </c>
      <c r="E28" s="119">
        <v>151660260</v>
      </c>
      <c r="F28" s="151">
        <v>-8.6</v>
      </c>
      <c r="G28" s="117"/>
      <c r="H28" s="119">
        <v>401909992</v>
      </c>
      <c r="I28" s="119">
        <v>526334429</v>
      </c>
      <c r="J28" s="151">
        <v>2.2</v>
      </c>
      <c r="K28" s="170"/>
    </row>
    <row r="29" spans="1:11" ht="24" customHeight="1">
      <c r="A29" s="155">
        <v>301</v>
      </c>
      <c r="B29" s="123"/>
      <c r="C29" s="30" t="s">
        <v>221</v>
      </c>
      <c r="D29" s="122">
        <v>13455949</v>
      </c>
      <c r="E29" s="122">
        <v>4177588</v>
      </c>
      <c r="F29" s="154">
        <v>-7.8</v>
      </c>
      <c r="G29" s="116"/>
      <c r="H29" s="122">
        <v>34839805</v>
      </c>
      <c r="I29" s="122">
        <v>10484914</v>
      </c>
      <c r="J29" s="154">
        <v>-9.1</v>
      </c>
      <c r="K29" s="171"/>
    </row>
    <row r="30" spans="1:11" ht="12.75">
      <c r="A30" s="155">
        <v>302</v>
      </c>
      <c r="B30" s="123"/>
      <c r="C30" s="30" t="s">
        <v>222</v>
      </c>
      <c r="D30" s="122">
        <v>53060</v>
      </c>
      <c r="E30" s="122">
        <v>8649</v>
      </c>
      <c r="F30" s="154">
        <v>-52.9</v>
      </c>
      <c r="G30" s="116"/>
      <c r="H30" s="122">
        <v>1544000</v>
      </c>
      <c r="I30" s="122">
        <v>244993</v>
      </c>
      <c r="J30" s="154">
        <v>-39.8</v>
      </c>
      <c r="K30" s="171"/>
    </row>
    <row r="31" spans="1:11" ht="12.75">
      <c r="A31" s="155">
        <v>303</v>
      </c>
      <c r="B31" s="123"/>
      <c r="C31" s="30" t="s">
        <v>223</v>
      </c>
      <c r="D31" s="122">
        <v>219100</v>
      </c>
      <c r="E31" s="122">
        <v>43630</v>
      </c>
      <c r="F31" s="154">
        <v>-62.5</v>
      </c>
      <c r="G31" s="116"/>
      <c r="H31" s="122">
        <v>12366100</v>
      </c>
      <c r="I31" s="122">
        <v>2377418</v>
      </c>
      <c r="J31" s="154">
        <v>-26.4</v>
      </c>
      <c r="K31" s="171"/>
    </row>
    <row r="32" spans="1:11" ht="12.75">
      <c r="A32" s="155">
        <v>304</v>
      </c>
      <c r="B32" s="123"/>
      <c r="C32" s="30" t="s">
        <v>224</v>
      </c>
      <c r="D32" s="122" t="s">
        <v>106</v>
      </c>
      <c r="E32" s="122" t="s">
        <v>106</v>
      </c>
      <c r="F32" s="154" t="s">
        <v>106</v>
      </c>
      <c r="G32" s="116"/>
      <c r="H32" s="122">
        <v>783</v>
      </c>
      <c r="I32" s="122">
        <v>1234</v>
      </c>
      <c r="J32" s="154" t="s">
        <v>729</v>
      </c>
      <c r="K32" s="171"/>
    </row>
    <row r="33" spans="1:11" ht="12.75">
      <c r="A33" s="155">
        <v>305</v>
      </c>
      <c r="B33" s="123"/>
      <c r="C33" s="30" t="s">
        <v>225</v>
      </c>
      <c r="D33" s="122">
        <v>2121260</v>
      </c>
      <c r="E33" s="122">
        <v>414692</v>
      </c>
      <c r="F33" s="154">
        <v>-50.8</v>
      </c>
      <c r="G33" s="116"/>
      <c r="H33" s="122">
        <v>15685171</v>
      </c>
      <c r="I33" s="122">
        <v>3043626</v>
      </c>
      <c r="J33" s="154">
        <v>33.6</v>
      </c>
      <c r="K33" s="171"/>
    </row>
    <row r="34" spans="1:11" ht="12.75">
      <c r="A34" s="155">
        <v>308</v>
      </c>
      <c r="B34" s="123"/>
      <c r="C34" s="30" t="s">
        <v>874</v>
      </c>
      <c r="D34" s="122">
        <v>236677</v>
      </c>
      <c r="E34" s="122">
        <v>32856</v>
      </c>
      <c r="F34" s="154">
        <v>-50.6</v>
      </c>
      <c r="G34" s="116"/>
      <c r="H34" s="122">
        <v>1577297</v>
      </c>
      <c r="I34" s="122">
        <v>255862</v>
      </c>
      <c r="J34" s="154">
        <v>16.8</v>
      </c>
      <c r="K34" s="171"/>
    </row>
    <row r="35" spans="1:11" ht="12.75">
      <c r="A35" s="155">
        <v>309</v>
      </c>
      <c r="B35" s="123"/>
      <c r="C35" s="30" t="s">
        <v>226</v>
      </c>
      <c r="D35" s="122">
        <v>1427718</v>
      </c>
      <c r="E35" s="122">
        <v>907459</v>
      </c>
      <c r="F35" s="154">
        <v>9.2</v>
      </c>
      <c r="G35" s="116"/>
      <c r="H35" s="122">
        <v>3422920</v>
      </c>
      <c r="I35" s="122">
        <v>2221844</v>
      </c>
      <c r="J35" s="154">
        <v>5.7</v>
      </c>
      <c r="K35" s="171"/>
    </row>
    <row r="36" spans="1:11" ht="12.75">
      <c r="A36" s="155">
        <v>310</v>
      </c>
      <c r="B36" s="123"/>
      <c r="C36" s="30" t="s">
        <v>227</v>
      </c>
      <c r="D36" s="122">
        <v>875046</v>
      </c>
      <c r="E36" s="122">
        <v>315073</v>
      </c>
      <c r="F36" s="154">
        <v>-85.2</v>
      </c>
      <c r="G36" s="116"/>
      <c r="H36" s="122">
        <v>3361248</v>
      </c>
      <c r="I36" s="122">
        <v>1187194</v>
      </c>
      <c r="J36" s="154">
        <v>-81.9</v>
      </c>
      <c r="K36" s="171"/>
    </row>
    <row r="37" spans="1:11" ht="12.75">
      <c r="A37" s="155">
        <v>315</v>
      </c>
      <c r="B37" s="123"/>
      <c r="C37" s="30" t="s">
        <v>864</v>
      </c>
      <c r="D37" s="122">
        <v>5144540</v>
      </c>
      <c r="E37" s="122">
        <v>8295258</v>
      </c>
      <c r="F37" s="154">
        <v>-13.3</v>
      </c>
      <c r="G37" s="116"/>
      <c r="H37" s="122">
        <v>17839954</v>
      </c>
      <c r="I37" s="122">
        <v>27930173</v>
      </c>
      <c r="J37" s="154">
        <v>-7.4</v>
      </c>
      <c r="K37" s="171"/>
    </row>
    <row r="38" spans="1:11" ht="12.75">
      <c r="A38" s="155">
        <v>316</v>
      </c>
      <c r="B38" s="123"/>
      <c r="C38" s="30" t="s">
        <v>228</v>
      </c>
      <c r="D38" s="122">
        <v>39600</v>
      </c>
      <c r="E38" s="122">
        <v>30888</v>
      </c>
      <c r="F38" s="154">
        <v>56.2</v>
      </c>
      <c r="G38" s="116"/>
      <c r="H38" s="122">
        <v>75600</v>
      </c>
      <c r="I38" s="122">
        <v>58968</v>
      </c>
      <c r="J38" s="154">
        <v>-0.6</v>
      </c>
      <c r="K38" s="171"/>
    </row>
    <row r="39" spans="1:11" ht="12.75">
      <c r="A39" s="155">
        <v>320</v>
      </c>
      <c r="B39" s="123"/>
      <c r="C39" s="30" t="s">
        <v>912</v>
      </c>
      <c r="D39" s="122">
        <v>64901</v>
      </c>
      <c r="E39" s="122">
        <v>373221</v>
      </c>
      <c r="F39" s="154">
        <v>26</v>
      </c>
      <c r="G39" s="116"/>
      <c r="H39" s="122">
        <v>384708</v>
      </c>
      <c r="I39" s="122">
        <v>1173020</v>
      </c>
      <c r="J39" s="154">
        <v>1</v>
      </c>
      <c r="K39" s="171"/>
    </row>
    <row r="40" spans="1:11" ht="12.75">
      <c r="A40" s="155">
        <v>325</v>
      </c>
      <c r="B40" s="123"/>
      <c r="C40" s="30" t="s">
        <v>904</v>
      </c>
      <c r="D40" s="122">
        <v>139366</v>
      </c>
      <c r="E40" s="122">
        <v>122181</v>
      </c>
      <c r="F40" s="154">
        <v>-48.4</v>
      </c>
      <c r="G40" s="116"/>
      <c r="H40" s="122">
        <v>2074476</v>
      </c>
      <c r="I40" s="122">
        <v>1266360</v>
      </c>
      <c r="J40" s="154">
        <v>-63.8</v>
      </c>
      <c r="K40" s="171"/>
    </row>
    <row r="41" spans="1:11" ht="12.75">
      <c r="A41" s="155">
        <v>335</v>
      </c>
      <c r="B41" s="123"/>
      <c r="C41" s="30" t="s">
        <v>529</v>
      </c>
      <c r="D41" s="122">
        <v>141416</v>
      </c>
      <c r="E41" s="122">
        <v>34013</v>
      </c>
      <c r="F41" s="154">
        <v>5</v>
      </c>
      <c r="G41" s="116"/>
      <c r="H41" s="122">
        <v>415696</v>
      </c>
      <c r="I41" s="122">
        <v>93413</v>
      </c>
      <c r="J41" s="154">
        <v>130.3</v>
      </c>
      <c r="K41" s="171"/>
    </row>
    <row r="42" spans="1:11" ht="12.75">
      <c r="A42" s="155">
        <v>340</v>
      </c>
      <c r="B42" s="123"/>
      <c r="C42" s="30" t="s">
        <v>229</v>
      </c>
      <c r="D42" s="122">
        <v>3168248</v>
      </c>
      <c r="E42" s="122">
        <v>3102410</v>
      </c>
      <c r="F42" s="154">
        <v>6.6</v>
      </c>
      <c r="G42" s="116"/>
      <c r="H42" s="122">
        <v>10215732</v>
      </c>
      <c r="I42" s="122">
        <v>10287091</v>
      </c>
      <c r="J42" s="154">
        <v>-3.5</v>
      </c>
      <c r="K42" s="171"/>
    </row>
    <row r="43" spans="1:11" ht="12.75">
      <c r="A43" s="155">
        <v>345</v>
      </c>
      <c r="B43" s="123"/>
      <c r="C43" s="30" t="s">
        <v>875</v>
      </c>
      <c r="D43" s="122">
        <v>7623081</v>
      </c>
      <c r="E43" s="122">
        <v>10424784</v>
      </c>
      <c r="F43" s="154">
        <v>-63.7</v>
      </c>
      <c r="G43" s="116"/>
      <c r="H43" s="122">
        <v>54146833</v>
      </c>
      <c r="I43" s="122">
        <v>90410698</v>
      </c>
      <c r="J43" s="154">
        <v>-23.7</v>
      </c>
      <c r="K43" s="171"/>
    </row>
    <row r="44" spans="1:11" ht="12.75">
      <c r="A44" s="155">
        <v>350</v>
      </c>
      <c r="B44" s="123"/>
      <c r="C44" s="30" t="s">
        <v>528</v>
      </c>
      <c r="D44" s="122">
        <v>19452393</v>
      </c>
      <c r="E44" s="122">
        <v>17726019</v>
      </c>
      <c r="F44" s="269">
        <v>-39.8</v>
      </c>
      <c r="G44" s="116"/>
      <c r="H44" s="122">
        <v>38572983</v>
      </c>
      <c r="I44" s="122">
        <v>44556842</v>
      </c>
      <c r="J44" s="269">
        <v>-24.4</v>
      </c>
      <c r="K44" s="171"/>
    </row>
    <row r="45" spans="1:11" ht="12.75">
      <c r="A45" s="155">
        <v>355</v>
      </c>
      <c r="B45" s="123"/>
      <c r="C45" s="30" t="s">
        <v>527</v>
      </c>
      <c r="D45" s="122">
        <v>994637</v>
      </c>
      <c r="E45" s="122">
        <v>1701632</v>
      </c>
      <c r="F45" s="154">
        <v>-67.2</v>
      </c>
      <c r="G45" s="116"/>
      <c r="H45" s="122">
        <v>15008511</v>
      </c>
      <c r="I45" s="122">
        <v>17561377</v>
      </c>
      <c r="J45" s="154">
        <v>-26.5</v>
      </c>
      <c r="K45" s="171"/>
    </row>
    <row r="46" spans="1:11" ht="12.75">
      <c r="A46" s="155">
        <v>360</v>
      </c>
      <c r="B46" s="123"/>
      <c r="C46" s="30" t="s">
        <v>526</v>
      </c>
      <c r="D46" s="122">
        <v>1041894</v>
      </c>
      <c r="E46" s="122">
        <v>5698262</v>
      </c>
      <c r="F46" s="154">
        <v>-5.7</v>
      </c>
      <c r="G46" s="116"/>
      <c r="H46" s="122">
        <v>3189509</v>
      </c>
      <c r="I46" s="122">
        <v>15579909</v>
      </c>
      <c r="J46" s="154">
        <v>13.5</v>
      </c>
      <c r="K46" s="171"/>
    </row>
    <row r="47" spans="1:11" ht="12.75">
      <c r="A47" s="155">
        <v>370</v>
      </c>
      <c r="B47" s="123"/>
      <c r="C47" s="30" t="s">
        <v>862</v>
      </c>
      <c r="D47" s="122">
        <v>10757749</v>
      </c>
      <c r="E47" s="122">
        <v>13077679</v>
      </c>
      <c r="F47" s="154">
        <v>14.1</v>
      </c>
      <c r="G47" s="116"/>
      <c r="H47" s="122">
        <v>37008140</v>
      </c>
      <c r="I47" s="122">
        <v>43349002</v>
      </c>
      <c r="J47" s="154">
        <v>19.3</v>
      </c>
      <c r="K47" s="171"/>
    </row>
    <row r="48" spans="1:11" ht="12.75">
      <c r="A48" s="155">
        <v>372</v>
      </c>
      <c r="B48" s="123"/>
      <c r="C48" s="30" t="s">
        <v>230</v>
      </c>
      <c r="D48" s="122">
        <v>3227732</v>
      </c>
      <c r="E48" s="122">
        <v>6442493</v>
      </c>
      <c r="F48" s="154">
        <v>16.2</v>
      </c>
      <c r="G48" s="116"/>
      <c r="H48" s="122">
        <v>10365408</v>
      </c>
      <c r="I48" s="122">
        <v>19681357</v>
      </c>
      <c r="J48" s="154">
        <v>4.5</v>
      </c>
      <c r="K48" s="171"/>
    </row>
    <row r="49" spans="1:11" ht="12.75">
      <c r="A49" s="155">
        <v>375</v>
      </c>
      <c r="B49" s="123"/>
      <c r="C49" s="30" t="s">
        <v>525</v>
      </c>
      <c r="D49" s="122">
        <v>5391222</v>
      </c>
      <c r="E49" s="122">
        <v>5186786</v>
      </c>
      <c r="F49" s="154">
        <v>1.3</v>
      </c>
      <c r="G49" s="116"/>
      <c r="H49" s="122">
        <v>16798080</v>
      </c>
      <c r="I49" s="122">
        <v>17500173</v>
      </c>
      <c r="J49" s="154">
        <v>-16.4</v>
      </c>
      <c r="K49" s="171"/>
    </row>
    <row r="50" spans="1:11" ht="12.75">
      <c r="A50" s="155">
        <v>377</v>
      </c>
      <c r="B50" s="123"/>
      <c r="C50" s="30" t="s">
        <v>232</v>
      </c>
      <c r="D50" s="122">
        <v>7657348</v>
      </c>
      <c r="E50" s="122">
        <v>28695772</v>
      </c>
      <c r="F50" s="154">
        <v>30.1</v>
      </c>
      <c r="G50" s="116"/>
      <c r="H50" s="122">
        <v>19178174</v>
      </c>
      <c r="I50" s="122">
        <v>65664909</v>
      </c>
      <c r="J50" s="154">
        <v>19.9</v>
      </c>
      <c r="K50" s="171"/>
    </row>
    <row r="51" spans="1:11" ht="12.75">
      <c r="A51" s="155">
        <v>379</v>
      </c>
      <c r="B51" s="123"/>
      <c r="C51" s="30" t="s">
        <v>524</v>
      </c>
      <c r="D51" s="122">
        <v>470363</v>
      </c>
      <c r="E51" s="122">
        <v>1926191</v>
      </c>
      <c r="F51" s="154">
        <v>17.8</v>
      </c>
      <c r="G51" s="116"/>
      <c r="H51" s="122">
        <v>1166058</v>
      </c>
      <c r="I51" s="122">
        <v>3963444</v>
      </c>
      <c r="J51" s="154">
        <v>-22.1</v>
      </c>
      <c r="K51" s="171"/>
    </row>
    <row r="52" spans="1:11" ht="12.75">
      <c r="A52" s="155">
        <v>381</v>
      </c>
      <c r="B52" s="123"/>
      <c r="C52" s="30" t="s">
        <v>523</v>
      </c>
      <c r="D52" s="122">
        <v>5182957</v>
      </c>
      <c r="E52" s="122">
        <v>3701343</v>
      </c>
      <c r="F52" s="154">
        <v>-29.7</v>
      </c>
      <c r="G52" s="116"/>
      <c r="H52" s="122">
        <v>15111401</v>
      </c>
      <c r="I52" s="122">
        <v>11526461</v>
      </c>
      <c r="J52" s="154">
        <v>7.1</v>
      </c>
      <c r="K52" s="171"/>
    </row>
    <row r="53" spans="1:11" ht="12.75">
      <c r="A53" s="155">
        <v>383</v>
      </c>
      <c r="B53" s="123"/>
      <c r="C53" s="30" t="s">
        <v>512</v>
      </c>
      <c r="D53" s="122">
        <v>2026162</v>
      </c>
      <c r="E53" s="122">
        <v>811158</v>
      </c>
      <c r="F53" s="154">
        <v>60.6</v>
      </c>
      <c r="G53" s="116"/>
      <c r="H53" s="122">
        <v>5730682</v>
      </c>
      <c r="I53" s="122">
        <v>2504566</v>
      </c>
      <c r="J53" s="154">
        <v>47.4</v>
      </c>
      <c r="K53" s="171"/>
    </row>
    <row r="54" spans="1:11" ht="12.75">
      <c r="A54" s="155">
        <v>385</v>
      </c>
      <c r="B54" s="123"/>
      <c r="C54" s="30" t="s">
        <v>522</v>
      </c>
      <c r="D54" s="122">
        <v>3495883</v>
      </c>
      <c r="E54" s="122">
        <v>4706626</v>
      </c>
      <c r="F54" s="154">
        <v>37.2</v>
      </c>
      <c r="G54" s="116"/>
      <c r="H54" s="122">
        <v>8586431</v>
      </c>
      <c r="I54" s="122">
        <v>11919221</v>
      </c>
      <c r="J54" s="154">
        <v>14.1</v>
      </c>
      <c r="K54" s="171"/>
    </row>
    <row r="55" spans="1:11" ht="12.75">
      <c r="A55" s="155">
        <v>389</v>
      </c>
      <c r="B55" s="123"/>
      <c r="C55" s="30" t="s">
        <v>511</v>
      </c>
      <c r="D55" s="122">
        <v>200299</v>
      </c>
      <c r="E55" s="122">
        <v>59247</v>
      </c>
      <c r="F55" s="154">
        <v>-91.8</v>
      </c>
      <c r="G55" s="116"/>
      <c r="H55" s="122">
        <v>1667989</v>
      </c>
      <c r="I55" s="122">
        <v>630597</v>
      </c>
      <c r="J55" s="154">
        <v>-73.3</v>
      </c>
      <c r="K55" s="171"/>
    </row>
    <row r="56" spans="1:11" ht="12.75">
      <c r="A56" s="155">
        <v>393</v>
      </c>
      <c r="B56" s="123"/>
      <c r="C56" s="30" t="s">
        <v>534</v>
      </c>
      <c r="D56" s="122">
        <v>11173698</v>
      </c>
      <c r="E56" s="122">
        <v>12571821</v>
      </c>
      <c r="F56" s="154">
        <v>100.6</v>
      </c>
      <c r="G56" s="116"/>
      <c r="H56" s="122">
        <v>27486431</v>
      </c>
      <c r="I56" s="122">
        <v>34729965</v>
      </c>
      <c r="J56" s="154">
        <v>77.1</v>
      </c>
      <c r="K56" s="171"/>
    </row>
    <row r="57" spans="1:11" ht="12.75">
      <c r="A57" s="155">
        <v>395</v>
      </c>
      <c r="B57" s="123"/>
      <c r="C57" s="30" t="s">
        <v>865</v>
      </c>
      <c r="D57" s="122">
        <v>10526526</v>
      </c>
      <c r="E57" s="122">
        <v>9843048</v>
      </c>
      <c r="F57" s="154">
        <v>48.7</v>
      </c>
      <c r="G57" s="116"/>
      <c r="H57" s="122">
        <v>31996407</v>
      </c>
      <c r="I57" s="122">
        <v>29591959</v>
      </c>
      <c r="J57" s="154">
        <v>33.7</v>
      </c>
      <c r="K57" s="171"/>
    </row>
    <row r="58" spans="1:11" ht="12.75">
      <c r="A58" s="155">
        <v>396</v>
      </c>
      <c r="B58" s="123"/>
      <c r="C58" s="30" t="s">
        <v>866</v>
      </c>
      <c r="D58" s="122">
        <v>2235304</v>
      </c>
      <c r="E58" s="122">
        <v>11229481</v>
      </c>
      <c r="F58" s="154">
        <v>77</v>
      </c>
      <c r="G58" s="116"/>
      <c r="H58" s="122">
        <v>12093465</v>
      </c>
      <c r="I58" s="122">
        <v>56537839</v>
      </c>
      <c r="J58" s="154">
        <v>123.7</v>
      </c>
      <c r="K58" s="171"/>
    </row>
    <row r="59" spans="1:11" s="17" customFormat="1" ht="24" customHeight="1">
      <c r="A59" s="147">
        <v>4</v>
      </c>
      <c r="B59" s="124" t="s">
        <v>233</v>
      </c>
      <c r="C59" s="49"/>
      <c r="D59" s="119">
        <v>18708606</v>
      </c>
      <c r="E59" s="119">
        <v>19377456</v>
      </c>
      <c r="F59" s="151">
        <v>-21.2</v>
      </c>
      <c r="G59" s="117"/>
      <c r="H59" s="119">
        <v>48743831</v>
      </c>
      <c r="I59" s="119">
        <v>57334398</v>
      </c>
      <c r="J59" s="151">
        <v>-5.1</v>
      </c>
      <c r="K59" s="170"/>
    </row>
    <row r="60" spans="1:11" ht="24" customHeight="1">
      <c r="A60" s="155">
        <v>401</v>
      </c>
      <c r="B60" s="123"/>
      <c r="C60" s="30" t="s">
        <v>234</v>
      </c>
      <c r="D60" s="122" t="s">
        <v>106</v>
      </c>
      <c r="E60" s="122" t="s">
        <v>106</v>
      </c>
      <c r="F60" s="154" t="s">
        <v>106</v>
      </c>
      <c r="G60" s="116"/>
      <c r="H60" s="122" t="s">
        <v>106</v>
      </c>
      <c r="I60" s="122" t="s">
        <v>106</v>
      </c>
      <c r="J60" s="154" t="s">
        <v>106</v>
      </c>
      <c r="K60" s="171"/>
    </row>
    <row r="61" spans="1:11" ht="12.75">
      <c r="A61" s="155">
        <v>402</v>
      </c>
      <c r="B61" s="123"/>
      <c r="C61" s="30" t="s">
        <v>235</v>
      </c>
      <c r="D61" s="122">
        <v>33824</v>
      </c>
      <c r="E61" s="122">
        <v>205207</v>
      </c>
      <c r="F61" s="154">
        <v>-1.4</v>
      </c>
      <c r="G61" s="116"/>
      <c r="H61" s="122">
        <v>145710</v>
      </c>
      <c r="I61" s="122">
        <v>606065</v>
      </c>
      <c r="J61" s="154">
        <v>-16.9</v>
      </c>
      <c r="K61" s="171"/>
    </row>
    <row r="62" spans="1:11" ht="12.75">
      <c r="A62" s="155">
        <v>403</v>
      </c>
      <c r="B62" s="123"/>
      <c r="C62" s="30" t="s">
        <v>236</v>
      </c>
      <c r="D62" s="122">
        <v>83</v>
      </c>
      <c r="E62" s="122">
        <v>3103</v>
      </c>
      <c r="F62" s="269">
        <v>-99.3</v>
      </c>
      <c r="G62" s="116"/>
      <c r="H62" s="122">
        <v>103876</v>
      </c>
      <c r="I62" s="122">
        <v>52564</v>
      </c>
      <c r="J62" s="269">
        <v>-96.1</v>
      </c>
      <c r="K62" s="171"/>
    </row>
    <row r="63" spans="1:11" ht="12.75">
      <c r="A63" s="155">
        <v>411</v>
      </c>
      <c r="B63" s="123"/>
      <c r="C63" s="30" t="s">
        <v>237</v>
      </c>
      <c r="D63" s="122">
        <v>613152</v>
      </c>
      <c r="E63" s="122">
        <v>4466629</v>
      </c>
      <c r="F63" s="154">
        <v>-43.5</v>
      </c>
      <c r="G63" s="116"/>
      <c r="H63" s="122">
        <v>2085253</v>
      </c>
      <c r="I63" s="122">
        <v>15536598</v>
      </c>
      <c r="J63" s="154">
        <v>-18.5</v>
      </c>
      <c r="K63" s="171"/>
    </row>
    <row r="64" spans="1:11" ht="12.75">
      <c r="A64" s="155">
        <v>421</v>
      </c>
      <c r="B64" s="123"/>
      <c r="C64" s="30" t="s">
        <v>238</v>
      </c>
      <c r="D64" s="122">
        <v>8218247</v>
      </c>
      <c r="E64" s="122">
        <v>4765216</v>
      </c>
      <c r="F64" s="154">
        <v>-3</v>
      </c>
      <c r="G64" s="116"/>
      <c r="H64" s="122">
        <v>25191019</v>
      </c>
      <c r="I64" s="122">
        <v>14745640</v>
      </c>
      <c r="J64" s="154">
        <v>9.3</v>
      </c>
      <c r="K64" s="171"/>
    </row>
    <row r="65" spans="1:11" ht="12.75">
      <c r="A65" s="155">
        <v>423</v>
      </c>
      <c r="B65" s="123"/>
      <c r="C65" s="30" t="s">
        <v>239</v>
      </c>
      <c r="D65" s="122">
        <v>2668870</v>
      </c>
      <c r="E65" s="122">
        <v>5162207</v>
      </c>
      <c r="F65" s="154">
        <v>14.4</v>
      </c>
      <c r="G65" s="116"/>
      <c r="H65" s="122">
        <v>6746931</v>
      </c>
      <c r="I65" s="122">
        <v>12761307</v>
      </c>
      <c r="J65" s="154">
        <v>16.8</v>
      </c>
      <c r="K65" s="171"/>
    </row>
    <row r="66" spans="1:11" ht="12.75">
      <c r="A66" s="155">
        <v>425</v>
      </c>
      <c r="B66" s="123"/>
      <c r="C66" s="30" t="s">
        <v>240</v>
      </c>
      <c r="D66" s="122">
        <v>7174430</v>
      </c>
      <c r="E66" s="122">
        <v>4775094</v>
      </c>
      <c r="F66" s="154">
        <v>-27.8</v>
      </c>
      <c r="G66" s="116"/>
      <c r="H66" s="122">
        <v>14471042</v>
      </c>
      <c r="I66" s="122">
        <v>13632224</v>
      </c>
      <c r="J66" s="154">
        <v>-8.2</v>
      </c>
      <c r="K66" s="171"/>
    </row>
    <row r="67" spans="1:11" ht="16.5">
      <c r="A67" s="576" t="s">
        <v>67</v>
      </c>
      <c r="B67" s="576"/>
      <c r="C67" s="576"/>
      <c r="D67" s="576"/>
      <c r="E67" s="576"/>
      <c r="F67" s="576"/>
      <c r="G67" s="576"/>
      <c r="H67" s="576"/>
      <c r="I67" s="576"/>
      <c r="J67" s="576"/>
      <c r="K67" s="593"/>
    </row>
    <row r="68" spans="3:10" ht="12.75">
      <c r="C68" s="1"/>
      <c r="D68" s="10"/>
      <c r="E68" s="10"/>
      <c r="F68" s="118"/>
      <c r="G68" s="118"/>
      <c r="H68" s="15"/>
      <c r="I68" s="15"/>
      <c r="J68" s="15"/>
    </row>
    <row r="69" spans="1:11" ht="18" customHeight="1">
      <c r="A69" s="577" t="s">
        <v>1116</v>
      </c>
      <c r="B69" s="604" t="s">
        <v>744</v>
      </c>
      <c r="C69" s="605"/>
      <c r="D69" s="580" t="s">
        <v>1240</v>
      </c>
      <c r="E69" s="606"/>
      <c r="F69" s="606"/>
      <c r="G69" s="607"/>
      <c r="H69" s="521" t="s">
        <v>1252</v>
      </c>
      <c r="I69" s="560"/>
      <c r="J69" s="560"/>
      <c r="K69" s="608"/>
    </row>
    <row r="70" spans="1:11" ht="16.5" customHeight="1">
      <c r="A70" s="578"/>
      <c r="B70" s="594"/>
      <c r="C70" s="470"/>
      <c r="D70" s="61" t="s">
        <v>473</v>
      </c>
      <c r="E70" s="564" t="s">
        <v>474</v>
      </c>
      <c r="F70" s="565"/>
      <c r="G70" s="569"/>
      <c r="H70" s="150" t="s">
        <v>473</v>
      </c>
      <c r="I70" s="591" t="s">
        <v>474</v>
      </c>
      <c r="J70" s="592"/>
      <c r="K70" s="593"/>
    </row>
    <row r="71" spans="1:11" ht="15" customHeight="1">
      <c r="A71" s="578"/>
      <c r="B71" s="594"/>
      <c r="C71" s="470"/>
      <c r="D71" s="594" t="s">
        <v>111</v>
      </c>
      <c r="E71" s="596" t="s">
        <v>107</v>
      </c>
      <c r="F71" s="582" t="s">
        <v>1259</v>
      </c>
      <c r="G71" s="609"/>
      <c r="H71" s="566" t="s">
        <v>111</v>
      </c>
      <c r="I71" s="566" t="s">
        <v>107</v>
      </c>
      <c r="J71" s="582" t="s">
        <v>1260</v>
      </c>
      <c r="K71" s="599"/>
    </row>
    <row r="72" spans="1:11" ht="12.75">
      <c r="A72" s="578"/>
      <c r="B72" s="594"/>
      <c r="C72" s="470"/>
      <c r="D72" s="594"/>
      <c r="E72" s="597"/>
      <c r="F72" s="600"/>
      <c r="G72" s="479"/>
      <c r="H72" s="567"/>
      <c r="I72" s="567"/>
      <c r="J72" s="600"/>
      <c r="K72" s="601"/>
    </row>
    <row r="73" spans="1:11" ht="18.75" customHeight="1">
      <c r="A73" s="578"/>
      <c r="B73" s="594"/>
      <c r="C73" s="470"/>
      <c r="D73" s="594"/>
      <c r="E73" s="597"/>
      <c r="F73" s="600"/>
      <c r="G73" s="479"/>
      <c r="H73" s="567"/>
      <c r="I73" s="567"/>
      <c r="J73" s="600"/>
      <c r="K73" s="601"/>
    </row>
    <row r="74" spans="1:11" ht="27.75" customHeight="1">
      <c r="A74" s="579"/>
      <c r="B74" s="595"/>
      <c r="C74" s="471"/>
      <c r="D74" s="595"/>
      <c r="E74" s="598"/>
      <c r="F74" s="602"/>
      <c r="G74" s="480"/>
      <c r="H74" s="568"/>
      <c r="I74" s="568"/>
      <c r="J74" s="602"/>
      <c r="K74" s="603"/>
    </row>
    <row r="75" spans="1:11" ht="12.75">
      <c r="A75" s="109"/>
      <c r="B75" s="108"/>
      <c r="C75" s="29"/>
      <c r="D75" s="4"/>
      <c r="E75" s="4"/>
      <c r="H75" s="4"/>
      <c r="I75" s="4"/>
      <c r="J75" s="27"/>
      <c r="K75" s="1"/>
    </row>
    <row r="76" spans="1:11" s="17" customFormat="1" ht="12.75">
      <c r="A76" s="113" t="s">
        <v>241</v>
      </c>
      <c r="B76" s="65" t="s">
        <v>197</v>
      </c>
      <c r="C76" s="49"/>
      <c r="D76" s="119">
        <v>697601479</v>
      </c>
      <c r="E76" s="119">
        <v>1717194091</v>
      </c>
      <c r="F76" s="151">
        <v>-4.8</v>
      </c>
      <c r="G76" s="117"/>
      <c r="H76" s="119">
        <v>2179094259</v>
      </c>
      <c r="I76" s="119">
        <v>5204669361</v>
      </c>
      <c r="J76" s="151">
        <v>1.3</v>
      </c>
      <c r="K76" s="170"/>
    </row>
    <row r="77" spans="1:11" s="17" customFormat="1" ht="24" customHeight="1">
      <c r="A77" s="152">
        <v>5</v>
      </c>
      <c r="B77" s="65" t="s">
        <v>198</v>
      </c>
      <c r="C77" s="49"/>
      <c r="D77" s="119">
        <v>89157506</v>
      </c>
      <c r="E77" s="119">
        <v>18254233</v>
      </c>
      <c r="F77" s="151">
        <v>-7.3</v>
      </c>
      <c r="G77" s="117"/>
      <c r="H77" s="119">
        <v>258208657</v>
      </c>
      <c r="I77" s="119">
        <v>60399425</v>
      </c>
      <c r="J77" s="151">
        <v>-2.6</v>
      </c>
      <c r="K77" s="170"/>
    </row>
    <row r="78" spans="1:11" ht="24" customHeight="1">
      <c r="A78" s="153">
        <v>502</v>
      </c>
      <c r="B78" s="38"/>
      <c r="C78" s="30" t="s">
        <v>876</v>
      </c>
      <c r="D78" s="122">
        <v>454681</v>
      </c>
      <c r="E78" s="122">
        <v>1492403</v>
      </c>
      <c r="F78" s="154">
        <v>39.5</v>
      </c>
      <c r="G78" s="116"/>
      <c r="H78" s="122">
        <v>1514051</v>
      </c>
      <c r="I78" s="122">
        <v>5037041</v>
      </c>
      <c r="J78" s="154">
        <v>67.5</v>
      </c>
      <c r="K78" s="171"/>
    </row>
    <row r="79" spans="1:11" ht="12.75">
      <c r="A79" s="153">
        <v>503</v>
      </c>
      <c r="B79" s="38"/>
      <c r="C79" s="30" t="s">
        <v>242</v>
      </c>
      <c r="D79" s="122" t="s">
        <v>106</v>
      </c>
      <c r="E79" s="122" t="s">
        <v>106</v>
      </c>
      <c r="F79" s="154">
        <v>-100</v>
      </c>
      <c r="G79" s="116"/>
      <c r="H79" s="122">
        <v>2177</v>
      </c>
      <c r="I79" s="122">
        <v>61000</v>
      </c>
      <c r="J79" s="154">
        <v>-90.8</v>
      </c>
      <c r="K79" s="171"/>
    </row>
    <row r="80" spans="1:11" ht="12.75">
      <c r="A80" s="153">
        <v>504</v>
      </c>
      <c r="B80" s="38"/>
      <c r="C80" s="48" t="s">
        <v>877</v>
      </c>
      <c r="D80" s="122">
        <v>46024</v>
      </c>
      <c r="E80" s="122">
        <v>209820</v>
      </c>
      <c r="F80" s="154">
        <v>-47.7</v>
      </c>
      <c r="G80" s="116"/>
      <c r="H80" s="122">
        <v>413628</v>
      </c>
      <c r="I80" s="122">
        <v>1338232</v>
      </c>
      <c r="J80" s="154">
        <v>-9.3</v>
      </c>
      <c r="K80" s="171"/>
    </row>
    <row r="81" spans="1:11" ht="12.75">
      <c r="A81" s="153">
        <v>505</v>
      </c>
      <c r="B81" s="38"/>
      <c r="C81" s="30" t="s">
        <v>243</v>
      </c>
      <c r="D81" s="122">
        <v>201011</v>
      </c>
      <c r="E81" s="122">
        <v>181748</v>
      </c>
      <c r="F81" s="269">
        <v>-2.9</v>
      </c>
      <c r="G81" s="116"/>
      <c r="H81" s="122">
        <v>474735</v>
      </c>
      <c r="I81" s="122">
        <v>429855</v>
      </c>
      <c r="J81" s="269">
        <v>-8.3</v>
      </c>
      <c r="K81" s="171"/>
    </row>
    <row r="82" spans="1:11" ht="12.75">
      <c r="A82" s="153">
        <v>506</v>
      </c>
      <c r="B82" s="38"/>
      <c r="C82" s="30" t="s">
        <v>860</v>
      </c>
      <c r="D82" s="122">
        <v>1478890</v>
      </c>
      <c r="E82" s="122">
        <v>754978</v>
      </c>
      <c r="F82" s="154">
        <v>-22.6</v>
      </c>
      <c r="G82" s="116"/>
      <c r="H82" s="122">
        <v>3813693</v>
      </c>
      <c r="I82" s="122">
        <v>2230939</v>
      </c>
      <c r="J82" s="154">
        <v>-1</v>
      </c>
      <c r="K82" s="171"/>
    </row>
    <row r="83" spans="1:11" ht="12.75">
      <c r="A83" s="153">
        <v>507</v>
      </c>
      <c r="B83" s="38"/>
      <c r="C83" s="30" t="s">
        <v>244</v>
      </c>
      <c r="D83" s="122" t="s">
        <v>106</v>
      </c>
      <c r="E83" s="122" t="s">
        <v>106</v>
      </c>
      <c r="F83" s="154" t="s">
        <v>106</v>
      </c>
      <c r="G83" s="116"/>
      <c r="H83" s="122">
        <v>2</v>
      </c>
      <c r="I83" s="122">
        <v>63</v>
      </c>
      <c r="J83" s="154">
        <v>-56.8</v>
      </c>
      <c r="K83" s="171"/>
    </row>
    <row r="84" spans="1:11" ht="12.75">
      <c r="A84" s="153">
        <v>508</v>
      </c>
      <c r="B84" s="38"/>
      <c r="C84" s="30" t="s">
        <v>510</v>
      </c>
      <c r="D84" s="122">
        <v>399676</v>
      </c>
      <c r="E84" s="122">
        <v>994787</v>
      </c>
      <c r="F84" s="154" t="s">
        <v>729</v>
      </c>
      <c r="G84" s="116"/>
      <c r="H84" s="122">
        <v>1721013</v>
      </c>
      <c r="I84" s="122">
        <v>4178211</v>
      </c>
      <c r="J84" s="154" t="s">
        <v>729</v>
      </c>
      <c r="K84" s="171"/>
    </row>
    <row r="85" spans="1:11" ht="12.75">
      <c r="A85" s="153">
        <v>511</v>
      </c>
      <c r="B85" s="38"/>
      <c r="C85" s="30" t="s">
        <v>245</v>
      </c>
      <c r="D85" s="122">
        <v>48062821</v>
      </c>
      <c r="E85" s="122">
        <v>4886624</v>
      </c>
      <c r="F85" s="154">
        <v>-26.1</v>
      </c>
      <c r="G85" s="116"/>
      <c r="H85" s="122">
        <v>134558427</v>
      </c>
      <c r="I85" s="122">
        <v>14342589</v>
      </c>
      <c r="J85" s="154">
        <v>18.3</v>
      </c>
      <c r="K85" s="171"/>
    </row>
    <row r="86" spans="1:11" ht="12.75">
      <c r="A86" s="153">
        <v>513</v>
      </c>
      <c r="B86" s="38"/>
      <c r="C86" s="30" t="s">
        <v>246</v>
      </c>
      <c r="D86" s="120">
        <v>2977395</v>
      </c>
      <c r="E86" s="120">
        <v>4826799</v>
      </c>
      <c r="F86" s="154">
        <v>-8</v>
      </c>
      <c r="G86" s="116"/>
      <c r="H86" s="122">
        <v>9901945</v>
      </c>
      <c r="I86" s="122">
        <v>17115700</v>
      </c>
      <c r="J86" s="154">
        <v>-35.8</v>
      </c>
      <c r="K86" s="171"/>
    </row>
    <row r="87" spans="1:11" ht="12.75">
      <c r="A87" s="153">
        <v>516</v>
      </c>
      <c r="B87" s="38"/>
      <c r="C87" s="30" t="s">
        <v>247</v>
      </c>
      <c r="D87" s="122" t="s">
        <v>106</v>
      </c>
      <c r="E87" s="122" t="s">
        <v>106</v>
      </c>
      <c r="F87" s="154" t="s">
        <v>106</v>
      </c>
      <c r="G87" s="116"/>
      <c r="H87" s="122" t="s">
        <v>106</v>
      </c>
      <c r="I87" s="122" t="s">
        <v>106</v>
      </c>
      <c r="J87" s="154" t="s">
        <v>106</v>
      </c>
      <c r="K87" s="171"/>
    </row>
    <row r="88" spans="1:11" ht="12.75">
      <c r="A88" s="153">
        <v>517</v>
      </c>
      <c r="B88" s="38"/>
      <c r="C88" s="30" t="s">
        <v>248</v>
      </c>
      <c r="D88" s="122" t="s">
        <v>106</v>
      </c>
      <c r="E88" s="122" t="s">
        <v>106</v>
      </c>
      <c r="F88" s="154" t="s">
        <v>106</v>
      </c>
      <c r="G88" s="116"/>
      <c r="H88" s="122" t="s">
        <v>106</v>
      </c>
      <c r="I88" s="122" t="s">
        <v>106</v>
      </c>
      <c r="J88" s="154" t="s">
        <v>106</v>
      </c>
      <c r="K88" s="171"/>
    </row>
    <row r="89" spans="1:11" ht="12.75">
      <c r="A89" s="153">
        <v>518</v>
      </c>
      <c r="B89" s="38"/>
      <c r="C89" s="30" t="s">
        <v>483</v>
      </c>
      <c r="D89" s="122" t="s">
        <v>106</v>
      </c>
      <c r="E89" s="122" t="s">
        <v>106</v>
      </c>
      <c r="F89" s="154" t="s">
        <v>106</v>
      </c>
      <c r="G89" s="116"/>
      <c r="H89" s="122" t="s">
        <v>106</v>
      </c>
      <c r="I89" s="122" t="s">
        <v>106</v>
      </c>
      <c r="J89" s="154" t="s">
        <v>106</v>
      </c>
      <c r="K89" s="171"/>
    </row>
    <row r="90" spans="1:11" ht="12.75">
      <c r="A90" s="153">
        <v>519</v>
      </c>
      <c r="B90" s="38"/>
      <c r="C90" s="30" t="s">
        <v>249</v>
      </c>
      <c r="D90" s="122" t="s">
        <v>106</v>
      </c>
      <c r="E90" s="122" t="s">
        <v>106</v>
      </c>
      <c r="F90" s="269" t="s">
        <v>106</v>
      </c>
      <c r="G90" s="116"/>
      <c r="H90" s="122" t="s">
        <v>106</v>
      </c>
      <c r="I90" s="122" t="s">
        <v>106</v>
      </c>
      <c r="J90" s="154" t="s">
        <v>106</v>
      </c>
      <c r="K90" s="171"/>
    </row>
    <row r="91" spans="1:11" ht="12.75">
      <c r="A91" s="153">
        <v>520</v>
      </c>
      <c r="B91" s="38"/>
      <c r="C91" s="30" t="s">
        <v>509</v>
      </c>
      <c r="D91" s="122" t="s">
        <v>106</v>
      </c>
      <c r="E91" s="122" t="s">
        <v>106</v>
      </c>
      <c r="F91" s="154" t="s">
        <v>106</v>
      </c>
      <c r="G91" s="116"/>
      <c r="H91" s="122" t="s">
        <v>106</v>
      </c>
      <c r="I91" s="122" t="s">
        <v>106</v>
      </c>
      <c r="J91" s="154" t="s">
        <v>106</v>
      </c>
      <c r="K91" s="171"/>
    </row>
    <row r="92" spans="1:11" ht="12.75">
      <c r="A92" s="153">
        <v>522</v>
      </c>
      <c r="B92" s="38"/>
      <c r="C92" s="30" t="s">
        <v>250</v>
      </c>
      <c r="D92" s="122" t="s">
        <v>106</v>
      </c>
      <c r="E92" s="122" t="s">
        <v>106</v>
      </c>
      <c r="F92" s="154" t="s">
        <v>106</v>
      </c>
      <c r="G92" s="116"/>
      <c r="H92" s="122" t="s">
        <v>106</v>
      </c>
      <c r="I92" s="122" t="s">
        <v>106</v>
      </c>
      <c r="J92" s="154" t="s">
        <v>106</v>
      </c>
      <c r="K92" s="171"/>
    </row>
    <row r="93" spans="1:11" ht="12.75">
      <c r="A93" s="153">
        <v>523</v>
      </c>
      <c r="B93" s="38"/>
      <c r="C93" s="30" t="s">
        <v>251</v>
      </c>
      <c r="D93" s="122" t="s">
        <v>106</v>
      </c>
      <c r="E93" s="122" t="s">
        <v>106</v>
      </c>
      <c r="F93" s="154" t="s">
        <v>106</v>
      </c>
      <c r="G93" s="116"/>
      <c r="H93" s="122" t="s">
        <v>106</v>
      </c>
      <c r="I93" s="122" t="s">
        <v>106</v>
      </c>
      <c r="J93" s="154" t="s">
        <v>106</v>
      </c>
      <c r="K93" s="171"/>
    </row>
    <row r="94" spans="1:11" ht="12.75">
      <c r="A94" s="153">
        <v>524</v>
      </c>
      <c r="B94" s="38"/>
      <c r="C94" s="30" t="s">
        <v>252</v>
      </c>
      <c r="D94" s="122" t="s">
        <v>106</v>
      </c>
      <c r="E94" s="122" t="s">
        <v>106</v>
      </c>
      <c r="F94" s="154" t="s">
        <v>106</v>
      </c>
      <c r="G94" s="116"/>
      <c r="H94" s="122" t="s">
        <v>106</v>
      </c>
      <c r="I94" s="122" t="s">
        <v>106</v>
      </c>
      <c r="J94" s="154" t="s">
        <v>106</v>
      </c>
      <c r="K94" s="171"/>
    </row>
    <row r="95" spans="1:11" ht="12.75">
      <c r="A95" s="153">
        <v>526</v>
      </c>
      <c r="B95" s="38"/>
      <c r="C95" s="30" t="s">
        <v>253</v>
      </c>
      <c r="D95" s="122" t="s">
        <v>106</v>
      </c>
      <c r="E95" s="122" t="s">
        <v>106</v>
      </c>
      <c r="F95" s="154" t="s">
        <v>106</v>
      </c>
      <c r="G95" s="116"/>
      <c r="H95" s="122" t="s">
        <v>106</v>
      </c>
      <c r="I95" s="122" t="s">
        <v>106</v>
      </c>
      <c r="J95" s="154" t="s">
        <v>106</v>
      </c>
      <c r="K95" s="171"/>
    </row>
    <row r="96" spans="1:11" ht="12.75">
      <c r="A96" s="153">
        <v>528</v>
      </c>
      <c r="B96" s="38"/>
      <c r="C96" s="30" t="s">
        <v>903</v>
      </c>
      <c r="D96" s="120">
        <v>457490</v>
      </c>
      <c r="E96" s="120">
        <v>136980</v>
      </c>
      <c r="F96" s="154">
        <v>-47.7</v>
      </c>
      <c r="G96" s="116"/>
      <c r="H96" s="122">
        <v>2309543</v>
      </c>
      <c r="I96" s="122">
        <v>756120</v>
      </c>
      <c r="J96" s="154">
        <v>-25.5</v>
      </c>
      <c r="K96" s="171"/>
    </row>
    <row r="97" spans="1:11" ht="12.75">
      <c r="A97" s="153">
        <v>529</v>
      </c>
      <c r="B97" s="38"/>
      <c r="C97" s="30" t="s">
        <v>255</v>
      </c>
      <c r="D97" s="122">
        <v>2680700</v>
      </c>
      <c r="E97" s="122">
        <v>622311</v>
      </c>
      <c r="F97" s="154">
        <v>61.1</v>
      </c>
      <c r="G97" s="116"/>
      <c r="H97" s="122">
        <v>7375478</v>
      </c>
      <c r="I97" s="122">
        <v>1811181</v>
      </c>
      <c r="J97" s="154">
        <v>36.6</v>
      </c>
      <c r="K97" s="171"/>
    </row>
    <row r="98" spans="1:11" ht="12.75">
      <c r="A98" s="153">
        <v>530</v>
      </c>
      <c r="B98" s="38"/>
      <c r="C98" s="30" t="s">
        <v>256</v>
      </c>
      <c r="D98" s="120">
        <v>1223463</v>
      </c>
      <c r="E98" s="120">
        <v>215792</v>
      </c>
      <c r="F98" s="154">
        <v>-18.1</v>
      </c>
      <c r="G98" s="116"/>
      <c r="H98" s="122">
        <v>5133954</v>
      </c>
      <c r="I98" s="122">
        <v>743899</v>
      </c>
      <c r="J98" s="154">
        <v>-4.3</v>
      </c>
      <c r="K98" s="171"/>
    </row>
    <row r="99" spans="1:11" ht="12.75">
      <c r="A99" s="153">
        <v>532</v>
      </c>
      <c r="B99" s="38"/>
      <c r="C99" s="30" t="s">
        <v>257</v>
      </c>
      <c r="D99" s="122">
        <v>13908361</v>
      </c>
      <c r="E99" s="122">
        <v>1576836</v>
      </c>
      <c r="F99" s="154">
        <v>7.9</v>
      </c>
      <c r="G99" s="116"/>
      <c r="H99" s="122">
        <v>36233071</v>
      </c>
      <c r="I99" s="122">
        <v>4634634</v>
      </c>
      <c r="J99" s="154">
        <v>3.4</v>
      </c>
      <c r="K99" s="171"/>
    </row>
    <row r="100" spans="1:11" ht="12.75">
      <c r="A100" s="153">
        <v>534</v>
      </c>
      <c r="B100" s="38"/>
      <c r="C100" s="30" t="s">
        <v>535</v>
      </c>
      <c r="D100" s="122">
        <v>1092502</v>
      </c>
      <c r="E100" s="122">
        <v>669207</v>
      </c>
      <c r="F100" s="154">
        <v>10.1</v>
      </c>
      <c r="G100" s="116"/>
      <c r="H100" s="122">
        <v>2100860</v>
      </c>
      <c r="I100" s="122">
        <v>2219762</v>
      </c>
      <c r="J100" s="154">
        <v>42.6</v>
      </c>
      <c r="K100" s="171"/>
    </row>
    <row r="101" spans="1:11" ht="12.75">
      <c r="A101" s="153">
        <v>537</v>
      </c>
      <c r="B101" s="38"/>
      <c r="C101" s="30" t="s">
        <v>258</v>
      </c>
      <c r="D101" s="122">
        <v>15197</v>
      </c>
      <c r="E101" s="122">
        <v>419422</v>
      </c>
      <c r="F101" s="269">
        <v>71.2</v>
      </c>
      <c r="G101" s="116"/>
      <c r="H101" s="122">
        <v>25545</v>
      </c>
      <c r="I101" s="122">
        <v>839914</v>
      </c>
      <c r="J101" s="269">
        <v>32.2</v>
      </c>
      <c r="K101" s="171"/>
    </row>
    <row r="102" spans="1:11" ht="12.75">
      <c r="A102" s="153">
        <v>590</v>
      </c>
      <c r="B102" s="38"/>
      <c r="C102" s="30" t="s">
        <v>508</v>
      </c>
      <c r="D102" s="122">
        <v>16159295</v>
      </c>
      <c r="E102" s="122">
        <v>1266526</v>
      </c>
      <c r="F102" s="154">
        <v>-26.6</v>
      </c>
      <c r="G102" s="116"/>
      <c r="H102" s="122">
        <v>52630535</v>
      </c>
      <c r="I102" s="122">
        <v>4660285</v>
      </c>
      <c r="J102" s="154">
        <v>-15.4</v>
      </c>
      <c r="K102" s="171"/>
    </row>
    <row r="103" spans="1:11" s="17" customFormat="1" ht="24" customHeight="1">
      <c r="A103" s="152">
        <v>6</v>
      </c>
      <c r="B103" s="65" t="s">
        <v>199</v>
      </c>
      <c r="C103" s="49"/>
      <c r="D103" s="119">
        <v>111006553</v>
      </c>
      <c r="E103" s="119">
        <v>91179404</v>
      </c>
      <c r="F103" s="151">
        <v>-6.7</v>
      </c>
      <c r="G103" s="117"/>
      <c r="H103" s="119">
        <v>415931239</v>
      </c>
      <c r="I103" s="119">
        <v>295327809</v>
      </c>
      <c r="J103" s="151">
        <v>-5.2</v>
      </c>
      <c r="K103" s="170"/>
    </row>
    <row r="104" spans="1:11" ht="24" customHeight="1">
      <c r="A104" s="153">
        <v>602</v>
      </c>
      <c r="B104" s="38"/>
      <c r="C104" s="30" t="s">
        <v>507</v>
      </c>
      <c r="D104" s="122">
        <v>781596</v>
      </c>
      <c r="E104" s="122">
        <v>2561607</v>
      </c>
      <c r="F104" s="154">
        <v>-0.9</v>
      </c>
      <c r="G104" s="116"/>
      <c r="H104" s="122">
        <v>2598555</v>
      </c>
      <c r="I104" s="122">
        <v>8326651</v>
      </c>
      <c r="J104" s="154">
        <v>8.8</v>
      </c>
      <c r="K104" s="171"/>
    </row>
    <row r="105" spans="1:11" ht="12.75">
      <c r="A105" s="153">
        <v>603</v>
      </c>
      <c r="B105" s="38"/>
      <c r="C105" s="30" t="s">
        <v>259</v>
      </c>
      <c r="D105" s="122">
        <v>48250</v>
      </c>
      <c r="E105" s="122">
        <v>122237</v>
      </c>
      <c r="F105" s="154">
        <v>16.1</v>
      </c>
      <c r="G105" s="116"/>
      <c r="H105" s="122">
        <v>113935</v>
      </c>
      <c r="I105" s="122">
        <v>310502</v>
      </c>
      <c r="J105" s="154">
        <v>14.4</v>
      </c>
      <c r="K105" s="171"/>
    </row>
    <row r="106" spans="1:11" ht="12.75">
      <c r="A106" s="153">
        <v>604</v>
      </c>
      <c r="B106" s="38"/>
      <c r="C106" s="30" t="s">
        <v>913</v>
      </c>
      <c r="D106" s="122">
        <v>598</v>
      </c>
      <c r="E106" s="122">
        <v>16546</v>
      </c>
      <c r="F106" s="154" t="s">
        <v>729</v>
      </c>
      <c r="G106" s="116"/>
      <c r="H106" s="122">
        <v>1367</v>
      </c>
      <c r="I106" s="122">
        <v>35716</v>
      </c>
      <c r="J106" s="154">
        <v>322.7</v>
      </c>
      <c r="K106" s="171"/>
    </row>
    <row r="107" spans="1:11" ht="12.75">
      <c r="A107" s="153">
        <v>605</v>
      </c>
      <c r="B107" s="38"/>
      <c r="C107" s="30" t="s">
        <v>260</v>
      </c>
      <c r="D107" s="122">
        <v>233338</v>
      </c>
      <c r="E107" s="122">
        <v>1536222</v>
      </c>
      <c r="F107" s="154">
        <v>-5.4</v>
      </c>
      <c r="G107" s="116"/>
      <c r="H107" s="122">
        <v>778098</v>
      </c>
      <c r="I107" s="122">
        <v>5158720</v>
      </c>
      <c r="J107" s="154">
        <v>-8</v>
      </c>
      <c r="K107" s="171"/>
    </row>
    <row r="108" spans="1:11" ht="12.75">
      <c r="A108" s="153">
        <v>606</v>
      </c>
      <c r="B108" s="38"/>
      <c r="C108" s="30" t="s">
        <v>261</v>
      </c>
      <c r="D108" s="122">
        <v>3228</v>
      </c>
      <c r="E108" s="122">
        <v>4576</v>
      </c>
      <c r="F108" s="154">
        <v>-75.4</v>
      </c>
      <c r="G108" s="116"/>
      <c r="H108" s="122">
        <v>58675</v>
      </c>
      <c r="I108" s="122">
        <v>83547</v>
      </c>
      <c r="J108" s="154">
        <v>18.8</v>
      </c>
      <c r="K108" s="171"/>
    </row>
    <row r="109" spans="1:11" ht="12.75">
      <c r="A109" s="153">
        <v>607</v>
      </c>
      <c r="B109" s="38"/>
      <c r="C109" s="30" t="s">
        <v>262</v>
      </c>
      <c r="D109" s="122">
        <v>8817722</v>
      </c>
      <c r="E109" s="122">
        <v>3838695</v>
      </c>
      <c r="F109" s="154">
        <v>-40.3</v>
      </c>
      <c r="G109" s="116"/>
      <c r="H109" s="122">
        <v>48052262</v>
      </c>
      <c r="I109" s="122">
        <v>19288646</v>
      </c>
      <c r="J109" s="154">
        <v>-3.8</v>
      </c>
      <c r="K109" s="171"/>
    </row>
    <row r="110" spans="1:11" ht="12.75">
      <c r="A110" s="153">
        <v>608</v>
      </c>
      <c r="B110" s="38"/>
      <c r="C110" s="30" t="s">
        <v>264</v>
      </c>
      <c r="D110" s="122">
        <v>10759187</v>
      </c>
      <c r="E110" s="122">
        <v>5790292</v>
      </c>
      <c r="F110" s="154">
        <v>0.4</v>
      </c>
      <c r="G110" s="116"/>
      <c r="H110" s="122">
        <v>32083374</v>
      </c>
      <c r="I110" s="122">
        <v>17514466</v>
      </c>
      <c r="J110" s="154">
        <v>-5.4</v>
      </c>
      <c r="K110" s="171"/>
    </row>
    <row r="111" spans="1:11" ht="12.75">
      <c r="A111" s="153">
        <v>609</v>
      </c>
      <c r="B111" s="38"/>
      <c r="C111" s="30" t="s">
        <v>265</v>
      </c>
      <c r="D111" s="122">
        <v>751786</v>
      </c>
      <c r="E111" s="122">
        <v>2598590</v>
      </c>
      <c r="F111" s="154">
        <v>-44.6</v>
      </c>
      <c r="G111" s="116"/>
      <c r="H111" s="122">
        <v>3003320</v>
      </c>
      <c r="I111" s="122">
        <v>8818546</v>
      </c>
      <c r="J111" s="154">
        <v>-30.3</v>
      </c>
      <c r="K111" s="171"/>
    </row>
    <row r="112" spans="1:11" ht="12.75">
      <c r="A112" s="153">
        <v>611</v>
      </c>
      <c r="B112" s="38"/>
      <c r="C112" s="30" t="s">
        <v>266</v>
      </c>
      <c r="D112" s="122">
        <v>206006</v>
      </c>
      <c r="E112" s="122">
        <v>36828</v>
      </c>
      <c r="F112" s="154">
        <v>-11.4</v>
      </c>
      <c r="G112" s="116"/>
      <c r="H112" s="122">
        <v>852134</v>
      </c>
      <c r="I112" s="122">
        <v>129493</v>
      </c>
      <c r="J112" s="154">
        <v>-5.8</v>
      </c>
      <c r="K112" s="171"/>
    </row>
    <row r="113" spans="1:11" ht="12.75">
      <c r="A113" s="153">
        <v>612</v>
      </c>
      <c r="B113" s="38"/>
      <c r="C113" s="30" t="s">
        <v>267</v>
      </c>
      <c r="D113" s="122">
        <v>10710690</v>
      </c>
      <c r="E113" s="122">
        <v>6681659</v>
      </c>
      <c r="F113" s="154">
        <v>11.4</v>
      </c>
      <c r="G113" s="116"/>
      <c r="H113" s="122">
        <v>26907515</v>
      </c>
      <c r="I113" s="122">
        <v>18695055</v>
      </c>
      <c r="J113" s="154">
        <v>13.6</v>
      </c>
      <c r="K113" s="171"/>
    </row>
    <row r="114" spans="1:11" ht="12.75">
      <c r="A114" s="153">
        <v>641</v>
      </c>
      <c r="B114" s="38"/>
      <c r="C114" s="30" t="s">
        <v>268</v>
      </c>
      <c r="D114" s="122">
        <v>585780</v>
      </c>
      <c r="E114" s="122">
        <v>193528</v>
      </c>
      <c r="F114" s="154" t="s">
        <v>729</v>
      </c>
      <c r="G114" s="116"/>
      <c r="H114" s="122">
        <v>1234020</v>
      </c>
      <c r="I114" s="122">
        <v>445076</v>
      </c>
      <c r="J114" s="154">
        <v>452.8</v>
      </c>
      <c r="K114" s="171"/>
    </row>
    <row r="115" spans="1:11" ht="12.75">
      <c r="A115" s="153">
        <v>642</v>
      </c>
      <c r="B115" s="38"/>
      <c r="C115" s="30" t="s">
        <v>481</v>
      </c>
      <c r="D115" s="122">
        <v>5207833</v>
      </c>
      <c r="E115" s="122">
        <v>1589279</v>
      </c>
      <c r="F115" s="154">
        <v>-68.2</v>
      </c>
      <c r="G115" s="116"/>
      <c r="H115" s="122">
        <v>88025644</v>
      </c>
      <c r="I115" s="122">
        <v>22522746</v>
      </c>
      <c r="J115" s="154">
        <v>-14.3</v>
      </c>
      <c r="K115" s="171"/>
    </row>
    <row r="116" spans="1:11" ht="12.75">
      <c r="A116" s="153">
        <v>643</v>
      </c>
      <c r="B116" s="38"/>
      <c r="C116" s="30" t="s">
        <v>269</v>
      </c>
      <c r="D116" s="122">
        <v>1009068</v>
      </c>
      <c r="E116" s="122">
        <v>1803096</v>
      </c>
      <c r="F116" s="154">
        <v>11.3</v>
      </c>
      <c r="G116" s="116"/>
      <c r="H116" s="122">
        <v>4208855</v>
      </c>
      <c r="I116" s="122">
        <v>6217736</v>
      </c>
      <c r="J116" s="154">
        <v>11.5</v>
      </c>
      <c r="K116" s="171"/>
    </row>
    <row r="117" spans="1:11" ht="12.75">
      <c r="A117" s="153">
        <v>644</v>
      </c>
      <c r="B117" s="38"/>
      <c r="C117" s="30" t="s">
        <v>270</v>
      </c>
      <c r="D117" s="122">
        <v>414244</v>
      </c>
      <c r="E117" s="122">
        <v>1535959</v>
      </c>
      <c r="F117" s="154">
        <v>134.5</v>
      </c>
      <c r="G117" s="116"/>
      <c r="H117" s="122">
        <v>910612</v>
      </c>
      <c r="I117" s="122">
        <v>2269476</v>
      </c>
      <c r="J117" s="154">
        <v>35.7</v>
      </c>
      <c r="K117" s="171"/>
    </row>
    <row r="118" spans="1:11" ht="12.75">
      <c r="A118" s="153">
        <v>645</v>
      </c>
      <c r="B118" s="38"/>
      <c r="C118" s="30" t="s">
        <v>271</v>
      </c>
      <c r="D118" s="122">
        <v>17668229</v>
      </c>
      <c r="E118" s="122">
        <v>32666756</v>
      </c>
      <c r="F118" s="154">
        <v>12</v>
      </c>
      <c r="G118" s="116"/>
      <c r="H118" s="122">
        <v>53032507</v>
      </c>
      <c r="I118" s="122">
        <v>91011598</v>
      </c>
      <c r="J118" s="154">
        <v>-4.4</v>
      </c>
      <c r="K118" s="171"/>
    </row>
    <row r="119" spans="1:11" ht="12.75">
      <c r="A119" s="153">
        <v>646</v>
      </c>
      <c r="B119" s="38"/>
      <c r="C119" s="30" t="s">
        <v>272</v>
      </c>
      <c r="D119" s="122">
        <v>1139576</v>
      </c>
      <c r="E119" s="122">
        <v>5427010</v>
      </c>
      <c r="F119" s="154">
        <v>-19.9</v>
      </c>
      <c r="G119" s="116"/>
      <c r="H119" s="122">
        <v>3675143</v>
      </c>
      <c r="I119" s="122">
        <v>17818325</v>
      </c>
      <c r="J119" s="154">
        <v>-5.7</v>
      </c>
      <c r="K119" s="171"/>
    </row>
    <row r="120" spans="1:11" ht="12.75">
      <c r="A120" s="153">
        <v>647</v>
      </c>
      <c r="B120" s="38"/>
      <c r="C120" s="30" t="s">
        <v>273</v>
      </c>
      <c r="D120" s="122">
        <v>10500</v>
      </c>
      <c r="E120" s="122">
        <v>151816</v>
      </c>
      <c r="F120" s="154" t="s">
        <v>729</v>
      </c>
      <c r="G120" s="116"/>
      <c r="H120" s="122">
        <v>20648</v>
      </c>
      <c r="I120" s="122">
        <v>284649</v>
      </c>
      <c r="J120" s="154">
        <v>110.5</v>
      </c>
      <c r="K120" s="171"/>
    </row>
    <row r="121" spans="1:11" ht="12.75">
      <c r="A121" s="153">
        <v>648</v>
      </c>
      <c r="B121" s="38"/>
      <c r="C121" s="30" t="s">
        <v>274</v>
      </c>
      <c r="D121" s="122">
        <v>284408</v>
      </c>
      <c r="E121" s="122">
        <v>491767</v>
      </c>
      <c r="F121" s="269">
        <v>-74.2</v>
      </c>
      <c r="G121" s="116"/>
      <c r="H121" s="122">
        <v>513245</v>
      </c>
      <c r="I121" s="122">
        <v>860460</v>
      </c>
      <c r="J121" s="154">
        <v>-75.8</v>
      </c>
      <c r="K121" s="171"/>
    </row>
    <row r="122" spans="1:11" ht="12.75">
      <c r="A122" s="153">
        <v>649</v>
      </c>
      <c r="B122" s="38"/>
      <c r="C122" s="30" t="s">
        <v>275</v>
      </c>
      <c r="D122" s="122">
        <v>104</v>
      </c>
      <c r="E122" s="122">
        <v>2157</v>
      </c>
      <c r="F122" s="154" t="s">
        <v>729</v>
      </c>
      <c r="G122" s="116"/>
      <c r="H122" s="122">
        <v>4141</v>
      </c>
      <c r="I122" s="122">
        <v>71438</v>
      </c>
      <c r="J122" s="154" t="s">
        <v>729</v>
      </c>
      <c r="K122" s="171"/>
    </row>
    <row r="123" spans="1:11" ht="12.75">
      <c r="A123" s="153">
        <v>650</v>
      </c>
      <c r="B123" s="38"/>
      <c r="C123" s="30" t="s">
        <v>276</v>
      </c>
      <c r="D123" s="122">
        <v>487073</v>
      </c>
      <c r="E123" s="122">
        <v>893872</v>
      </c>
      <c r="F123" s="154">
        <v>7.7</v>
      </c>
      <c r="G123" s="116"/>
      <c r="H123" s="122">
        <v>1259778</v>
      </c>
      <c r="I123" s="122">
        <v>2218626</v>
      </c>
      <c r="J123" s="154">
        <v>-3.9</v>
      </c>
      <c r="K123" s="171"/>
    </row>
    <row r="124" spans="1:11" ht="12.75">
      <c r="A124" s="153">
        <v>656</v>
      </c>
      <c r="B124" s="38"/>
      <c r="C124" s="30" t="s">
        <v>277</v>
      </c>
      <c r="D124" s="122" t="s">
        <v>106</v>
      </c>
      <c r="E124" s="122" t="s">
        <v>106</v>
      </c>
      <c r="F124" s="154" t="s">
        <v>106</v>
      </c>
      <c r="G124" s="116"/>
      <c r="H124" s="122" t="s">
        <v>106</v>
      </c>
      <c r="I124" s="122" t="s">
        <v>106</v>
      </c>
      <c r="J124" s="154">
        <v>-100</v>
      </c>
      <c r="K124" s="171"/>
    </row>
    <row r="125" spans="1:11" ht="12.75">
      <c r="A125" s="153">
        <v>659</v>
      </c>
      <c r="B125" s="38"/>
      <c r="C125" s="30" t="s">
        <v>278</v>
      </c>
      <c r="D125" s="122">
        <v>95555</v>
      </c>
      <c r="E125" s="122">
        <v>4038375</v>
      </c>
      <c r="F125" s="154">
        <v>-6.3</v>
      </c>
      <c r="G125" s="116"/>
      <c r="H125" s="122">
        <v>270603</v>
      </c>
      <c r="I125" s="122">
        <v>9928209</v>
      </c>
      <c r="J125" s="154">
        <v>-26</v>
      </c>
      <c r="K125" s="171"/>
    </row>
    <row r="126" spans="1:11" ht="12.75">
      <c r="A126" s="153">
        <v>661</v>
      </c>
      <c r="B126" s="38"/>
      <c r="C126" s="30" t="s">
        <v>506</v>
      </c>
      <c r="D126" s="122">
        <v>1386126</v>
      </c>
      <c r="E126" s="122">
        <v>1309948</v>
      </c>
      <c r="F126" s="154">
        <v>-3.9</v>
      </c>
      <c r="G126" s="116"/>
      <c r="H126" s="122">
        <v>3872368</v>
      </c>
      <c r="I126" s="122">
        <v>3816157</v>
      </c>
      <c r="J126" s="154">
        <v>7.3</v>
      </c>
      <c r="K126" s="171"/>
    </row>
    <row r="127" spans="1:11" ht="12.75">
      <c r="A127" s="153">
        <v>665</v>
      </c>
      <c r="B127" s="38"/>
      <c r="C127" s="30" t="s">
        <v>902</v>
      </c>
      <c r="D127" s="122">
        <v>15769735</v>
      </c>
      <c r="E127" s="122">
        <v>2920213</v>
      </c>
      <c r="F127" s="154">
        <v>61.8</v>
      </c>
      <c r="G127" s="116"/>
      <c r="H127" s="122">
        <v>36647225</v>
      </c>
      <c r="I127" s="122">
        <v>8497910</v>
      </c>
      <c r="J127" s="154">
        <v>21.8</v>
      </c>
      <c r="K127" s="171"/>
    </row>
    <row r="128" spans="1:11" ht="12.75">
      <c r="A128" s="153">
        <v>667</v>
      </c>
      <c r="B128" s="38"/>
      <c r="C128" s="30" t="s">
        <v>901</v>
      </c>
      <c r="D128" s="122">
        <v>2370624</v>
      </c>
      <c r="E128" s="122">
        <v>1182133</v>
      </c>
      <c r="F128" s="269">
        <v>-27.8</v>
      </c>
      <c r="G128" s="116"/>
      <c r="H128" s="122">
        <v>4412886</v>
      </c>
      <c r="I128" s="122">
        <v>2066059</v>
      </c>
      <c r="J128" s="154">
        <v>-19.3</v>
      </c>
      <c r="K128" s="171"/>
    </row>
    <row r="129" spans="1:11" ht="12.75">
      <c r="A129" s="153">
        <v>669</v>
      </c>
      <c r="B129" s="38"/>
      <c r="C129" s="30" t="s">
        <v>536</v>
      </c>
      <c r="D129" s="120">
        <v>5150802</v>
      </c>
      <c r="E129" s="120">
        <v>2992212</v>
      </c>
      <c r="F129" s="154">
        <v>-25.2</v>
      </c>
      <c r="G129" s="116"/>
      <c r="H129" s="122">
        <v>21193721</v>
      </c>
      <c r="I129" s="122">
        <v>14899704</v>
      </c>
      <c r="J129" s="154">
        <v>3.2</v>
      </c>
      <c r="K129" s="171"/>
    </row>
    <row r="130" spans="1:11" ht="12.75">
      <c r="A130" s="153">
        <v>671</v>
      </c>
      <c r="B130" s="38"/>
      <c r="C130" s="30" t="s">
        <v>279</v>
      </c>
      <c r="D130" s="122" t="s">
        <v>106</v>
      </c>
      <c r="E130" s="122" t="s">
        <v>106</v>
      </c>
      <c r="F130" s="154">
        <v>-100</v>
      </c>
      <c r="G130" s="116"/>
      <c r="H130" s="122" t="s">
        <v>106</v>
      </c>
      <c r="I130" s="122" t="s">
        <v>106</v>
      </c>
      <c r="J130" s="154">
        <v>-100</v>
      </c>
      <c r="K130" s="171"/>
    </row>
    <row r="131" spans="1:11" ht="12.75">
      <c r="A131" s="153">
        <v>673</v>
      </c>
      <c r="B131" s="38"/>
      <c r="C131" s="30" t="s">
        <v>505</v>
      </c>
      <c r="D131" s="122">
        <v>16351503</v>
      </c>
      <c r="E131" s="122">
        <v>3830340</v>
      </c>
      <c r="F131" s="154">
        <v>16.7</v>
      </c>
      <c r="G131" s="116"/>
      <c r="H131" s="122">
        <v>49954946</v>
      </c>
      <c r="I131" s="122">
        <v>12016948</v>
      </c>
      <c r="J131" s="154">
        <v>34</v>
      </c>
      <c r="K131" s="171"/>
    </row>
    <row r="132" spans="1:11" ht="12.75">
      <c r="A132" s="153">
        <v>679</v>
      </c>
      <c r="B132" s="38"/>
      <c r="C132" s="30" t="s">
        <v>280</v>
      </c>
      <c r="D132" s="122">
        <v>9947166</v>
      </c>
      <c r="E132" s="122">
        <v>5213021</v>
      </c>
      <c r="F132" s="154">
        <v>-20.3</v>
      </c>
      <c r="G132" s="116"/>
      <c r="H132" s="122">
        <v>30000112</v>
      </c>
      <c r="I132" s="122">
        <v>15280702</v>
      </c>
      <c r="J132" s="154">
        <v>-24.1</v>
      </c>
      <c r="K132" s="171"/>
    </row>
    <row r="133" spans="1:11" ht="12.75">
      <c r="A133" s="153">
        <v>683</v>
      </c>
      <c r="B133" s="38"/>
      <c r="C133" s="30" t="s">
        <v>504</v>
      </c>
      <c r="D133" s="122" t="s">
        <v>106</v>
      </c>
      <c r="E133" s="122" t="s">
        <v>106</v>
      </c>
      <c r="F133" s="154" t="s">
        <v>106</v>
      </c>
      <c r="G133" s="116"/>
      <c r="H133" s="122" t="s">
        <v>106</v>
      </c>
      <c r="I133" s="122">
        <v>353</v>
      </c>
      <c r="J133" s="154">
        <v>-99.1</v>
      </c>
      <c r="K133" s="171"/>
    </row>
    <row r="134" spans="1:11" ht="12.75">
      <c r="A134" s="153">
        <v>690</v>
      </c>
      <c r="B134" s="38"/>
      <c r="C134" s="30" t="s">
        <v>281</v>
      </c>
      <c r="D134" s="122">
        <v>815826</v>
      </c>
      <c r="E134" s="122">
        <v>1750670</v>
      </c>
      <c r="F134" s="154">
        <v>11.3</v>
      </c>
      <c r="G134" s="116"/>
      <c r="H134" s="122">
        <v>2245550</v>
      </c>
      <c r="I134" s="122">
        <v>6740295</v>
      </c>
      <c r="J134" s="154">
        <v>7.7</v>
      </c>
      <c r="K134" s="171"/>
    </row>
    <row r="135" spans="1:11" ht="12.75">
      <c r="A135" s="25"/>
      <c r="B135" s="25"/>
      <c r="C135" s="1"/>
      <c r="D135" s="122"/>
      <c r="E135" s="122"/>
      <c r="H135" s="4"/>
      <c r="I135" s="4"/>
      <c r="J135" s="27"/>
      <c r="K135" s="1"/>
    </row>
    <row r="136" spans="1:11" ht="12.75">
      <c r="A136" s="25"/>
      <c r="B136" s="25"/>
      <c r="C136" s="1"/>
      <c r="D136" s="122"/>
      <c r="E136" s="122"/>
      <c r="H136" s="4"/>
      <c r="I136" s="4"/>
      <c r="J136" s="27"/>
      <c r="K136" s="1"/>
    </row>
    <row r="137" spans="1:11" ht="16.5">
      <c r="A137" s="576" t="s">
        <v>67</v>
      </c>
      <c r="B137" s="576"/>
      <c r="C137" s="576"/>
      <c r="D137" s="576"/>
      <c r="E137" s="576"/>
      <c r="F137" s="576"/>
      <c r="G137" s="576"/>
      <c r="H137" s="576"/>
      <c r="I137" s="576"/>
      <c r="J137" s="576"/>
      <c r="K137" s="593"/>
    </row>
    <row r="138" spans="3:10" ht="12.75">
      <c r="C138" s="1"/>
      <c r="D138" s="10"/>
      <c r="E138" s="10"/>
      <c r="F138" s="118"/>
      <c r="G138" s="118"/>
      <c r="H138" s="15"/>
      <c r="I138" s="15"/>
      <c r="J138" s="15"/>
    </row>
    <row r="139" spans="1:11" ht="18" customHeight="1">
      <c r="A139" s="577" t="s">
        <v>1116</v>
      </c>
      <c r="B139" s="604" t="s">
        <v>744</v>
      </c>
      <c r="C139" s="605"/>
      <c r="D139" s="580" t="s">
        <v>1240</v>
      </c>
      <c r="E139" s="606"/>
      <c r="F139" s="606"/>
      <c r="G139" s="607"/>
      <c r="H139" s="521" t="s">
        <v>1252</v>
      </c>
      <c r="I139" s="560"/>
      <c r="J139" s="560"/>
      <c r="K139" s="608"/>
    </row>
    <row r="140" spans="1:11" ht="16.5" customHeight="1">
      <c r="A140" s="578"/>
      <c r="B140" s="594"/>
      <c r="C140" s="470"/>
      <c r="D140" s="61" t="s">
        <v>473</v>
      </c>
      <c r="E140" s="564" t="s">
        <v>474</v>
      </c>
      <c r="F140" s="565"/>
      <c r="G140" s="569"/>
      <c r="H140" s="150" t="s">
        <v>473</v>
      </c>
      <c r="I140" s="591" t="s">
        <v>474</v>
      </c>
      <c r="J140" s="592"/>
      <c r="K140" s="593"/>
    </row>
    <row r="141" spans="1:11" ht="15" customHeight="1">
      <c r="A141" s="578"/>
      <c r="B141" s="594"/>
      <c r="C141" s="470"/>
      <c r="D141" s="594" t="s">
        <v>111</v>
      </c>
      <c r="E141" s="596" t="s">
        <v>107</v>
      </c>
      <c r="F141" s="582" t="s">
        <v>1259</v>
      </c>
      <c r="G141" s="609"/>
      <c r="H141" s="566" t="s">
        <v>111</v>
      </c>
      <c r="I141" s="566" t="s">
        <v>107</v>
      </c>
      <c r="J141" s="582" t="s">
        <v>1260</v>
      </c>
      <c r="K141" s="599"/>
    </row>
    <row r="142" spans="1:11" ht="12.75">
      <c r="A142" s="578"/>
      <c r="B142" s="594"/>
      <c r="C142" s="470"/>
      <c r="D142" s="594"/>
      <c r="E142" s="597"/>
      <c r="F142" s="600"/>
      <c r="G142" s="479"/>
      <c r="H142" s="567"/>
      <c r="I142" s="567"/>
      <c r="J142" s="600"/>
      <c r="K142" s="601"/>
    </row>
    <row r="143" spans="1:11" ht="18.75" customHeight="1">
      <c r="A143" s="578"/>
      <c r="B143" s="594"/>
      <c r="C143" s="470"/>
      <c r="D143" s="594"/>
      <c r="E143" s="597"/>
      <c r="F143" s="600"/>
      <c r="G143" s="479"/>
      <c r="H143" s="567"/>
      <c r="I143" s="567"/>
      <c r="J143" s="600"/>
      <c r="K143" s="601"/>
    </row>
    <row r="144" spans="1:11" ht="27.75" customHeight="1">
      <c r="A144" s="579"/>
      <c r="B144" s="595"/>
      <c r="C144" s="471"/>
      <c r="D144" s="595"/>
      <c r="E144" s="598"/>
      <c r="F144" s="602"/>
      <c r="G144" s="480"/>
      <c r="H144" s="568"/>
      <c r="I144" s="568"/>
      <c r="J144" s="602"/>
      <c r="K144" s="603"/>
    </row>
    <row r="145" spans="1:11" ht="12.75">
      <c r="A145" s="109"/>
      <c r="B145" s="108"/>
      <c r="C145" s="29"/>
      <c r="D145" s="4"/>
      <c r="E145" s="4"/>
      <c r="H145" s="16"/>
      <c r="I145" s="16"/>
      <c r="J145" s="16"/>
      <c r="K145" s="1"/>
    </row>
    <row r="146" spans="1:11" s="17" customFormat="1" ht="12.75">
      <c r="A146" s="113" t="s">
        <v>282</v>
      </c>
      <c r="B146" s="65" t="s">
        <v>200</v>
      </c>
      <c r="C146" s="49"/>
      <c r="D146" s="119">
        <v>497437420</v>
      </c>
      <c r="E146" s="119">
        <v>1607760454</v>
      </c>
      <c r="F146" s="151">
        <v>-4.7</v>
      </c>
      <c r="G146" s="117"/>
      <c r="H146" s="119">
        <v>1504954363</v>
      </c>
      <c r="I146" s="119">
        <v>4848942127</v>
      </c>
      <c r="J146" s="151">
        <v>1.7</v>
      </c>
      <c r="K146" s="170"/>
    </row>
    <row r="147" spans="1:11" s="17" customFormat="1" ht="24" customHeight="1">
      <c r="A147" s="152">
        <v>7</v>
      </c>
      <c r="B147" s="65" t="s">
        <v>283</v>
      </c>
      <c r="C147" s="49"/>
      <c r="D147" s="119">
        <v>267782991</v>
      </c>
      <c r="E147" s="119">
        <v>349868321</v>
      </c>
      <c r="F147" s="151">
        <v>7</v>
      </c>
      <c r="G147" s="117"/>
      <c r="H147" s="119">
        <v>801916872</v>
      </c>
      <c r="I147" s="119">
        <v>1088918022</v>
      </c>
      <c r="J147" s="151">
        <v>17.1</v>
      </c>
      <c r="K147" s="170"/>
    </row>
    <row r="148" spans="1:11" ht="24" customHeight="1">
      <c r="A148" s="153">
        <v>701</v>
      </c>
      <c r="B148" s="38"/>
      <c r="C148" s="30" t="s">
        <v>878</v>
      </c>
      <c r="D148" s="122">
        <v>41427</v>
      </c>
      <c r="E148" s="122">
        <v>311788</v>
      </c>
      <c r="F148" s="154">
        <v>-91.9</v>
      </c>
      <c r="G148" s="116"/>
      <c r="H148" s="122">
        <v>1782950</v>
      </c>
      <c r="I148" s="122">
        <v>8478652</v>
      </c>
      <c r="J148" s="154">
        <v>-14</v>
      </c>
      <c r="K148" s="171"/>
    </row>
    <row r="149" spans="1:11" ht="12.75">
      <c r="A149" s="153">
        <v>702</v>
      </c>
      <c r="B149" s="38"/>
      <c r="C149" s="30" t="s">
        <v>879</v>
      </c>
      <c r="D149" s="122">
        <v>296190</v>
      </c>
      <c r="E149" s="122">
        <v>1653471</v>
      </c>
      <c r="F149" s="154">
        <v>-9.5</v>
      </c>
      <c r="G149" s="116"/>
      <c r="H149" s="122">
        <v>1135124</v>
      </c>
      <c r="I149" s="122">
        <v>5847080</v>
      </c>
      <c r="J149" s="154">
        <v>-7.8</v>
      </c>
      <c r="K149" s="171"/>
    </row>
    <row r="150" spans="1:11" ht="12.75">
      <c r="A150" s="153">
        <v>703</v>
      </c>
      <c r="B150" s="38"/>
      <c r="C150" s="30" t="s">
        <v>880</v>
      </c>
      <c r="D150" s="122">
        <v>762</v>
      </c>
      <c r="E150" s="122">
        <v>28977</v>
      </c>
      <c r="F150" s="154">
        <v>-23.6</v>
      </c>
      <c r="G150" s="116"/>
      <c r="H150" s="122">
        <v>1955</v>
      </c>
      <c r="I150" s="122">
        <v>87347</v>
      </c>
      <c r="J150" s="154">
        <v>-26.7</v>
      </c>
      <c r="K150" s="171"/>
    </row>
    <row r="151" spans="1:11" ht="12.75">
      <c r="A151" s="153">
        <v>704</v>
      </c>
      <c r="B151" s="38"/>
      <c r="C151" s="30" t="s">
        <v>881</v>
      </c>
      <c r="D151" s="122">
        <v>46292</v>
      </c>
      <c r="E151" s="122">
        <v>331045</v>
      </c>
      <c r="F151" s="154">
        <v>184.7</v>
      </c>
      <c r="G151" s="116"/>
      <c r="H151" s="122">
        <v>143567</v>
      </c>
      <c r="I151" s="122">
        <v>1079387</v>
      </c>
      <c r="J151" s="154">
        <v>50.7</v>
      </c>
      <c r="K151" s="171"/>
    </row>
    <row r="152" spans="1:11" ht="12.75">
      <c r="A152" s="153">
        <v>705</v>
      </c>
      <c r="B152" s="38"/>
      <c r="C152" s="30" t="s">
        <v>914</v>
      </c>
      <c r="D152" s="122">
        <v>21142</v>
      </c>
      <c r="E152" s="122">
        <v>355911</v>
      </c>
      <c r="F152" s="154">
        <v>2.6</v>
      </c>
      <c r="G152" s="116"/>
      <c r="H152" s="122">
        <v>65631</v>
      </c>
      <c r="I152" s="122">
        <v>1119329</v>
      </c>
      <c r="J152" s="154">
        <v>-1.3</v>
      </c>
      <c r="K152" s="171"/>
    </row>
    <row r="153" spans="1:11" ht="12.75">
      <c r="A153" s="153">
        <v>706</v>
      </c>
      <c r="B153" s="38"/>
      <c r="C153" s="30" t="s">
        <v>284</v>
      </c>
      <c r="D153" s="122">
        <v>49311</v>
      </c>
      <c r="E153" s="122">
        <v>1694654</v>
      </c>
      <c r="F153" s="154">
        <v>-13.9</v>
      </c>
      <c r="G153" s="116"/>
      <c r="H153" s="122">
        <v>153924</v>
      </c>
      <c r="I153" s="122">
        <v>4587501</v>
      </c>
      <c r="J153" s="154">
        <v>-18.3</v>
      </c>
      <c r="K153" s="171"/>
    </row>
    <row r="154" spans="1:11" ht="12.75">
      <c r="A154" s="153">
        <v>707</v>
      </c>
      <c r="B154" s="38"/>
      <c r="C154" s="30" t="s">
        <v>900</v>
      </c>
      <c r="D154" s="122">
        <v>15988</v>
      </c>
      <c r="E154" s="122">
        <v>526811</v>
      </c>
      <c r="F154" s="269">
        <v>483.9</v>
      </c>
      <c r="G154" s="116"/>
      <c r="H154" s="122">
        <v>50787</v>
      </c>
      <c r="I154" s="122">
        <v>1518040</v>
      </c>
      <c r="J154" s="154">
        <v>207.9</v>
      </c>
      <c r="K154" s="171"/>
    </row>
    <row r="155" spans="1:11" ht="12.75">
      <c r="A155" s="153">
        <v>708</v>
      </c>
      <c r="B155" s="38"/>
      <c r="C155" s="30" t="s">
        <v>286</v>
      </c>
      <c r="D155" s="122">
        <v>65951540</v>
      </c>
      <c r="E155" s="122">
        <v>55087512</v>
      </c>
      <c r="F155" s="154">
        <v>4.5</v>
      </c>
      <c r="G155" s="116"/>
      <c r="H155" s="122">
        <v>182278658</v>
      </c>
      <c r="I155" s="122">
        <v>157256803</v>
      </c>
      <c r="J155" s="154">
        <v>3.8</v>
      </c>
      <c r="K155" s="171"/>
    </row>
    <row r="156" spans="1:11" ht="12.75">
      <c r="A156" s="153">
        <v>709</v>
      </c>
      <c r="B156" s="38"/>
      <c r="C156" s="30" t="s">
        <v>287</v>
      </c>
      <c r="D156" s="120">
        <v>14869301</v>
      </c>
      <c r="E156" s="120">
        <v>6300178</v>
      </c>
      <c r="F156" s="154">
        <v>14.7</v>
      </c>
      <c r="G156" s="116"/>
      <c r="H156" s="122">
        <v>48574717</v>
      </c>
      <c r="I156" s="122">
        <v>19868601</v>
      </c>
      <c r="J156" s="154">
        <v>21.6</v>
      </c>
      <c r="K156" s="171"/>
    </row>
    <row r="157" spans="1:11" ht="12.75">
      <c r="A157" s="153">
        <v>711</v>
      </c>
      <c r="B157" s="38"/>
      <c r="C157" s="30" t="s">
        <v>288</v>
      </c>
      <c r="D157" s="122">
        <v>8989300</v>
      </c>
      <c r="E157" s="122">
        <v>5893962</v>
      </c>
      <c r="F157" s="154">
        <v>-39.9</v>
      </c>
      <c r="G157" s="116"/>
      <c r="H157" s="122">
        <v>30197869</v>
      </c>
      <c r="I157" s="122">
        <v>16313494</v>
      </c>
      <c r="J157" s="154">
        <v>-38.7</v>
      </c>
      <c r="K157" s="171"/>
    </row>
    <row r="158" spans="1:11" ht="12.75">
      <c r="A158" s="153">
        <v>732</v>
      </c>
      <c r="B158" s="38"/>
      <c r="C158" s="30" t="s">
        <v>290</v>
      </c>
      <c r="D158" s="122">
        <v>43954109</v>
      </c>
      <c r="E158" s="122">
        <v>73150356</v>
      </c>
      <c r="F158" s="154">
        <v>-19.5</v>
      </c>
      <c r="G158" s="116"/>
      <c r="H158" s="122">
        <v>135881119</v>
      </c>
      <c r="I158" s="122">
        <v>218466889</v>
      </c>
      <c r="J158" s="154">
        <v>-14.7</v>
      </c>
      <c r="K158" s="171"/>
    </row>
    <row r="159" spans="1:11" ht="12.75">
      <c r="A159" s="153">
        <v>734</v>
      </c>
      <c r="B159" s="38"/>
      <c r="C159" s="30" t="s">
        <v>293</v>
      </c>
      <c r="D159" s="122">
        <v>1043880</v>
      </c>
      <c r="E159" s="122">
        <v>4901417</v>
      </c>
      <c r="F159" s="154">
        <v>-28</v>
      </c>
      <c r="G159" s="116"/>
      <c r="H159" s="122">
        <v>3824833</v>
      </c>
      <c r="I159" s="122">
        <v>17390336</v>
      </c>
      <c r="J159" s="154">
        <v>-20.2</v>
      </c>
      <c r="K159" s="171"/>
    </row>
    <row r="160" spans="1:11" ht="12.75">
      <c r="A160" s="153">
        <v>736</v>
      </c>
      <c r="B160" s="38"/>
      <c r="C160" s="30" t="s">
        <v>294</v>
      </c>
      <c r="D160" s="122">
        <v>2080405</v>
      </c>
      <c r="E160" s="122">
        <v>3624172</v>
      </c>
      <c r="F160" s="154">
        <v>-38.2</v>
      </c>
      <c r="G160" s="116"/>
      <c r="H160" s="122">
        <v>8036367</v>
      </c>
      <c r="I160" s="122">
        <v>13882150</v>
      </c>
      <c r="J160" s="154">
        <v>-18.8</v>
      </c>
      <c r="K160" s="171"/>
    </row>
    <row r="161" spans="1:11" ht="12.75">
      <c r="A161" s="153">
        <v>738</v>
      </c>
      <c r="B161" s="38"/>
      <c r="C161" s="30" t="s">
        <v>503</v>
      </c>
      <c r="D161" s="122">
        <v>2532970</v>
      </c>
      <c r="E161" s="122">
        <v>4613135</v>
      </c>
      <c r="F161" s="154">
        <v>-4.5</v>
      </c>
      <c r="G161" s="116"/>
      <c r="H161" s="122">
        <v>6418185</v>
      </c>
      <c r="I161" s="122">
        <v>10878657</v>
      </c>
      <c r="J161" s="154">
        <v>13.2</v>
      </c>
      <c r="K161" s="171"/>
    </row>
    <row r="162" spans="1:11" ht="12.75">
      <c r="A162" s="153">
        <v>740</v>
      </c>
      <c r="B162" s="38"/>
      <c r="C162" s="30" t="s">
        <v>295</v>
      </c>
      <c r="D162" s="122">
        <v>217456</v>
      </c>
      <c r="E162" s="122">
        <v>22504805</v>
      </c>
      <c r="F162" s="154">
        <v>472.9</v>
      </c>
      <c r="G162" s="116"/>
      <c r="H162" s="122">
        <v>597798</v>
      </c>
      <c r="I162" s="122">
        <v>28598609</v>
      </c>
      <c r="J162" s="154">
        <v>173.8</v>
      </c>
      <c r="K162" s="171"/>
    </row>
    <row r="163" spans="1:11" ht="12.75">
      <c r="A163" s="153">
        <v>749</v>
      </c>
      <c r="B163" s="38"/>
      <c r="C163" s="30" t="s">
        <v>296</v>
      </c>
      <c r="D163" s="122">
        <v>15671302</v>
      </c>
      <c r="E163" s="122">
        <v>53590639</v>
      </c>
      <c r="F163" s="154">
        <v>44.2</v>
      </c>
      <c r="G163" s="116"/>
      <c r="H163" s="122">
        <v>48121376</v>
      </c>
      <c r="I163" s="122">
        <v>240600231</v>
      </c>
      <c r="J163" s="154">
        <v>170.6</v>
      </c>
      <c r="K163" s="171"/>
    </row>
    <row r="164" spans="1:11" ht="12.75">
      <c r="A164" s="153">
        <v>751</v>
      </c>
      <c r="B164" s="38"/>
      <c r="C164" s="30" t="s">
        <v>297</v>
      </c>
      <c r="D164" s="122">
        <v>10847922</v>
      </c>
      <c r="E164" s="122">
        <v>16269829</v>
      </c>
      <c r="F164" s="154">
        <v>-2.6</v>
      </c>
      <c r="G164" s="116"/>
      <c r="H164" s="122">
        <v>32355738</v>
      </c>
      <c r="I164" s="122">
        <v>48862777</v>
      </c>
      <c r="J164" s="154">
        <v>18.1</v>
      </c>
      <c r="K164" s="171"/>
    </row>
    <row r="165" spans="1:11" ht="12.75">
      <c r="A165" s="153">
        <v>753</v>
      </c>
      <c r="B165" s="38"/>
      <c r="C165" s="30" t="s">
        <v>502</v>
      </c>
      <c r="D165" s="122">
        <v>9430899</v>
      </c>
      <c r="E165" s="122">
        <v>7582833</v>
      </c>
      <c r="F165" s="154">
        <v>-7.1</v>
      </c>
      <c r="G165" s="116"/>
      <c r="H165" s="122">
        <v>28703061</v>
      </c>
      <c r="I165" s="122">
        <v>23472328</v>
      </c>
      <c r="J165" s="154">
        <v>12.2</v>
      </c>
      <c r="K165" s="171"/>
    </row>
    <row r="166" spans="1:11" ht="12.75">
      <c r="A166" s="153">
        <v>755</v>
      </c>
      <c r="B166" s="38"/>
      <c r="C166" s="30" t="s">
        <v>298</v>
      </c>
      <c r="D166" s="120">
        <v>74727117</v>
      </c>
      <c r="E166" s="120">
        <v>52444181</v>
      </c>
      <c r="F166" s="154">
        <v>20.4</v>
      </c>
      <c r="G166" s="116"/>
      <c r="H166" s="122">
        <v>225481358</v>
      </c>
      <c r="I166" s="122">
        <v>158159749</v>
      </c>
      <c r="J166" s="154">
        <v>14.8</v>
      </c>
      <c r="K166" s="171"/>
    </row>
    <row r="167" spans="1:11" ht="12.75">
      <c r="A167" s="153">
        <v>757</v>
      </c>
      <c r="B167" s="38"/>
      <c r="C167" s="30" t="s">
        <v>299</v>
      </c>
      <c r="D167" s="122">
        <v>8545829</v>
      </c>
      <c r="E167" s="122">
        <v>6782426</v>
      </c>
      <c r="F167" s="154">
        <v>-8.8</v>
      </c>
      <c r="G167" s="116"/>
      <c r="H167" s="122">
        <v>24111845</v>
      </c>
      <c r="I167" s="122">
        <v>19704643</v>
      </c>
      <c r="J167" s="154">
        <v>-17.3</v>
      </c>
      <c r="K167" s="171"/>
    </row>
    <row r="168" spans="1:11" ht="12.75">
      <c r="A168" s="153">
        <v>759</v>
      </c>
      <c r="B168" s="38"/>
      <c r="C168" s="30" t="s">
        <v>300</v>
      </c>
      <c r="D168" s="120">
        <v>51807</v>
      </c>
      <c r="E168" s="120">
        <v>71503</v>
      </c>
      <c r="F168" s="154">
        <v>-54.3</v>
      </c>
      <c r="G168" s="116"/>
      <c r="H168" s="122">
        <v>103561</v>
      </c>
      <c r="I168" s="122">
        <v>214041</v>
      </c>
      <c r="J168" s="154">
        <v>-79.1</v>
      </c>
      <c r="K168" s="171"/>
    </row>
    <row r="169" spans="1:11" ht="12.75">
      <c r="A169" s="153">
        <v>771</v>
      </c>
      <c r="B169" s="38"/>
      <c r="C169" s="30" t="s">
        <v>301</v>
      </c>
      <c r="D169" s="122">
        <v>845525</v>
      </c>
      <c r="E169" s="122">
        <v>6201497</v>
      </c>
      <c r="F169" s="154">
        <v>170.4</v>
      </c>
      <c r="G169" s="116"/>
      <c r="H169" s="122">
        <v>2923732</v>
      </c>
      <c r="I169" s="122">
        <v>20828412</v>
      </c>
      <c r="J169" s="154">
        <v>113.1</v>
      </c>
      <c r="K169" s="171"/>
    </row>
    <row r="170" spans="1:11" ht="12.75">
      <c r="A170" s="153">
        <v>772</v>
      </c>
      <c r="B170" s="38"/>
      <c r="C170" s="30" t="s">
        <v>302</v>
      </c>
      <c r="D170" s="122">
        <v>7428661</v>
      </c>
      <c r="E170" s="122">
        <v>22949751</v>
      </c>
      <c r="F170" s="154">
        <v>25.4</v>
      </c>
      <c r="G170" s="116"/>
      <c r="H170" s="122">
        <v>20502407</v>
      </c>
      <c r="I170" s="122">
        <v>62394440</v>
      </c>
      <c r="J170" s="154">
        <v>1.1</v>
      </c>
      <c r="K170" s="171"/>
    </row>
    <row r="171" spans="1:11" ht="12.75">
      <c r="A171" s="153">
        <v>779</v>
      </c>
      <c r="B171" s="38"/>
      <c r="C171" s="30" t="s">
        <v>304</v>
      </c>
      <c r="D171" s="122">
        <v>99074</v>
      </c>
      <c r="E171" s="122">
        <v>2673326</v>
      </c>
      <c r="F171" s="154">
        <v>-7.7</v>
      </c>
      <c r="G171" s="116"/>
      <c r="H171" s="122">
        <v>288678</v>
      </c>
      <c r="I171" s="122">
        <v>7608496</v>
      </c>
      <c r="J171" s="154">
        <v>-4</v>
      </c>
      <c r="K171" s="171"/>
    </row>
    <row r="172" spans="1:11" ht="12.75">
      <c r="A172" s="153">
        <v>781</v>
      </c>
      <c r="B172" s="38"/>
      <c r="C172" s="30" t="s">
        <v>305</v>
      </c>
      <c r="D172" s="122">
        <v>293</v>
      </c>
      <c r="E172" s="122">
        <v>161500</v>
      </c>
      <c r="F172" s="154">
        <v>4.5</v>
      </c>
      <c r="G172" s="116"/>
      <c r="H172" s="122">
        <v>871</v>
      </c>
      <c r="I172" s="122">
        <v>705926</v>
      </c>
      <c r="J172" s="154">
        <v>-2.3</v>
      </c>
      <c r="K172" s="171"/>
    </row>
    <row r="173" spans="1:11" ht="12.75">
      <c r="A173" s="153">
        <v>790</v>
      </c>
      <c r="B173" s="38"/>
      <c r="C173" s="30" t="s">
        <v>306</v>
      </c>
      <c r="D173" s="122">
        <v>24489</v>
      </c>
      <c r="E173" s="122">
        <v>162642</v>
      </c>
      <c r="F173" s="154">
        <v>-90.5</v>
      </c>
      <c r="G173" s="116"/>
      <c r="H173" s="122">
        <v>180761</v>
      </c>
      <c r="I173" s="122">
        <v>994104</v>
      </c>
      <c r="J173" s="154">
        <v>-52.2</v>
      </c>
      <c r="K173" s="171"/>
    </row>
    <row r="174" spans="1:11" s="17" customFormat="1" ht="24" customHeight="1">
      <c r="A174" s="152">
        <v>8</v>
      </c>
      <c r="B174" s="65" t="s">
        <v>307</v>
      </c>
      <c r="C174" s="49"/>
      <c r="D174" s="119">
        <v>229654429</v>
      </c>
      <c r="E174" s="119">
        <v>1257892133</v>
      </c>
      <c r="F174" s="151">
        <v>-7.5</v>
      </c>
      <c r="G174" s="117"/>
      <c r="H174" s="119">
        <v>703037491</v>
      </c>
      <c r="I174" s="119">
        <v>3760024105</v>
      </c>
      <c r="J174" s="151">
        <v>-2</v>
      </c>
      <c r="K174" s="170"/>
    </row>
    <row r="175" spans="1:11" ht="24" customHeight="1">
      <c r="A175" s="153">
        <v>801</v>
      </c>
      <c r="B175" s="38"/>
      <c r="C175" s="30" t="s">
        <v>915</v>
      </c>
      <c r="D175" s="122">
        <v>343159</v>
      </c>
      <c r="E175" s="122">
        <v>6783135</v>
      </c>
      <c r="F175" s="154">
        <v>28.1</v>
      </c>
      <c r="G175" s="116"/>
      <c r="H175" s="122">
        <v>535589</v>
      </c>
      <c r="I175" s="122">
        <v>11279394</v>
      </c>
      <c r="J175" s="154">
        <v>9.2</v>
      </c>
      <c r="K175" s="171"/>
    </row>
    <row r="176" spans="1:11" ht="12.75">
      <c r="A176" s="153">
        <v>802</v>
      </c>
      <c r="B176" s="38"/>
      <c r="C176" s="30" t="s">
        <v>882</v>
      </c>
      <c r="D176" s="122">
        <v>27755</v>
      </c>
      <c r="E176" s="122">
        <v>1033945</v>
      </c>
      <c r="F176" s="154">
        <v>35.6</v>
      </c>
      <c r="G176" s="116"/>
      <c r="H176" s="122">
        <v>32604</v>
      </c>
      <c r="I176" s="122">
        <v>1157878</v>
      </c>
      <c r="J176" s="154">
        <v>19.2</v>
      </c>
      <c r="K176" s="171"/>
    </row>
    <row r="177" spans="1:11" ht="12.75">
      <c r="A177" s="153">
        <v>803</v>
      </c>
      <c r="B177" s="38"/>
      <c r="C177" s="30" t="s">
        <v>883</v>
      </c>
      <c r="D177" s="122">
        <v>289930</v>
      </c>
      <c r="E177" s="122">
        <v>4954453</v>
      </c>
      <c r="F177" s="154">
        <v>12.3</v>
      </c>
      <c r="G177" s="116"/>
      <c r="H177" s="122">
        <v>665312</v>
      </c>
      <c r="I177" s="122">
        <v>12569269</v>
      </c>
      <c r="J177" s="154">
        <v>-3.1</v>
      </c>
      <c r="K177" s="171"/>
    </row>
    <row r="178" spans="1:11" ht="12.75">
      <c r="A178" s="153">
        <v>804</v>
      </c>
      <c r="B178" s="38"/>
      <c r="C178" s="30" t="s">
        <v>884</v>
      </c>
      <c r="D178" s="122">
        <v>385651</v>
      </c>
      <c r="E178" s="122">
        <v>9786804</v>
      </c>
      <c r="F178" s="154">
        <v>26.7</v>
      </c>
      <c r="G178" s="116"/>
      <c r="H178" s="122">
        <v>703663</v>
      </c>
      <c r="I178" s="122">
        <v>18364395</v>
      </c>
      <c r="J178" s="154">
        <v>43.2</v>
      </c>
      <c r="K178" s="171"/>
    </row>
    <row r="179" spans="1:11" ht="12.75">
      <c r="A179" s="153">
        <v>805</v>
      </c>
      <c r="B179" s="38"/>
      <c r="C179" s="30" t="s">
        <v>885</v>
      </c>
      <c r="D179" s="122">
        <v>77439</v>
      </c>
      <c r="E179" s="122">
        <v>1553183</v>
      </c>
      <c r="F179" s="269">
        <v>-26</v>
      </c>
      <c r="G179" s="116"/>
      <c r="H179" s="122">
        <v>87044</v>
      </c>
      <c r="I179" s="122">
        <v>1722304</v>
      </c>
      <c r="J179" s="154">
        <v>-46.5</v>
      </c>
      <c r="K179" s="171"/>
    </row>
    <row r="180" spans="1:11" ht="12.75">
      <c r="A180" s="153">
        <v>806</v>
      </c>
      <c r="B180" s="38"/>
      <c r="C180" s="30" t="s">
        <v>886</v>
      </c>
      <c r="D180" s="122">
        <v>162632</v>
      </c>
      <c r="E180" s="122">
        <v>4380313</v>
      </c>
      <c r="F180" s="154">
        <v>-0.4</v>
      </c>
      <c r="G180" s="116"/>
      <c r="H180" s="122">
        <v>476481</v>
      </c>
      <c r="I180" s="122">
        <v>11720592</v>
      </c>
      <c r="J180" s="154">
        <v>-0.5</v>
      </c>
      <c r="K180" s="171"/>
    </row>
    <row r="181" spans="1:11" ht="12.75">
      <c r="A181" s="153">
        <v>807</v>
      </c>
      <c r="B181" s="38"/>
      <c r="C181" s="30" t="s">
        <v>308</v>
      </c>
      <c r="D181" s="122">
        <v>18388</v>
      </c>
      <c r="E181" s="122">
        <v>1345666</v>
      </c>
      <c r="F181" s="154">
        <v>76.8</v>
      </c>
      <c r="G181" s="116"/>
      <c r="H181" s="122">
        <v>46742</v>
      </c>
      <c r="I181" s="122">
        <v>2269893</v>
      </c>
      <c r="J181" s="154">
        <v>25.7</v>
      </c>
      <c r="K181" s="171"/>
    </row>
    <row r="182" spans="1:11" ht="12.75">
      <c r="A182" s="153">
        <v>808</v>
      </c>
      <c r="B182" s="38"/>
      <c r="C182" s="30" t="s">
        <v>309</v>
      </c>
      <c r="D182" s="122">
        <v>20677</v>
      </c>
      <c r="E182" s="122">
        <v>1374171</v>
      </c>
      <c r="F182" s="154">
        <v>313.4</v>
      </c>
      <c r="G182" s="116"/>
      <c r="H182" s="122">
        <v>40676</v>
      </c>
      <c r="I182" s="122">
        <v>1728505</v>
      </c>
      <c r="J182" s="154">
        <v>228.5</v>
      </c>
      <c r="K182" s="171"/>
    </row>
    <row r="183" spans="1:11" ht="12.75">
      <c r="A183" s="153">
        <v>809</v>
      </c>
      <c r="B183" s="38"/>
      <c r="C183" s="30" t="s">
        <v>310</v>
      </c>
      <c r="D183" s="122">
        <v>5427835</v>
      </c>
      <c r="E183" s="122">
        <v>27870604</v>
      </c>
      <c r="F183" s="154">
        <v>1.6</v>
      </c>
      <c r="G183" s="116"/>
      <c r="H183" s="122">
        <v>19644667</v>
      </c>
      <c r="I183" s="122">
        <v>89725868</v>
      </c>
      <c r="J183" s="154">
        <v>2</v>
      </c>
      <c r="K183" s="171"/>
    </row>
    <row r="184" spans="1:11" ht="12.75">
      <c r="A184" s="153">
        <v>810</v>
      </c>
      <c r="B184" s="38"/>
      <c r="C184" s="30" t="s">
        <v>311</v>
      </c>
      <c r="D184" s="122">
        <v>6366</v>
      </c>
      <c r="E184" s="122">
        <v>98620</v>
      </c>
      <c r="F184" s="269">
        <v>41.9</v>
      </c>
      <c r="G184" s="116"/>
      <c r="H184" s="122">
        <v>9285</v>
      </c>
      <c r="I184" s="122">
        <v>294703</v>
      </c>
      <c r="J184" s="154">
        <v>-15.6</v>
      </c>
      <c r="K184" s="171"/>
    </row>
    <row r="185" spans="1:11" ht="12.75">
      <c r="A185" s="153">
        <v>811</v>
      </c>
      <c r="B185" s="38"/>
      <c r="C185" s="30" t="s">
        <v>312</v>
      </c>
      <c r="D185" s="122">
        <v>367425</v>
      </c>
      <c r="E185" s="122">
        <v>5833359</v>
      </c>
      <c r="F185" s="154">
        <v>-5.3</v>
      </c>
      <c r="G185" s="116"/>
      <c r="H185" s="122">
        <v>996390</v>
      </c>
      <c r="I185" s="122">
        <v>16791943</v>
      </c>
      <c r="J185" s="154">
        <v>29.4</v>
      </c>
      <c r="K185" s="171"/>
    </row>
    <row r="186" spans="1:11" ht="12.75">
      <c r="A186" s="153">
        <v>812</v>
      </c>
      <c r="B186" s="38"/>
      <c r="C186" s="30" t="s">
        <v>916</v>
      </c>
      <c r="D186" s="122">
        <v>134555</v>
      </c>
      <c r="E186" s="122">
        <v>1711393</v>
      </c>
      <c r="F186" s="154">
        <v>32.7</v>
      </c>
      <c r="G186" s="116"/>
      <c r="H186" s="122">
        <v>352274</v>
      </c>
      <c r="I186" s="122">
        <v>4883908</v>
      </c>
      <c r="J186" s="154">
        <v>35.8</v>
      </c>
      <c r="K186" s="171"/>
    </row>
    <row r="187" spans="1:11" ht="12.75">
      <c r="A187" s="153">
        <v>813</v>
      </c>
      <c r="B187" s="38"/>
      <c r="C187" s="30" t="s">
        <v>313</v>
      </c>
      <c r="D187" s="122">
        <v>12394783</v>
      </c>
      <c r="E187" s="122">
        <v>20458304</v>
      </c>
      <c r="F187" s="154">
        <v>14.9</v>
      </c>
      <c r="G187" s="116"/>
      <c r="H187" s="122">
        <v>38591194</v>
      </c>
      <c r="I187" s="122">
        <v>61085345</v>
      </c>
      <c r="J187" s="154">
        <v>22</v>
      </c>
      <c r="K187" s="171"/>
    </row>
    <row r="188" spans="1:11" ht="12.75">
      <c r="A188" s="153">
        <v>814</v>
      </c>
      <c r="B188" s="38"/>
      <c r="C188" s="30" t="s">
        <v>314</v>
      </c>
      <c r="D188" s="122">
        <v>873949</v>
      </c>
      <c r="E188" s="122">
        <v>2139094</v>
      </c>
      <c r="F188" s="154">
        <v>131.9</v>
      </c>
      <c r="G188" s="116"/>
      <c r="H188" s="122">
        <v>2624021</v>
      </c>
      <c r="I188" s="122">
        <v>6423455</v>
      </c>
      <c r="J188" s="154">
        <v>28.4</v>
      </c>
      <c r="K188" s="171"/>
    </row>
    <row r="189" spans="1:11" ht="12.75">
      <c r="A189" s="153">
        <v>815</v>
      </c>
      <c r="B189" s="38"/>
      <c r="C189" s="30" t="s">
        <v>501</v>
      </c>
      <c r="D189" s="122">
        <v>15110403</v>
      </c>
      <c r="E189" s="122">
        <v>12999277</v>
      </c>
      <c r="F189" s="154">
        <v>14.3</v>
      </c>
      <c r="G189" s="116"/>
      <c r="H189" s="122">
        <v>47592194</v>
      </c>
      <c r="I189" s="122">
        <v>43295261</v>
      </c>
      <c r="J189" s="154">
        <v>31.7</v>
      </c>
      <c r="K189" s="171"/>
    </row>
    <row r="190" spans="1:11" ht="12.75">
      <c r="A190" s="153">
        <v>816</v>
      </c>
      <c r="B190" s="38"/>
      <c r="C190" s="30" t="s">
        <v>315</v>
      </c>
      <c r="D190" s="122">
        <v>4340037</v>
      </c>
      <c r="E190" s="122">
        <v>23341290</v>
      </c>
      <c r="F190" s="154">
        <v>-3.3</v>
      </c>
      <c r="G190" s="116"/>
      <c r="H190" s="122">
        <v>13198435</v>
      </c>
      <c r="I190" s="122">
        <v>69274296</v>
      </c>
      <c r="J190" s="154">
        <v>-12.5</v>
      </c>
      <c r="K190" s="171"/>
    </row>
    <row r="191" spans="1:11" ht="12.75">
      <c r="A191" s="153">
        <v>817</v>
      </c>
      <c r="B191" s="38"/>
      <c r="C191" s="30" t="s">
        <v>316</v>
      </c>
      <c r="D191" s="122">
        <v>940638</v>
      </c>
      <c r="E191" s="122">
        <v>1014381</v>
      </c>
      <c r="F191" s="154">
        <v>-26.1</v>
      </c>
      <c r="G191" s="116"/>
      <c r="H191" s="122">
        <v>3184443</v>
      </c>
      <c r="I191" s="122">
        <v>3442416</v>
      </c>
      <c r="J191" s="154">
        <v>1.1</v>
      </c>
      <c r="K191" s="171"/>
    </row>
    <row r="192" spans="1:11" ht="12.75">
      <c r="A192" s="153">
        <v>818</v>
      </c>
      <c r="B192" s="38"/>
      <c r="C192" s="30" t="s">
        <v>317</v>
      </c>
      <c r="D192" s="122">
        <v>3222304</v>
      </c>
      <c r="E192" s="122">
        <v>4625195</v>
      </c>
      <c r="F192" s="154">
        <v>5.2</v>
      </c>
      <c r="G192" s="116"/>
      <c r="H192" s="122">
        <v>10375434</v>
      </c>
      <c r="I192" s="122">
        <v>15083610</v>
      </c>
      <c r="J192" s="154">
        <v>25.6</v>
      </c>
      <c r="K192" s="171"/>
    </row>
    <row r="193" spans="1:11" ht="12.75">
      <c r="A193" s="153">
        <v>819</v>
      </c>
      <c r="B193" s="38"/>
      <c r="C193" s="30" t="s">
        <v>318</v>
      </c>
      <c r="D193" s="122">
        <v>20210258</v>
      </c>
      <c r="E193" s="122">
        <v>26566728</v>
      </c>
      <c r="F193" s="154">
        <v>-8.6</v>
      </c>
      <c r="G193" s="116"/>
      <c r="H193" s="122">
        <v>69143419</v>
      </c>
      <c r="I193" s="122">
        <v>87850452</v>
      </c>
      <c r="J193" s="154">
        <v>-2.5</v>
      </c>
      <c r="K193" s="171"/>
    </row>
    <row r="194" spans="1:11" ht="12.75">
      <c r="A194" s="153">
        <v>820</v>
      </c>
      <c r="B194" s="38"/>
      <c r="C194" s="30" t="s">
        <v>887</v>
      </c>
      <c r="D194" s="122">
        <v>1019160</v>
      </c>
      <c r="E194" s="122">
        <v>11773711</v>
      </c>
      <c r="F194" s="154">
        <v>28.9</v>
      </c>
      <c r="G194" s="116"/>
      <c r="H194" s="122">
        <v>2479811</v>
      </c>
      <c r="I194" s="122">
        <v>30818919</v>
      </c>
      <c r="J194" s="154">
        <v>12.6</v>
      </c>
      <c r="K194" s="171"/>
    </row>
    <row r="195" spans="1:11" ht="12.75">
      <c r="A195" s="153">
        <v>823</v>
      </c>
      <c r="B195" s="38"/>
      <c r="C195" s="30" t="s">
        <v>319</v>
      </c>
      <c r="D195" s="122">
        <v>85618</v>
      </c>
      <c r="E195" s="122">
        <v>1231428</v>
      </c>
      <c r="F195" s="154">
        <v>10.3</v>
      </c>
      <c r="G195" s="116"/>
      <c r="H195" s="122">
        <v>229896</v>
      </c>
      <c r="I195" s="122">
        <v>3421336</v>
      </c>
      <c r="J195" s="154">
        <v>9.1</v>
      </c>
      <c r="K195" s="171"/>
    </row>
    <row r="196" spans="1:11" ht="12.75">
      <c r="A196" s="153">
        <v>829</v>
      </c>
      <c r="B196" s="38"/>
      <c r="C196" s="30" t="s">
        <v>320</v>
      </c>
      <c r="D196" s="122">
        <v>18072717</v>
      </c>
      <c r="E196" s="122">
        <v>68057011</v>
      </c>
      <c r="F196" s="154">
        <v>-7.6</v>
      </c>
      <c r="G196" s="116"/>
      <c r="H196" s="122">
        <v>55747756</v>
      </c>
      <c r="I196" s="122">
        <v>202982920</v>
      </c>
      <c r="J196" s="154">
        <v>0.3</v>
      </c>
      <c r="K196" s="171"/>
    </row>
    <row r="197" spans="1:11" ht="12.75">
      <c r="A197" s="153">
        <v>831</v>
      </c>
      <c r="B197" s="38"/>
      <c r="C197" s="30" t="s">
        <v>321</v>
      </c>
      <c r="D197" s="120">
        <v>824417</v>
      </c>
      <c r="E197" s="120">
        <v>1457863</v>
      </c>
      <c r="F197" s="154">
        <v>11.5</v>
      </c>
      <c r="G197" s="116"/>
      <c r="H197" s="122">
        <v>3584688</v>
      </c>
      <c r="I197" s="122">
        <v>6323462</v>
      </c>
      <c r="J197" s="154">
        <v>33.2</v>
      </c>
      <c r="K197" s="171"/>
    </row>
    <row r="198" spans="1:11" ht="12.75">
      <c r="A198" s="153">
        <v>832</v>
      </c>
      <c r="B198" s="38"/>
      <c r="C198" s="30" t="s">
        <v>322</v>
      </c>
      <c r="D198" s="122">
        <v>29837628</v>
      </c>
      <c r="E198" s="122">
        <v>93091917</v>
      </c>
      <c r="F198" s="154">
        <v>4.2</v>
      </c>
      <c r="G198" s="116"/>
      <c r="H198" s="122">
        <v>85269261</v>
      </c>
      <c r="I198" s="122">
        <v>271863945</v>
      </c>
      <c r="J198" s="154">
        <v>9.3</v>
      </c>
      <c r="K198" s="171"/>
    </row>
    <row r="199" spans="1:11" ht="12.75">
      <c r="A199" s="153">
        <v>833</v>
      </c>
      <c r="B199" s="38"/>
      <c r="C199" s="30" t="s">
        <v>323</v>
      </c>
      <c r="D199" s="120">
        <v>275966</v>
      </c>
      <c r="E199" s="120">
        <v>2408806</v>
      </c>
      <c r="F199" s="154">
        <v>-0.2</v>
      </c>
      <c r="G199" s="116"/>
      <c r="H199" s="122">
        <v>700330</v>
      </c>
      <c r="I199" s="122">
        <v>5806424</v>
      </c>
      <c r="J199" s="154">
        <v>3.9</v>
      </c>
      <c r="K199" s="171"/>
    </row>
    <row r="200" spans="1:11" ht="12.75">
      <c r="A200" s="153">
        <v>834</v>
      </c>
      <c r="B200" s="38"/>
      <c r="C200" s="30" t="s">
        <v>324</v>
      </c>
      <c r="D200" s="122">
        <v>64213</v>
      </c>
      <c r="E200" s="122">
        <v>4910339</v>
      </c>
      <c r="F200" s="154">
        <v>-14</v>
      </c>
      <c r="G200" s="116"/>
      <c r="H200" s="122">
        <v>225750</v>
      </c>
      <c r="I200" s="122">
        <v>15712568</v>
      </c>
      <c r="J200" s="154">
        <v>-19.7</v>
      </c>
      <c r="K200" s="171"/>
    </row>
    <row r="201" spans="1:11" ht="12.75">
      <c r="A201" s="153">
        <v>835</v>
      </c>
      <c r="B201" s="38"/>
      <c r="C201" s="30" t="s">
        <v>500</v>
      </c>
      <c r="D201" s="122">
        <v>241283</v>
      </c>
      <c r="E201" s="122">
        <v>980191</v>
      </c>
      <c r="F201" s="154">
        <v>-4</v>
      </c>
      <c r="G201" s="116"/>
      <c r="H201" s="122">
        <v>714566</v>
      </c>
      <c r="I201" s="122">
        <v>2934742</v>
      </c>
      <c r="J201" s="154">
        <v>4.3</v>
      </c>
      <c r="K201" s="171"/>
    </row>
    <row r="202" spans="1:11" ht="12.75">
      <c r="A202" s="153">
        <v>839</v>
      </c>
      <c r="B202" s="38"/>
      <c r="C202" s="30" t="s">
        <v>325</v>
      </c>
      <c r="D202" s="122">
        <v>5482709</v>
      </c>
      <c r="E202" s="122">
        <v>13672961</v>
      </c>
      <c r="F202" s="154">
        <v>-10.5</v>
      </c>
      <c r="G202" s="116"/>
      <c r="H202" s="122">
        <v>16621515</v>
      </c>
      <c r="I202" s="122">
        <v>42188319</v>
      </c>
      <c r="J202" s="154">
        <v>-11.7</v>
      </c>
      <c r="K202" s="171"/>
    </row>
    <row r="203" spans="1:11" ht="12.75">
      <c r="A203" s="153">
        <v>841</v>
      </c>
      <c r="B203" s="38"/>
      <c r="C203" s="30" t="s">
        <v>888</v>
      </c>
      <c r="D203" s="122">
        <v>257438</v>
      </c>
      <c r="E203" s="122">
        <v>3809220</v>
      </c>
      <c r="F203" s="154">
        <v>214.9</v>
      </c>
      <c r="G203" s="116"/>
      <c r="H203" s="122">
        <v>713558</v>
      </c>
      <c r="I203" s="122">
        <v>8525724</v>
      </c>
      <c r="J203" s="154">
        <v>68.1</v>
      </c>
      <c r="K203" s="171"/>
    </row>
    <row r="204" spans="1:11" ht="12.75">
      <c r="A204" s="153">
        <v>842</v>
      </c>
      <c r="B204" s="38"/>
      <c r="C204" s="30" t="s">
        <v>326</v>
      </c>
      <c r="D204" s="122">
        <v>2146294</v>
      </c>
      <c r="E204" s="122">
        <v>17135870</v>
      </c>
      <c r="F204" s="154">
        <v>-14.7</v>
      </c>
      <c r="G204" s="116"/>
      <c r="H204" s="122">
        <v>4896348</v>
      </c>
      <c r="I204" s="122">
        <v>67413945</v>
      </c>
      <c r="J204" s="154">
        <v>0.5</v>
      </c>
      <c r="K204" s="171"/>
    </row>
    <row r="205" spans="1:11" ht="12.75">
      <c r="A205" s="153">
        <v>843</v>
      </c>
      <c r="B205" s="38"/>
      <c r="C205" s="30" t="s">
        <v>327</v>
      </c>
      <c r="D205" s="122">
        <v>639242</v>
      </c>
      <c r="E205" s="122">
        <v>4715323</v>
      </c>
      <c r="F205" s="154">
        <v>-4</v>
      </c>
      <c r="G205" s="116"/>
      <c r="H205" s="122">
        <v>1839867</v>
      </c>
      <c r="I205" s="122">
        <v>14225750</v>
      </c>
      <c r="J205" s="154">
        <v>-11.8</v>
      </c>
      <c r="K205" s="171"/>
    </row>
    <row r="207" spans="1:11" ht="16.5">
      <c r="A207" s="576" t="s">
        <v>67</v>
      </c>
      <c r="B207" s="576"/>
      <c r="C207" s="576"/>
      <c r="D207" s="576"/>
      <c r="E207" s="576"/>
      <c r="F207" s="576"/>
      <c r="G207" s="576"/>
      <c r="H207" s="576"/>
      <c r="I207" s="576"/>
      <c r="J207" s="576"/>
      <c r="K207" s="593"/>
    </row>
    <row r="208" spans="3:11" ht="12.75">
      <c r="C208" s="1"/>
      <c r="D208" s="10"/>
      <c r="E208" s="10"/>
      <c r="F208" s="118"/>
      <c r="G208" s="118"/>
      <c r="H208" s="15"/>
      <c r="I208" s="15"/>
      <c r="J208" s="177"/>
      <c r="K208" s="171"/>
    </row>
    <row r="209" spans="1:11" ht="18" customHeight="1">
      <c r="A209" s="577" t="s">
        <v>1116</v>
      </c>
      <c r="B209" s="604" t="s">
        <v>744</v>
      </c>
      <c r="C209" s="605"/>
      <c r="D209" s="580" t="s">
        <v>1240</v>
      </c>
      <c r="E209" s="606"/>
      <c r="F209" s="606"/>
      <c r="G209" s="607"/>
      <c r="H209" s="521" t="s">
        <v>1252</v>
      </c>
      <c r="I209" s="560"/>
      <c r="J209" s="560"/>
      <c r="K209" s="608"/>
    </row>
    <row r="210" spans="1:11" ht="16.5" customHeight="1">
      <c r="A210" s="578"/>
      <c r="B210" s="594"/>
      <c r="C210" s="470"/>
      <c r="D210" s="61" t="s">
        <v>473</v>
      </c>
      <c r="E210" s="564" t="s">
        <v>474</v>
      </c>
      <c r="F210" s="565"/>
      <c r="G210" s="569"/>
      <c r="H210" s="150" t="s">
        <v>473</v>
      </c>
      <c r="I210" s="591" t="s">
        <v>474</v>
      </c>
      <c r="J210" s="592"/>
      <c r="K210" s="593"/>
    </row>
    <row r="211" spans="1:11" ht="15" customHeight="1">
      <c r="A211" s="578"/>
      <c r="B211" s="594"/>
      <c r="C211" s="470"/>
      <c r="D211" s="594" t="s">
        <v>111</v>
      </c>
      <c r="E211" s="596" t="s">
        <v>107</v>
      </c>
      <c r="F211" s="582" t="s">
        <v>1259</v>
      </c>
      <c r="G211" s="609"/>
      <c r="H211" s="566" t="s">
        <v>111</v>
      </c>
      <c r="I211" s="566" t="s">
        <v>107</v>
      </c>
      <c r="J211" s="582" t="s">
        <v>1260</v>
      </c>
      <c r="K211" s="599"/>
    </row>
    <row r="212" spans="1:11" ht="12.75">
      <c r="A212" s="578"/>
      <c r="B212" s="594"/>
      <c r="C212" s="470"/>
      <c r="D212" s="594"/>
      <c r="E212" s="597"/>
      <c r="F212" s="600"/>
      <c r="G212" s="479"/>
      <c r="H212" s="567"/>
      <c r="I212" s="567"/>
      <c r="J212" s="600"/>
      <c r="K212" s="601"/>
    </row>
    <row r="213" spans="1:11" ht="18.75" customHeight="1">
      <c r="A213" s="578"/>
      <c r="B213" s="594"/>
      <c r="C213" s="470"/>
      <c r="D213" s="594"/>
      <c r="E213" s="597"/>
      <c r="F213" s="600"/>
      <c r="G213" s="479"/>
      <c r="H213" s="567"/>
      <c r="I213" s="567"/>
      <c r="J213" s="600"/>
      <c r="K213" s="601"/>
    </row>
    <row r="214" spans="1:11" ht="27.75" customHeight="1">
      <c r="A214" s="579"/>
      <c r="B214" s="595"/>
      <c r="C214" s="471"/>
      <c r="D214" s="595"/>
      <c r="E214" s="598"/>
      <c r="F214" s="602"/>
      <c r="G214" s="480"/>
      <c r="H214" s="568"/>
      <c r="I214" s="568"/>
      <c r="J214" s="602"/>
      <c r="K214" s="603"/>
    </row>
    <row r="215" spans="1:11" ht="12.75">
      <c r="A215" s="178"/>
      <c r="B215" s="179"/>
      <c r="C215" s="29"/>
      <c r="D215" s="4"/>
      <c r="E215" s="4"/>
      <c r="H215" s="4"/>
      <c r="I215" s="4"/>
      <c r="J215" s="27"/>
      <c r="K215" s="1"/>
    </row>
    <row r="216" spans="1:11" ht="12.75">
      <c r="A216" s="153"/>
      <c r="B216" s="32" t="s">
        <v>292</v>
      </c>
      <c r="C216" s="42"/>
      <c r="D216" s="4"/>
      <c r="E216" s="4"/>
      <c r="H216" s="4"/>
      <c r="I216" s="4"/>
      <c r="J216" s="27"/>
      <c r="K216" s="1"/>
    </row>
    <row r="217" spans="1:11" ht="12.75">
      <c r="A217" s="153"/>
      <c r="B217" s="155"/>
      <c r="C217" s="30"/>
      <c r="D217" s="4"/>
      <c r="E217" s="4"/>
      <c r="H217" s="4"/>
      <c r="I217" s="4"/>
      <c r="J217" s="27"/>
      <c r="K217" s="1"/>
    </row>
    <row r="218" spans="1:11" ht="12.75">
      <c r="A218" s="153">
        <v>844</v>
      </c>
      <c r="B218" s="38"/>
      <c r="C218" s="30" t="s">
        <v>889</v>
      </c>
      <c r="D218" s="122">
        <v>5572990</v>
      </c>
      <c r="E218" s="122">
        <v>18520873</v>
      </c>
      <c r="F218" s="154">
        <v>8.2</v>
      </c>
      <c r="G218" s="116"/>
      <c r="H218" s="122">
        <v>17669157</v>
      </c>
      <c r="I218" s="122">
        <v>56579200</v>
      </c>
      <c r="J218" s="154">
        <v>17.6</v>
      </c>
      <c r="K218" s="171"/>
    </row>
    <row r="219" spans="1:11" ht="12.75">
      <c r="A219" s="153">
        <v>845</v>
      </c>
      <c r="B219" s="155"/>
      <c r="C219" s="30" t="s">
        <v>859</v>
      </c>
      <c r="D219" s="122">
        <v>1184571</v>
      </c>
      <c r="E219" s="122">
        <v>9206003</v>
      </c>
      <c r="F219" s="154">
        <v>-48.4</v>
      </c>
      <c r="G219" s="116"/>
      <c r="H219" s="122">
        <v>3899722</v>
      </c>
      <c r="I219" s="122">
        <v>29676270</v>
      </c>
      <c r="J219" s="154">
        <v>-10</v>
      </c>
      <c r="K219" s="171"/>
    </row>
    <row r="220" spans="1:11" ht="12.75">
      <c r="A220" s="153">
        <v>846</v>
      </c>
      <c r="B220" s="155"/>
      <c r="C220" s="30" t="s">
        <v>328</v>
      </c>
      <c r="D220" s="120">
        <v>445661</v>
      </c>
      <c r="E220" s="120">
        <v>2446781</v>
      </c>
      <c r="F220" s="154">
        <v>-59.1</v>
      </c>
      <c r="G220" s="116"/>
      <c r="H220" s="122">
        <v>2768264</v>
      </c>
      <c r="I220" s="122">
        <v>15658423</v>
      </c>
      <c r="J220" s="154">
        <v>-23.1</v>
      </c>
      <c r="K220" s="171"/>
    </row>
    <row r="221" spans="1:11" ht="12.75">
      <c r="A221" s="153">
        <v>847</v>
      </c>
      <c r="B221" s="155"/>
      <c r="C221" s="30" t="s">
        <v>890</v>
      </c>
      <c r="D221" s="122">
        <v>68591</v>
      </c>
      <c r="E221" s="122">
        <v>928241</v>
      </c>
      <c r="F221" s="154">
        <v>141.4</v>
      </c>
      <c r="G221" s="116"/>
      <c r="H221" s="122">
        <v>168287</v>
      </c>
      <c r="I221" s="122">
        <v>2627300</v>
      </c>
      <c r="J221" s="154">
        <v>-4.1</v>
      </c>
      <c r="K221" s="171"/>
    </row>
    <row r="222" spans="1:11" ht="12.75">
      <c r="A222" s="153">
        <v>848</v>
      </c>
      <c r="B222" s="155"/>
      <c r="C222" s="182" t="s">
        <v>1279</v>
      </c>
      <c r="D222" s="120">
        <v>788600</v>
      </c>
      <c r="E222" s="120">
        <v>2827686</v>
      </c>
      <c r="F222" s="154">
        <v>-6.3</v>
      </c>
      <c r="G222" s="116"/>
      <c r="H222" s="122">
        <v>1844545</v>
      </c>
      <c r="I222" s="122">
        <v>9469293</v>
      </c>
      <c r="J222" s="154">
        <v>-3.4</v>
      </c>
      <c r="K222" s="171"/>
    </row>
    <row r="223" spans="1:11" ht="12.75">
      <c r="A223" s="153">
        <v>849</v>
      </c>
      <c r="B223" s="155"/>
      <c r="C223" s="30" t="s">
        <v>329</v>
      </c>
      <c r="D223" s="122">
        <v>932757</v>
      </c>
      <c r="E223" s="122">
        <v>8920041</v>
      </c>
      <c r="F223" s="154">
        <v>13.2</v>
      </c>
      <c r="G223" s="116"/>
      <c r="H223" s="122">
        <v>3071747</v>
      </c>
      <c r="I223" s="122">
        <v>25429981</v>
      </c>
      <c r="J223" s="154">
        <v>18.9</v>
      </c>
      <c r="K223" s="171"/>
    </row>
    <row r="224" spans="1:11" ht="12.75">
      <c r="A224" s="153">
        <v>850</v>
      </c>
      <c r="B224" s="155"/>
      <c r="C224" s="30" t="s">
        <v>330</v>
      </c>
      <c r="D224" s="122">
        <v>58075</v>
      </c>
      <c r="E224" s="122">
        <v>295880</v>
      </c>
      <c r="F224" s="154">
        <v>-52.9</v>
      </c>
      <c r="G224" s="116"/>
      <c r="H224" s="122">
        <v>154067</v>
      </c>
      <c r="I224" s="122">
        <v>835590</v>
      </c>
      <c r="J224" s="154">
        <v>-23.4</v>
      </c>
      <c r="K224" s="171"/>
    </row>
    <row r="225" spans="1:11" ht="12.75">
      <c r="A225" s="153">
        <v>851</v>
      </c>
      <c r="B225" s="155"/>
      <c r="C225" s="30" t="s">
        <v>905</v>
      </c>
      <c r="D225" s="122">
        <v>402908</v>
      </c>
      <c r="E225" s="122">
        <v>3800495</v>
      </c>
      <c r="F225" s="154">
        <v>68.3</v>
      </c>
      <c r="G225" s="116"/>
      <c r="H225" s="122">
        <v>852068</v>
      </c>
      <c r="I225" s="122">
        <v>11892361</v>
      </c>
      <c r="J225" s="154">
        <v>32.8</v>
      </c>
      <c r="K225" s="171"/>
    </row>
    <row r="226" spans="1:11" ht="12.75">
      <c r="A226" s="153">
        <v>852</v>
      </c>
      <c r="B226" s="155"/>
      <c r="C226" s="30" t="s">
        <v>331</v>
      </c>
      <c r="D226" s="122">
        <v>1590030</v>
      </c>
      <c r="E226" s="122">
        <v>12000080</v>
      </c>
      <c r="F226" s="154">
        <v>-34.4</v>
      </c>
      <c r="G226" s="116"/>
      <c r="H226" s="122">
        <v>4636195</v>
      </c>
      <c r="I226" s="122">
        <v>36794886</v>
      </c>
      <c r="J226" s="154">
        <v>-23.2</v>
      </c>
      <c r="K226" s="171"/>
    </row>
    <row r="227" spans="1:11" ht="12.75">
      <c r="A227" s="153">
        <v>853</v>
      </c>
      <c r="B227" s="155"/>
      <c r="C227" s="30" t="s">
        <v>730</v>
      </c>
      <c r="D227" s="122">
        <v>579504</v>
      </c>
      <c r="E227" s="122">
        <v>35166665</v>
      </c>
      <c r="F227" s="154">
        <v>59.8</v>
      </c>
      <c r="G227" s="116"/>
      <c r="H227" s="122">
        <v>1523772</v>
      </c>
      <c r="I227" s="122">
        <v>90981359</v>
      </c>
      <c r="J227" s="154">
        <v>15.8</v>
      </c>
      <c r="K227" s="171"/>
    </row>
    <row r="228" spans="1:11" ht="12.75">
      <c r="A228" s="153">
        <v>854</v>
      </c>
      <c r="B228" s="155"/>
      <c r="C228" s="30" t="s">
        <v>537</v>
      </c>
      <c r="D228" s="122">
        <v>22548</v>
      </c>
      <c r="E228" s="122">
        <v>717149</v>
      </c>
      <c r="F228" s="154">
        <v>-25.6</v>
      </c>
      <c r="G228" s="116"/>
      <c r="H228" s="122">
        <v>177135</v>
      </c>
      <c r="I228" s="122">
        <v>6207120</v>
      </c>
      <c r="J228" s="154">
        <v>6.2</v>
      </c>
      <c r="K228" s="171"/>
    </row>
    <row r="229" spans="1:11" ht="12.75">
      <c r="A229" s="153">
        <v>859</v>
      </c>
      <c r="B229" s="155"/>
      <c r="C229" s="30" t="s">
        <v>332</v>
      </c>
      <c r="D229" s="120">
        <v>2728512</v>
      </c>
      <c r="E229" s="120">
        <v>29168220</v>
      </c>
      <c r="F229" s="154">
        <v>1.9</v>
      </c>
      <c r="G229" s="116"/>
      <c r="H229" s="122">
        <v>8349812</v>
      </c>
      <c r="I229" s="122">
        <v>86306102</v>
      </c>
      <c r="J229" s="154">
        <v>10.8</v>
      </c>
      <c r="K229" s="171"/>
    </row>
    <row r="230" spans="1:11" ht="12.75">
      <c r="A230" s="153">
        <v>860</v>
      </c>
      <c r="B230" s="155"/>
      <c r="C230" s="30" t="s">
        <v>872</v>
      </c>
      <c r="D230" s="122">
        <v>159500</v>
      </c>
      <c r="E230" s="122">
        <v>753068</v>
      </c>
      <c r="F230" s="154">
        <v>-58.2</v>
      </c>
      <c r="G230" s="116"/>
      <c r="H230" s="122">
        <v>676104</v>
      </c>
      <c r="I230" s="122">
        <v>4739211</v>
      </c>
      <c r="J230" s="154">
        <v>-37.6</v>
      </c>
      <c r="K230" s="171"/>
    </row>
    <row r="231" spans="1:11" ht="12.75">
      <c r="A231" s="153">
        <v>861</v>
      </c>
      <c r="B231" s="155"/>
      <c r="C231" s="30" t="s">
        <v>898</v>
      </c>
      <c r="D231" s="120">
        <v>4099759</v>
      </c>
      <c r="E231" s="120">
        <v>60622824</v>
      </c>
      <c r="F231" s="154">
        <v>-2.8</v>
      </c>
      <c r="G231" s="116"/>
      <c r="H231" s="122">
        <v>12991604</v>
      </c>
      <c r="I231" s="122">
        <v>191019211</v>
      </c>
      <c r="J231" s="154">
        <v>-3.7</v>
      </c>
      <c r="K231" s="171"/>
    </row>
    <row r="232" spans="1:11" ht="12.75">
      <c r="A232" s="153">
        <v>862</v>
      </c>
      <c r="B232" s="155"/>
      <c r="C232" s="30" t="s">
        <v>333</v>
      </c>
      <c r="D232" s="122">
        <v>3087218</v>
      </c>
      <c r="E232" s="122">
        <v>15771932</v>
      </c>
      <c r="F232" s="154">
        <v>18.6</v>
      </c>
      <c r="G232" s="116"/>
      <c r="H232" s="122">
        <v>7836808</v>
      </c>
      <c r="I232" s="122">
        <v>40559686</v>
      </c>
      <c r="J232" s="154">
        <v>-0.6</v>
      </c>
      <c r="K232" s="171"/>
    </row>
    <row r="233" spans="1:11" ht="12.75">
      <c r="A233" s="153">
        <v>863</v>
      </c>
      <c r="B233" s="155"/>
      <c r="C233" s="30" t="s">
        <v>499</v>
      </c>
      <c r="D233" s="122">
        <v>398693</v>
      </c>
      <c r="E233" s="122">
        <v>57551009</v>
      </c>
      <c r="F233" s="154">
        <v>-8.6</v>
      </c>
      <c r="G233" s="116"/>
      <c r="H233" s="122">
        <v>1095060</v>
      </c>
      <c r="I233" s="122">
        <v>159743153</v>
      </c>
      <c r="J233" s="154">
        <v>8.1</v>
      </c>
      <c r="K233" s="171"/>
    </row>
    <row r="234" spans="1:11" ht="12.75">
      <c r="A234" s="153">
        <v>864</v>
      </c>
      <c r="B234" s="155"/>
      <c r="C234" s="30" t="s">
        <v>899</v>
      </c>
      <c r="D234" s="122">
        <v>1260750</v>
      </c>
      <c r="E234" s="122">
        <v>38800528</v>
      </c>
      <c r="F234" s="154">
        <v>20</v>
      </c>
      <c r="G234" s="116"/>
      <c r="H234" s="122">
        <v>3589375</v>
      </c>
      <c r="I234" s="122">
        <v>108836461</v>
      </c>
      <c r="J234" s="154">
        <v>17.5</v>
      </c>
      <c r="K234" s="171"/>
    </row>
    <row r="235" spans="1:11" ht="12.75">
      <c r="A235" s="153">
        <v>865</v>
      </c>
      <c r="B235" s="155"/>
      <c r="C235" s="30" t="s">
        <v>334</v>
      </c>
      <c r="D235" s="122">
        <v>640019</v>
      </c>
      <c r="E235" s="122">
        <v>43000856</v>
      </c>
      <c r="F235" s="154">
        <v>23</v>
      </c>
      <c r="G235" s="116"/>
      <c r="H235" s="122">
        <v>1792105</v>
      </c>
      <c r="I235" s="122">
        <v>130192612</v>
      </c>
      <c r="J235" s="154">
        <v>3</v>
      </c>
      <c r="K235" s="171"/>
    </row>
    <row r="236" spans="1:11" ht="12.75">
      <c r="A236" s="153">
        <v>869</v>
      </c>
      <c r="B236" s="155"/>
      <c r="C236" s="30" t="s">
        <v>335</v>
      </c>
      <c r="D236" s="122">
        <v>4963802</v>
      </c>
      <c r="E236" s="122">
        <v>64716310</v>
      </c>
      <c r="F236" s="154">
        <v>13.8</v>
      </c>
      <c r="G236" s="116"/>
      <c r="H236" s="122">
        <v>13758659</v>
      </c>
      <c r="I236" s="122">
        <v>195670349</v>
      </c>
      <c r="J236" s="154">
        <v>40.1</v>
      </c>
      <c r="K236" s="171"/>
    </row>
    <row r="237" spans="1:11" ht="12.75">
      <c r="A237" s="153">
        <v>871</v>
      </c>
      <c r="B237" s="155"/>
      <c r="C237" s="30" t="s">
        <v>498</v>
      </c>
      <c r="D237" s="122">
        <v>590877</v>
      </c>
      <c r="E237" s="122">
        <v>22483297</v>
      </c>
      <c r="F237" s="154">
        <v>-31.1</v>
      </c>
      <c r="G237" s="116"/>
      <c r="H237" s="122">
        <v>2119834</v>
      </c>
      <c r="I237" s="122">
        <v>77953104</v>
      </c>
      <c r="J237" s="154">
        <v>-19.5</v>
      </c>
      <c r="K237" s="171"/>
    </row>
    <row r="238" spans="1:11" ht="12.75">
      <c r="A238" s="153">
        <v>872</v>
      </c>
      <c r="B238" s="155"/>
      <c r="C238" s="30" t="s">
        <v>861</v>
      </c>
      <c r="D238" s="122">
        <v>698986</v>
      </c>
      <c r="E238" s="122">
        <v>24235689</v>
      </c>
      <c r="F238" s="154">
        <v>0.2</v>
      </c>
      <c r="G238" s="116"/>
      <c r="H238" s="122">
        <v>2118440</v>
      </c>
      <c r="I238" s="122">
        <v>75501368</v>
      </c>
      <c r="J238" s="154">
        <v>7.9</v>
      </c>
      <c r="K238" s="171"/>
    </row>
    <row r="239" spans="1:11" ht="12.75">
      <c r="A239" s="153">
        <v>873</v>
      </c>
      <c r="B239" s="155"/>
      <c r="C239" s="30" t="s">
        <v>497</v>
      </c>
      <c r="D239" s="122">
        <v>577743</v>
      </c>
      <c r="E239" s="122">
        <v>26485915</v>
      </c>
      <c r="F239" s="154">
        <v>9</v>
      </c>
      <c r="G239" s="116"/>
      <c r="H239" s="122">
        <v>1593531</v>
      </c>
      <c r="I239" s="122">
        <v>76752610</v>
      </c>
      <c r="J239" s="154">
        <v>16.3</v>
      </c>
      <c r="K239" s="171"/>
    </row>
    <row r="240" spans="1:11" ht="12.75">
      <c r="A240" s="153">
        <v>874</v>
      </c>
      <c r="B240" s="155"/>
      <c r="C240" s="30" t="s">
        <v>336</v>
      </c>
      <c r="D240" s="122">
        <v>76392</v>
      </c>
      <c r="E240" s="122">
        <v>1705245</v>
      </c>
      <c r="F240" s="154">
        <v>5.5</v>
      </c>
      <c r="G240" s="116"/>
      <c r="H240" s="122">
        <v>189594</v>
      </c>
      <c r="I240" s="122">
        <v>4773146</v>
      </c>
      <c r="J240" s="154">
        <v>19.8</v>
      </c>
      <c r="K240" s="171"/>
    </row>
    <row r="241" spans="1:11" ht="12.75">
      <c r="A241" s="153">
        <v>875</v>
      </c>
      <c r="B241" s="155"/>
      <c r="C241" s="30" t="s">
        <v>863</v>
      </c>
      <c r="D241" s="120">
        <v>44986934</v>
      </c>
      <c r="E241" s="120">
        <v>83195580</v>
      </c>
      <c r="F241" s="154">
        <v>-4.5</v>
      </c>
      <c r="G241" s="116"/>
      <c r="H241" s="122">
        <v>133039489</v>
      </c>
      <c r="I241" s="122">
        <v>247449765</v>
      </c>
      <c r="J241" s="154">
        <v>2</v>
      </c>
      <c r="K241" s="171"/>
    </row>
    <row r="242" spans="1:11" ht="12.75">
      <c r="A242" s="153">
        <v>876</v>
      </c>
      <c r="B242" s="155"/>
      <c r="C242" s="30" t="s">
        <v>337</v>
      </c>
      <c r="D242" s="122">
        <v>57896</v>
      </c>
      <c r="E242" s="122">
        <v>414058</v>
      </c>
      <c r="F242" s="154">
        <v>-7.2</v>
      </c>
      <c r="G242" s="116"/>
      <c r="H242" s="122">
        <v>142677</v>
      </c>
      <c r="I242" s="122">
        <v>1256752</v>
      </c>
      <c r="J242" s="154">
        <v>32.2</v>
      </c>
      <c r="K242" s="171"/>
    </row>
    <row r="243" spans="1:11" ht="12.75">
      <c r="A243" s="153">
        <v>877</v>
      </c>
      <c r="B243" s="155"/>
      <c r="C243" s="30" t="s">
        <v>338</v>
      </c>
      <c r="D243" s="120">
        <v>1748662</v>
      </c>
      <c r="E243" s="120">
        <v>17447559</v>
      </c>
      <c r="F243" s="154">
        <v>-12.5</v>
      </c>
      <c r="G243" s="116"/>
      <c r="H243" s="122">
        <v>4947403</v>
      </c>
      <c r="I243" s="122">
        <v>46087413</v>
      </c>
      <c r="J243" s="154">
        <v>-2.5</v>
      </c>
      <c r="K243" s="171"/>
    </row>
    <row r="244" spans="1:11" ht="12.75">
      <c r="A244" s="153">
        <v>878</v>
      </c>
      <c r="B244" s="155"/>
      <c r="C244" s="30" t="s">
        <v>339</v>
      </c>
      <c r="D244" s="122">
        <v>1582</v>
      </c>
      <c r="E244" s="122">
        <v>187469</v>
      </c>
      <c r="F244" s="154">
        <v>-7.8</v>
      </c>
      <c r="G244" s="116"/>
      <c r="H244" s="122">
        <v>19590</v>
      </c>
      <c r="I244" s="122">
        <v>864890</v>
      </c>
      <c r="J244" s="154">
        <v>39.8</v>
      </c>
      <c r="K244" s="171"/>
    </row>
    <row r="245" spans="1:11" ht="12.75">
      <c r="A245" s="153">
        <v>881</v>
      </c>
      <c r="B245" s="155"/>
      <c r="C245" s="30" t="s">
        <v>340</v>
      </c>
      <c r="D245" s="122">
        <v>28102</v>
      </c>
      <c r="E245" s="122">
        <v>79484</v>
      </c>
      <c r="F245" s="154">
        <v>-95</v>
      </c>
      <c r="G245" s="116"/>
      <c r="H245" s="122">
        <v>1462629</v>
      </c>
      <c r="I245" s="122">
        <v>14864084</v>
      </c>
      <c r="J245" s="154">
        <v>334.6</v>
      </c>
      <c r="K245" s="171"/>
    </row>
    <row r="246" spans="1:11" ht="12.75">
      <c r="A246" s="153">
        <v>882</v>
      </c>
      <c r="B246" s="155"/>
      <c r="C246" s="30" t="s">
        <v>341</v>
      </c>
      <c r="D246" s="122">
        <v>3851</v>
      </c>
      <c r="E246" s="122">
        <v>33091</v>
      </c>
      <c r="F246" s="154">
        <v>489.9</v>
      </c>
      <c r="G246" s="116"/>
      <c r="H246" s="122">
        <v>12442</v>
      </c>
      <c r="I246" s="122">
        <v>102904</v>
      </c>
      <c r="J246" s="154">
        <v>22.5</v>
      </c>
      <c r="K246" s="171"/>
    </row>
    <row r="247" spans="1:11" ht="12.75">
      <c r="A247" s="153">
        <v>883</v>
      </c>
      <c r="B247" s="155"/>
      <c r="C247" s="30" t="s">
        <v>342</v>
      </c>
      <c r="D247" s="122">
        <v>18139</v>
      </c>
      <c r="E247" s="122">
        <v>135898211</v>
      </c>
      <c r="F247" s="154">
        <v>-17.6</v>
      </c>
      <c r="G247" s="116"/>
      <c r="H247" s="122">
        <v>49892</v>
      </c>
      <c r="I247" s="122">
        <v>383353708</v>
      </c>
      <c r="J247" s="154">
        <v>-6.4</v>
      </c>
      <c r="K247" s="171"/>
    </row>
    <row r="248" spans="1:11" ht="12.75">
      <c r="A248" s="153">
        <v>884</v>
      </c>
      <c r="B248" s="155"/>
      <c r="C248" s="30" t="s">
        <v>343</v>
      </c>
      <c r="D248" s="122">
        <v>21928810</v>
      </c>
      <c r="E248" s="122">
        <v>113904996</v>
      </c>
      <c r="F248" s="154">
        <v>-33.6</v>
      </c>
      <c r="G248" s="116"/>
      <c r="H248" s="122">
        <v>66899530</v>
      </c>
      <c r="I248" s="122">
        <v>355056791</v>
      </c>
      <c r="J248" s="154">
        <v>-32.3</v>
      </c>
      <c r="K248" s="171"/>
    </row>
    <row r="249" spans="1:11" ht="12.75">
      <c r="A249" s="153">
        <v>885</v>
      </c>
      <c r="B249" s="155"/>
      <c r="C249" s="30" t="s">
        <v>344</v>
      </c>
      <c r="D249" s="122">
        <v>2015790</v>
      </c>
      <c r="E249" s="122">
        <v>18530953</v>
      </c>
      <c r="F249" s="154">
        <v>-16</v>
      </c>
      <c r="G249" s="116"/>
      <c r="H249" s="122">
        <v>6218859</v>
      </c>
      <c r="I249" s="122">
        <v>55195500</v>
      </c>
      <c r="J249" s="154">
        <v>-15.1</v>
      </c>
      <c r="K249" s="171"/>
    </row>
    <row r="250" spans="1:11" ht="12.75">
      <c r="A250" s="153">
        <v>886</v>
      </c>
      <c r="B250" s="155"/>
      <c r="C250" s="30" t="s">
        <v>345</v>
      </c>
      <c r="D250" s="122">
        <v>19102</v>
      </c>
      <c r="E250" s="122">
        <v>332748</v>
      </c>
      <c r="F250" s="154" t="s">
        <v>729</v>
      </c>
      <c r="G250" s="116"/>
      <c r="H250" s="122">
        <v>81502</v>
      </c>
      <c r="I250" s="122">
        <v>1042290</v>
      </c>
      <c r="J250" s="154">
        <v>177.5</v>
      </c>
      <c r="K250" s="171"/>
    </row>
    <row r="251" spans="1:11" ht="12.75">
      <c r="A251" s="153">
        <v>887</v>
      </c>
      <c r="B251" s="155"/>
      <c r="C251" s="30" t="s">
        <v>346</v>
      </c>
      <c r="D251" s="122">
        <v>526184</v>
      </c>
      <c r="E251" s="122">
        <v>3577927</v>
      </c>
      <c r="F251" s="154">
        <v>-77.7</v>
      </c>
      <c r="G251" s="116"/>
      <c r="H251" s="122">
        <v>2069547</v>
      </c>
      <c r="I251" s="122">
        <v>14486838</v>
      </c>
      <c r="J251" s="154">
        <v>-60.6</v>
      </c>
      <c r="K251" s="171"/>
    </row>
    <row r="252" spans="1:11" ht="12.75">
      <c r="A252" s="153">
        <v>888</v>
      </c>
      <c r="B252" s="155"/>
      <c r="C252" s="30" t="s">
        <v>496</v>
      </c>
      <c r="D252" s="122">
        <v>78118</v>
      </c>
      <c r="E252" s="122">
        <v>1175564</v>
      </c>
      <c r="F252" s="154">
        <v>-56.7</v>
      </c>
      <c r="G252" s="116"/>
      <c r="H252" s="122">
        <v>452342</v>
      </c>
      <c r="I252" s="122">
        <v>4864929</v>
      </c>
      <c r="J252" s="154">
        <v>-54.6</v>
      </c>
      <c r="K252" s="171"/>
    </row>
    <row r="253" spans="1:11" ht="12.75">
      <c r="A253" s="153">
        <v>889</v>
      </c>
      <c r="B253" s="155"/>
      <c r="C253" s="30" t="s">
        <v>347</v>
      </c>
      <c r="D253" s="122">
        <v>2942073</v>
      </c>
      <c r="E253" s="122">
        <v>11006370</v>
      </c>
      <c r="F253" s="154">
        <v>-5.9</v>
      </c>
      <c r="G253" s="116"/>
      <c r="H253" s="122">
        <v>10128563</v>
      </c>
      <c r="I253" s="122">
        <v>34585413</v>
      </c>
      <c r="J253" s="154">
        <v>6.7</v>
      </c>
      <c r="K253" s="171"/>
    </row>
    <row r="254" spans="1:11" ht="12.75">
      <c r="A254" s="153">
        <v>891</v>
      </c>
      <c r="B254" s="155"/>
      <c r="C254" s="30" t="s">
        <v>480</v>
      </c>
      <c r="D254" s="122" t="s">
        <v>106</v>
      </c>
      <c r="E254" s="122" t="s">
        <v>106</v>
      </c>
      <c r="F254" s="154" t="s">
        <v>106</v>
      </c>
      <c r="G254" s="116"/>
      <c r="H254" s="122" t="s">
        <v>106</v>
      </c>
      <c r="I254" s="122" t="s">
        <v>106</v>
      </c>
      <c r="J254" s="154" t="s">
        <v>106</v>
      </c>
      <c r="K254" s="171"/>
    </row>
    <row r="255" spans="1:11" ht="12.75">
      <c r="A255" s="153">
        <v>896</v>
      </c>
      <c r="B255" s="155"/>
      <c r="C255" s="30" t="s">
        <v>348</v>
      </c>
      <c r="D255" s="122">
        <v>1069831</v>
      </c>
      <c r="E255" s="122">
        <v>10868781</v>
      </c>
      <c r="F255" s="154">
        <v>-22.2</v>
      </c>
      <c r="G255" s="116"/>
      <c r="H255" s="122">
        <v>3313928</v>
      </c>
      <c r="I255" s="122">
        <v>31432491</v>
      </c>
      <c r="J255" s="154">
        <v>-9.1</v>
      </c>
      <c r="K255" s="171"/>
    </row>
    <row r="256" spans="1:11" s="17" customFormat="1" ht="24" customHeight="1">
      <c r="A256" s="71"/>
      <c r="B256" s="65" t="s">
        <v>201</v>
      </c>
      <c r="C256" s="49"/>
      <c r="D256" s="119">
        <v>986747036</v>
      </c>
      <c r="E256" s="119">
        <v>2163500941</v>
      </c>
      <c r="F256" s="151">
        <v>-0.2</v>
      </c>
      <c r="G256" s="117"/>
      <c r="H256" s="119">
        <v>3000627094</v>
      </c>
      <c r="I256" s="119">
        <v>6503786245</v>
      </c>
      <c r="J256" s="151">
        <v>4.8</v>
      </c>
      <c r="K256" s="170"/>
    </row>
    <row r="257" spans="1:10" ht="12.75">
      <c r="A257" s="35"/>
      <c r="D257" s="122"/>
      <c r="E257" s="122"/>
      <c r="H257" s="4"/>
      <c r="I257" s="4"/>
      <c r="J257" s="27"/>
    </row>
    <row r="258" spans="1:10" ht="12.75">
      <c r="A258" s="38"/>
      <c r="D258" s="122"/>
      <c r="E258" s="122"/>
      <c r="F258" s="116"/>
      <c r="G258" s="116"/>
      <c r="H258" s="4"/>
      <c r="I258" s="4"/>
      <c r="J258" s="116"/>
    </row>
    <row r="259" spans="1:10" ht="12.75">
      <c r="A259" s="50"/>
      <c r="D259" s="122"/>
      <c r="E259" s="122"/>
      <c r="F259" s="116"/>
      <c r="G259" s="116"/>
      <c r="H259" s="5"/>
      <c r="I259" s="4"/>
      <c r="J259" s="116"/>
    </row>
    <row r="260" spans="4:10" ht="12.75">
      <c r="D260" s="122"/>
      <c r="E260" s="122"/>
      <c r="H260" s="4"/>
      <c r="I260" s="4"/>
      <c r="J260" s="27"/>
    </row>
    <row r="261" spans="4:10" ht="12.75">
      <c r="D261" s="122"/>
      <c r="E261" s="122"/>
      <c r="H261" s="4"/>
      <c r="I261" s="4"/>
      <c r="J261" s="27"/>
    </row>
    <row r="262" spans="4:10" ht="12.75">
      <c r="D262" s="122"/>
      <c r="E262" s="122"/>
      <c r="H262" s="4"/>
      <c r="I262" s="4"/>
      <c r="J262" s="27"/>
    </row>
    <row r="263" spans="4:10" ht="12.75">
      <c r="D263" s="122"/>
      <c r="E263" s="122"/>
      <c r="H263" s="4"/>
      <c r="I263" s="4"/>
      <c r="J263" s="27"/>
    </row>
    <row r="264" spans="4:10" ht="12.75">
      <c r="D264" s="122"/>
      <c r="E264" s="122"/>
      <c r="H264" s="4"/>
      <c r="I264" s="4"/>
      <c r="J264" s="27"/>
    </row>
    <row r="265" spans="4:10" ht="12.75">
      <c r="D265" s="122"/>
      <c r="E265" s="122"/>
      <c r="H265" s="4"/>
      <c r="I265" s="4"/>
      <c r="J265" s="27"/>
    </row>
    <row r="266" spans="4:10" ht="12.75">
      <c r="D266" s="122"/>
      <c r="E266" s="122"/>
      <c r="H266" s="4"/>
      <c r="I266" s="4"/>
      <c r="J266" s="27"/>
    </row>
    <row r="267" spans="4:10" ht="12.75">
      <c r="D267" s="122"/>
      <c r="E267" s="122"/>
      <c r="H267" s="4"/>
      <c r="I267" s="4"/>
      <c r="J267" s="27"/>
    </row>
    <row r="268" spans="4:10" ht="12.75">
      <c r="D268" s="122"/>
      <c r="E268" s="122"/>
      <c r="H268" s="4"/>
      <c r="I268" s="4"/>
      <c r="J268" s="27"/>
    </row>
    <row r="269" spans="4:10" ht="12.75">
      <c r="D269" s="122"/>
      <c r="E269" s="122"/>
      <c r="H269" s="4"/>
      <c r="I269" s="4"/>
      <c r="J269" s="27"/>
    </row>
    <row r="270" spans="4:10" ht="12.75">
      <c r="D270" s="122"/>
      <c r="E270" s="122"/>
      <c r="H270" s="4"/>
      <c r="I270" s="4"/>
      <c r="J270" s="27"/>
    </row>
    <row r="271" spans="4:10" ht="12.75">
      <c r="D271" s="122"/>
      <c r="E271" s="122"/>
      <c r="H271" s="4"/>
      <c r="I271" s="2"/>
      <c r="J271" s="27"/>
    </row>
    <row r="272" spans="4:10" ht="12.75">
      <c r="D272" s="122"/>
      <c r="E272" s="122"/>
      <c r="H272" s="18"/>
      <c r="I272" s="18"/>
      <c r="J272" s="19"/>
    </row>
    <row r="273" spans="4:5" ht="12.75">
      <c r="D273" s="120"/>
      <c r="E273" s="120"/>
    </row>
    <row r="274" spans="4:5" ht="12.75">
      <c r="D274" s="122"/>
      <c r="E274" s="122"/>
    </row>
    <row r="275" spans="4:5" ht="12.75">
      <c r="D275" s="120"/>
      <c r="E275" s="120"/>
    </row>
    <row r="276" spans="4:5" ht="12.75">
      <c r="D276" s="122"/>
      <c r="E276" s="122"/>
    </row>
    <row r="277" spans="4:5" ht="12.75">
      <c r="D277" s="122"/>
      <c r="E277" s="122"/>
    </row>
    <row r="278" spans="4:5" ht="12.75">
      <c r="D278" s="122"/>
      <c r="E278" s="122"/>
    </row>
    <row r="279" spans="4:5" ht="12.75">
      <c r="D279" s="122"/>
      <c r="E279" s="122"/>
    </row>
    <row r="280" spans="4:5" ht="12.75">
      <c r="D280" s="122"/>
      <c r="E280" s="122"/>
    </row>
    <row r="281" spans="4:5" ht="12.75">
      <c r="D281" s="122"/>
      <c r="E281" s="122"/>
    </row>
    <row r="282" spans="4:5" ht="12.75">
      <c r="D282" s="122"/>
      <c r="E282" s="122"/>
    </row>
  </sheetData>
  <sheetProtection/>
  <mergeCells count="52">
    <mergeCell ref="F141:G144"/>
    <mergeCell ref="A137:K137"/>
    <mergeCell ref="A139:A144"/>
    <mergeCell ref="B139:C144"/>
    <mergeCell ref="D139:G139"/>
    <mergeCell ref="H139:K139"/>
    <mergeCell ref="E140:G140"/>
    <mergeCell ref="I140:K140"/>
    <mergeCell ref="B69:C74"/>
    <mergeCell ref="D69:G69"/>
    <mergeCell ref="H69:K69"/>
    <mergeCell ref="E70:G70"/>
    <mergeCell ref="H71:H74"/>
    <mergeCell ref="I71:I74"/>
    <mergeCell ref="A1:K1"/>
    <mergeCell ref="D3:G3"/>
    <mergeCell ref="H3:K3"/>
    <mergeCell ref="E4:G4"/>
    <mergeCell ref="I4:K4"/>
    <mergeCell ref="I5:I8"/>
    <mergeCell ref="A3:A8"/>
    <mergeCell ref="J5:K8"/>
    <mergeCell ref="D211:D214"/>
    <mergeCell ref="E211:E214"/>
    <mergeCell ref="F211:G214"/>
    <mergeCell ref="E71:E74"/>
    <mergeCell ref="F71:G74"/>
    <mergeCell ref="I70:K70"/>
    <mergeCell ref="D71:D74"/>
    <mergeCell ref="J71:K74"/>
    <mergeCell ref="H141:H144"/>
    <mergeCell ref="I141:I144"/>
    <mergeCell ref="D209:G209"/>
    <mergeCell ref="H209:K209"/>
    <mergeCell ref="B3:C8"/>
    <mergeCell ref="H5:H8"/>
    <mergeCell ref="E5:E8"/>
    <mergeCell ref="F5:G8"/>
    <mergeCell ref="D5:D8"/>
    <mergeCell ref="J141:K144"/>
    <mergeCell ref="A67:K67"/>
    <mergeCell ref="A69:A74"/>
    <mergeCell ref="E210:G210"/>
    <mergeCell ref="I210:K210"/>
    <mergeCell ref="D141:D144"/>
    <mergeCell ref="E141:E144"/>
    <mergeCell ref="H211:H214"/>
    <mergeCell ref="I211:I214"/>
    <mergeCell ref="J211:K214"/>
    <mergeCell ref="A207:K207"/>
    <mergeCell ref="A209:A214"/>
    <mergeCell ref="B209:C214"/>
  </mergeCells>
  <printOptions horizontalCentered="1"/>
  <pageMargins left="0.5905511811023623" right="0.5905511811023623"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1"/>
  <sheetViews>
    <sheetView zoomScaleSheetLayoutView="75" zoomScalePageLayoutView="0" workbookViewId="0" topLeftCell="A1">
      <selection activeCell="A2" sqref="A2"/>
    </sheetView>
  </sheetViews>
  <sheetFormatPr defaultColWidth="11.421875" defaultRowHeight="12.75"/>
  <cols>
    <col min="1" max="1" width="4.00390625" style="258" customWidth="1"/>
    <col min="2" max="2" width="3.8515625" style="274" customWidth="1"/>
    <col min="3" max="3" width="1.28515625" style="258" customWidth="1"/>
    <col min="4" max="4" width="35.28125" style="258" customWidth="1"/>
    <col min="5" max="5" width="13.28125" style="258" customWidth="1"/>
    <col min="6" max="6" width="13.8515625" style="258" customWidth="1"/>
    <col min="7" max="7" width="10.7109375" style="277" customWidth="1"/>
    <col min="8" max="8" width="0.71875" style="277" customWidth="1"/>
    <col min="9" max="9" width="13.28125" style="258" customWidth="1"/>
    <col min="10" max="10" width="13.421875" style="258" customWidth="1"/>
    <col min="11" max="11" width="10.421875" style="277" customWidth="1"/>
    <col min="12" max="12" width="0.85546875" style="258" customWidth="1"/>
  </cols>
  <sheetData>
    <row r="1" spans="1:15" ht="15">
      <c r="A1" s="625" t="s">
        <v>911</v>
      </c>
      <c r="B1" s="625"/>
      <c r="C1" s="625"/>
      <c r="D1" s="625"/>
      <c r="E1" s="625"/>
      <c r="F1" s="625"/>
      <c r="G1" s="625"/>
      <c r="H1" s="625"/>
      <c r="I1" s="625"/>
      <c r="J1" s="625"/>
      <c r="K1" s="626"/>
      <c r="L1" s="273"/>
      <c r="M1" s="59"/>
      <c r="N1" s="59"/>
      <c r="O1" s="59"/>
    </row>
    <row r="2" spans="4:11" ht="12.75">
      <c r="D2" s="271"/>
      <c r="E2" s="275"/>
      <c r="F2" s="276"/>
      <c r="I2" s="278"/>
      <c r="J2" s="279"/>
      <c r="K2" s="280"/>
    </row>
    <row r="3" spans="1:12" ht="17.25" customHeight="1">
      <c r="A3" s="615" t="s">
        <v>1138</v>
      </c>
      <c r="B3" s="616"/>
      <c r="C3" s="620" t="s">
        <v>1139</v>
      </c>
      <c r="D3" s="512"/>
      <c r="E3" s="580" t="s">
        <v>1240</v>
      </c>
      <c r="F3" s="560"/>
      <c r="G3" s="560"/>
      <c r="H3" s="607"/>
      <c r="I3" s="521" t="s">
        <v>1252</v>
      </c>
      <c r="J3" s="560"/>
      <c r="K3" s="560"/>
      <c r="L3" s="608"/>
    </row>
    <row r="4" spans="1:12" ht="16.5" customHeight="1">
      <c r="A4" s="497"/>
      <c r="B4" s="617"/>
      <c r="C4" s="621"/>
      <c r="D4" s="622"/>
      <c r="E4" s="84" t="s">
        <v>473</v>
      </c>
      <c r="F4" s="564" t="s">
        <v>474</v>
      </c>
      <c r="G4" s="565"/>
      <c r="H4" s="569"/>
      <c r="I4" s="150" t="s">
        <v>473</v>
      </c>
      <c r="J4" s="591" t="s">
        <v>474</v>
      </c>
      <c r="K4" s="592"/>
      <c r="L4" s="593"/>
    </row>
    <row r="5" spans="1:12" ht="12.75" customHeight="1">
      <c r="A5" s="497"/>
      <c r="B5" s="617"/>
      <c r="C5" s="621"/>
      <c r="D5" s="622"/>
      <c r="E5" s="561" t="s">
        <v>111</v>
      </c>
      <c r="F5" s="566" t="s">
        <v>107</v>
      </c>
      <c r="G5" s="596" t="s">
        <v>1253</v>
      </c>
      <c r="H5" s="609"/>
      <c r="I5" s="566" t="s">
        <v>111</v>
      </c>
      <c r="J5" s="566" t="s">
        <v>107</v>
      </c>
      <c r="K5" s="582" t="s">
        <v>1260</v>
      </c>
      <c r="L5" s="599"/>
    </row>
    <row r="6" spans="1:12" ht="12.75" customHeight="1">
      <c r="A6" s="497"/>
      <c r="B6" s="617"/>
      <c r="C6" s="621"/>
      <c r="D6" s="622"/>
      <c r="E6" s="562"/>
      <c r="F6" s="567"/>
      <c r="G6" s="597"/>
      <c r="H6" s="479"/>
      <c r="I6" s="567"/>
      <c r="J6" s="567"/>
      <c r="K6" s="600"/>
      <c r="L6" s="601"/>
    </row>
    <row r="7" spans="1:12" ht="12.75" customHeight="1">
      <c r="A7" s="497"/>
      <c r="B7" s="617"/>
      <c r="C7" s="621"/>
      <c r="D7" s="622"/>
      <c r="E7" s="562"/>
      <c r="F7" s="567"/>
      <c r="G7" s="597"/>
      <c r="H7" s="479"/>
      <c r="I7" s="567"/>
      <c r="J7" s="567"/>
      <c r="K7" s="600"/>
      <c r="L7" s="601"/>
    </row>
    <row r="8" spans="1:12" ht="28.5" customHeight="1">
      <c r="A8" s="618"/>
      <c r="B8" s="619"/>
      <c r="C8" s="623"/>
      <c r="D8" s="624"/>
      <c r="E8" s="563"/>
      <c r="F8" s="568"/>
      <c r="G8" s="598"/>
      <c r="H8" s="480"/>
      <c r="I8" s="568"/>
      <c r="J8" s="568"/>
      <c r="K8" s="602"/>
      <c r="L8" s="603"/>
    </row>
    <row r="9" spans="1:10" ht="9" customHeight="1">
      <c r="A9" s="271"/>
      <c r="B9" s="282"/>
      <c r="C9" s="263"/>
      <c r="D9" s="182"/>
      <c r="E9" s="275"/>
      <c r="F9" s="276"/>
      <c r="I9" s="275"/>
      <c r="J9" s="275"/>
    </row>
    <row r="10" spans="2:11" s="17" customFormat="1" ht="12.75">
      <c r="B10" s="152"/>
      <c r="C10" s="65" t="s">
        <v>1140</v>
      </c>
      <c r="D10" s="49"/>
      <c r="E10" s="119">
        <v>1033943338</v>
      </c>
      <c r="F10" s="119">
        <v>2363416767</v>
      </c>
      <c r="G10" s="151">
        <v>9.8</v>
      </c>
      <c r="H10" s="151"/>
      <c r="I10" s="119">
        <v>3037032144</v>
      </c>
      <c r="J10" s="119">
        <v>7073912391</v>
      </c>
      <c r="K10" s="151">
        <v>7.3</v>
      </c>
    </row>
    <row r="11" spans="1:11" ht="24" customHeight="1">
      <c r="A11" s="271" t="s">
        <v>542</v>
      </c>
      <c r="B11" s="283">
        <v>1</v>
      </c>
      <c r="C11" s="263"/>
      <c r="D11" s="182" t="s">
        <v>349</v>
      </c>
      <c r="E11" s="284">
        <v>116755061</v>
      </c>
      <c r="F11" s="284">
        <v>227003572</v>
      </c>
      <c r="G11" s="269">
        <v>8.5</v>
      </c>
      <c r="H11" s="269"/>
      <c r="I11" s="284">
        <v>359365977</v>
      </c>
      <c r="J11" s="284">
        <v>713817870</v>
      </c>
      <c r="K11" s="269">
        <v>5.8</v>
      </c>
    </row>
    <row r="12" spans="1:11" ht="12.75">
      <c r="A12" s="271" t="s">
        <v>543</v>
      </c>
      <c r="B12" s="283">
        <v>3</v>
      </c>
      <c r="C12" s="263"/>
      <c r="D12" s="182" t="s">
        <v>350</v>
      </c>
      <c r="E12" s="284">
        <v>95092326</v>
      </c>
      <c r="F12" s="284">
        <v>141633923</v>
      </c>
      <c r="G12" s="269">
        <v>9.6</v>
      </c>
      <c r="H12" s="269"/>
      <c r="I12" s="284">
        <v>271471665</v>
      </c>
      <c r="J12" s="284">
        <v>430155370</v>
      </c>
      <c r="K12" s="269">
        <v>8.3</v>
      </c>
    </row>
    <row r="13" spans="1:11" ht="12.75">
      <c r="A13" s="271" t="s">
        <v>544</v>
      </c>
      <c r="B13" s="283">
        <v>5</v>
      </c>
      <c r="C13" s="263"/>
      <c r="D13" s="182" t="s">
        <v>351</v>
      </c>
      <c r="E13" s="284">
        <v>130943997</v>
      </c>
      <c r="F13" s="284">
        <v>167467123</v>
      </c>
      <c r="G13" s="269">
        <v>11.6</v>
      </c>
      <c r="H13" s="269"/>
      <c r="I13" s="284">
        <v>380039962</v>
      </c>
      <c r="J13" s="284">
        <v>504018788</v>
      </c>
      <c r="K13" s="269">
        <v>6.8</v>
      </c>
    </row>
    <row r="14" spans="1:11" ht="12.75">
      <c r="A14" s="271" t="s">
        <v>545</v>
      </c>
      <c r="B14" s="283">
        <v>6</v>
      </c>
      <c r="C14" s="263"/>
      <c r="D14" s="182" t="s">
        <v>495</v>
      </c>
      <c r="E14" s="284">
        <v>65922475</v>
      </c>
      <c r="F14" s="284">
        <v>212449953</v>
      </c>
      <c r="G14" s="269">
        <v>10.9</v>
      </c>
      <c r="H14" s="269"/>
      <c r="I14" s="284">
        <v>207453828</v>
      </c>
      <c r="J14" s="284">
        <v>663404058</v>
      </c>
      <c r="K14" s="269">
        <v>23</v>
      </c>
    </row>
    <row r="15" spans="1:11" ht="12.75">
      <c r="A15" s="271" t="s">
        <v>546</v>
      </c>
      <c r="B15" s="283">
        <v>7</v>
      </c>
      <c r="C15" s="263"/>
      <c r="D15" s="182" t="s">
        <v>352</v>
      </c>
      <c r="E15" s="284">
        <v>2076766</v>
      </c>
      <c r="F15" s="284">
        <v>8815151</v>
      </c>
      <c r="G15" s="269">
        <v>-7.7</v>
      </c>
      <c r="H15" s="269"/>
      <c r="I15" s="284">
        <v>6186143</v>
      </c>
      <c r="J15" s="284">
        <v>26282952</v>
      </c>
      <c r="K15" s="269">
        <v>-20.6</v>
      </c>
    </row>
    <row r="16" spans="1:11" ht="12.75">
      <c r="A16" s="271" t="s">
        <v>547</v>
      </c>
      <c r="B16" s="283">
        <v>8</v>
      </c>
      <c r="C16" s="263"/>
      <c r="D16" s="182" t="s">
        <v>494</v>
      </c>
      <c r="E16" s="284">
        <v>60228240</v>
      </c>
      <c r="F16" s="284">
        <v>42539752</v>
      </c>
      <c r="G16" s="269">
        <v>22.3</v>
      </c>
      <c r="H16" s="269"/>
      <c r="I16" s="284">
        <v>157408351</v>
      </c>
      <c r="J16" s="284">
        <v>119345643</v>
      </c>
      <c r="K16" s="269">
        <v>13.4</v>
      </c>
    </row>
    <row r="17" spans="1:11" ht="12.75">
      <c r="A17" s="271" t="s">
        <v>548</v>
      </c>
      <c r="B17" s="283">
        <v>9</v>
      </c>
      <c r="C17" s="263"/>
      <c r="D17" s="182" t="s">
        <v>353</v>
      </c>
      <c r="E17" s="284">
        <v>3173899</v>
      </c>
      <c r="F17" s="284">
        <v>8699787</v>
      </c>
      <c r="G17" s="269">
        <v>28.2</v>
      </c>
      <c r="H17" s="269"/>
      <c r="I17" s="284">
        <v>9601575</v>
      </c>
      <c r="J17" s="284">
        <v>28816367</v>
      </c>
      <c r="K17" s="269">
        <v>20.2</v>
      </c>
    </row>
    <row r="18" spans="1:11" ht="12.75">
      <c r="A18" s="271" t="s">
        <v>549</v>
      </c>
      <c r="B18" s="283">
        <v>10</v>
      </c>
      <c r="C18" s="263"/>
      <c r="D18" s="182" t="s">
        <v>354</v>
      </c>
      <c r="E18" s="284">
        <v>3214179</v>
      </c>
      <c r="F18" s="284">
        <v>19024628</v>
      </c>
      <c r="G18" s="269">
        <v>-6.8</v>
      </c>
      <c r="H18" s="269"/>
      <c r="I18" s="284">
        <v>10876763</v>
      </c>
      <c r="J18" s="284">
        <v>65448936</v>
      </c>
      <c r="K18" s="269">
        <v>2.8</v>
      </c>
    </row>
    <row r="19" spans="1:11" ht="12.75">
      <c r="A19" s="271" t="s">
        <v>550</v>
      </c>
      <c r="B19" s="283">
        <v>11</v>
      </c>
      <c r="C19" s="263"/>
      <c r="D19" s="182" t="s">
        <v>355</v>
      </c>
      <c r="E19" s="284">
        <v>23037300</v>
      </c>
      <c r="F19" s="284">
        <v>137907268</v>
      </c>
      <c r="G19" s="269">
        <v>31.8</v>
      </c>
      <c r="H19" s="269"/>
      <c r="I19" s="284">
        <v>67379017</v>
      </c>
      <c r="J19" s="284">
        <v>435273249</v>
      </c>
      <c r="K19" s="269">
        <v>14.7</v>
      </c>
    </row>
    <row r="20" spans="1:11" ht="12.75">
      <c r="A20" s="271" t="s">
        <v>551</v>
      </c>
      <c r="B20" s="283">
        <v>13</v>
      </c>
      <c r="C20" s="263"/>
      <c r="D20" s="182" t="s">
        <v>356</v>
      </c>
      <c r="E20" s="284">
        <v>19024893</v>
      </c>
      <c r="F20" s="284">
        <v>46404427</v>
      </c>
      <c r="G20" s="269">
        <v>17.9</v>
      </c>
      <c r="H20" s="269"/>
      <c r="I20" s="284">
        <v>81497201</v>
      </c>
      <c r="J20" s="284">
        <v>143906737</v>
      </c>
      <c r="K20" s="269">
        <v>8.2</v>
      </c>
    </row>
    <row r="21" spans="1:11" ht="12.75">
      <c r="A21" s="271" t="s">
        <v>552</v>
      </c>
      <c r="B21" s="283">
        <v>14</v>
      </c>
      <c r="C21" s="263"/>
      <c r="D21" s="182" t="s">
        <v>357</v>
      </c>
      <c r="E21" s="284">
        <v>8147193</v>
      </c>
      <c r="F21" s="284">
        <v>44162477</v>
      </c>
      <c r="G21" s="269">
        <v>118.6</v>
      </c>
      <c r="H21" s="269"/>
      <c r="I21" s="284">
        <v>25876606</v>
      </c>
      <c r="J21" s="284">
        <v>121072963</v>
      </c>
      <c r="K21" s="269">
        <v>107.4</v>
      </c>
    </row>
    <row r="22" spans="1:11" ht="12.75">
      <c r="A22" s="271" t="s">
        <v>553</v>
      </c>
      <c r="B22" s="283">
        <v>15</v>
      </c>
      <c r="C22" s="263"/>
      <c r="D22" s="182" t="s">
        <v>479</v>
      </c>
      <c r="E22" s="284">
        <v>94122208</v>
      </c>
      <c r="F22" s="284">
        <v>190991794</v>
      </c>
      <c r="G22" s="269">
        <v>7.9</v>
      </c>
      <c r="H22" s="269"/>
      <c r="I22" s="284">
        <v>257561174</v>
      </c>
      <c r="J22" s="284">
        <v>552048490</v>
      </c>
      <c r="K22" s="269">
        <v>3.2</v>
      </c>
    </row>
    <row r="23" spans="1:11" ht="12.75">
      <c r="A23" s="271" t="s">
        <v>554</v>
      </c>
      <c r="B23" s="283">
        <v>17</v>
      </c>
      <c r="C23" s="263"/>
      <c r="D23" s="182" t="s">
        <v>358</v>
      </c>
      <c r="E23" s="284">
        <v>60064062</v>
      </c>
      <c r="F23" s="284">
        <v>90504754</v>
      </c>
      <c r="G23" s="269">
        <v>5.2</v>
      </c>
      <c r="H23" s="269"/>
      <c r="I23" s="284">
        <v>177130797</v>
      </c>
      <c r="J23" s="284">
        <v>274160651</v>
      </c>
      <c r="K23" s="269">
        <v>-2.6</v>
      </c>
    </row>
    <row r="24" spans="1:11" ht="12.75">
      <c r="A24" s="271" t="s">
        <v>555</v>
      </c>
      <c r="B24" s="283">
        <v>18</v>
      </c>
      <c r="C24" s="263"/>
      <c r="D24" s="30" t="s">
        <v>359</v>
      </c>
      <c r="E24" s="284">
        <v>11126222</v>
      </c>
      <c r="F24" s="284">
        <v>21805434</v>
      </c>
      <c r="G24" s="269">
        <v>25.9</v>
      </c>
      <c r="H24" s="269"/>
      <c r="I24" s="284">
        <v>26700086</v>
      </c>
      <c r="J24" s="284">
        <v>64004475</v>
      </c>
      <c r="K24" s="269">
        <v>37.9</v>
      </c>
    </row>
    <row r="25" spans="1:11" ht="12.75">
      <c r="A25" s="271" t="s">
        <v>558</v>
      </c>
      <c r="B25" s="283">
        <v>24</v>
      </c>
      <c r="C25" s="263"/>
      <c r="D25" s="182" t="s">
        <v>362</v>
      </c>
      <c r="E25" s="284">
        <v>118774</v>
      </c>
      <c r="F25" s="284">
        <v>443815</v>
      </c>
      <c r="G25" s="269">
        <v>11.8</v>
      </c>
      <c r="H25" s="269"/>
      <c r="I25" s="284">
        <v>382088</v>
      </c>
      <c r="J25" s="284">
        <v>1851493</v>
      </c>
      <c r="K25" s="269">
        <v>19.2</v>
      </c>
    </row>
    <row r="26" spans="1:11" ht="12.75">
      <c r="A26" s="271" t="s">
        <v>559</v>
      </c>
      <c r="B26" s="283">
        <v>28</v>
      </c>
      <c r="C26" s="263"/>
      <c r="D26" s="182" t="s">
        <v>363</v>
      </c>
      <c r="E26" s="284">
        <v>10200237</v>
      </c>
      <c r="F26" s="284">
        <v>22891137</v>
      </c>
      <c r="G26" s="269">
        <v>31.8</v>
      </c>
      <c r="H26" s="269"/>
      <c r="I26" s="284">
        <v>31093574</v>
      </c>
      <c r="J26" s="284">
        <v>64039095</v>
      </c>
      <c r="K26" s="269">
        <v>20.1</v>
      </c>
    </row>
    <row r="27" spans="1:11" ht="12.75">
      <c r="A27" s="271" t="s">
        <v>560</v>
      </c>
      <c r="B27" s="283">
        <v>37</v>
      </c>
      <c r="C27" s="263"/>
      <c r="D27" s="182" t="s">
        <v>364</v>
      </c>
      <c r="E27" s="284">
        <v>136561</v>
      </c>
      <c r="F27" s="284">
        <v>4663021</v>
      </c>
      <c r="G27" s="269">
        <v>12.4</v>
      </c>
      <c r="H27" s="269"/>
      <c r="I27" s="284">
        <v>397723</v>
      </c>
      <c r="J27" s="284">
        <v>14210521</v>
      </c>
      <c r="K27" s="269">
        <v>25.3</v>
      </c>
    </row>
    <row r="28" spans="1:11" ht="12.75">
      <c r="A28" s="271" t="s">
        <v>561</v>
      </c>
      <c r="B28" s="283">
        <v>39</v>
      </c>
      <c r="C28" s="263"/>
      <c r="D28" s="182" t="s">
        <v>365</v>
      </c>
      <c r="E28" s="284">
        <v>42989979</v>
      </c>
      <c r="F28" s="284">
        <v>105306168</v>
      </c>
      <c r="G28" s="269">
        <v>-8.4</v>
      </c>
      <c r="H28" s="269"/>
      <c r="I28" s="284">
        <v>137459645</v>
      </c>
      <c r="J28" s="284">
        <v>324403375</v>
      </c>
      <c r="K28" s="269">
        <v>-3.7</v>
      </c>
    </row>
    <row r="29" spans="1:11" ht="12.75">
      <c r="A29" s="271" t="s">
        <v>562</v>
      </c>
      <c r="B29" s="283">
        <v>41</v>
      </c>
      <c r="C29" s="263"/>
      <c r="D29" s="182" t="s">
        <v>493</v>
      </c>
      <c r="E29" s="284">
        <v>9719</v>
      </c>
      <c r="F29" s="284">
        <v>47005</v>
      </c>
      <c r="G29" s="269">
        <v>90</v>
      </c>
      <c r="H29" s="269"/>
      <c r="I29" s="284">
        <v>31341</v>
      </c>
      <c r="J29" s="284">
        <v>150550</v>
      </c>
      <c r="K29" s="269">
        <v>37</v>
      </c>
    </row>
    <row r="30" spans="1:11" ht="12.75">
      <c r="A30" s="271" t="s">
        <v>563</v>
      </c>
      <c r="B30" s="283">
        <v>43</v>
      </c>
      <c r="C30" s="263"/>
      <c r="D30" s="182" t="s">
        <v>366</v>
      </c>
      <c r="E30" s="284">
        <v>715</v>
      </c>
      <c r="F30" s="284">
        <v>13027</v>
      </c>
      <c r="G30" s="269">
        <v>50.2</v>
      </c>
      <c r="H30" s="269"/>
      <c r="I30" s="284">
        <v>2079</v>
      </c>
      <c r="J30" s="284">
        <v>46144</v>
      </c>
      <c r="K30" s="269">
        <v>-54.4</v>
      </c>
    </row>
    <row r="31" spans="1:11" ht="12.75">
      <c r="A31" s="271" t="s">
        <v>564</v>
      </c>
      <c r="B31" s="283">
        <v>44</v>
      </c>
      <c r="C31" s="263"/>
      <c r="D31" s="182" t="s">
        <v>367</v>
      </c>
      <c r="E31" s="284">
        <v>235</v>
      </c>
      <c r="F31" s="284">
        <v>5900</v>
      </c>
      <c r="G31" s="269">
        <v>-46.4</v>
      </c>
      <c r="H31" s="269"/>
      <c r="I31" s="284">
        <v>657</v>
      </c>
      <c r="J31" s="284">
        <v>12140</v>
      </c>
      <c r="K31" s="269">
        <v>10.4</v>
      </c>
    </row>
    <row r="32" spans="1:11" ht="12.75">
      <c r="A32" s="271" t="s">
        <v>565</v>
      </c>
      <c r="B32" s="283">
        <v>45</v>
      </c>
      <c r="C32" s="263"/>
      <c r="D32" s="182" t="s">
        <v>908</v>
      </c>
      <c r="E32" s="284" t="s">
        <v>106</v>
      </c>
      <c r="F32" s="284" t="s">
        <v>106</v>
      </c>
      <c r="G32" s="269">
        <v>-100</v>
      </c>
      <c r="H32" s="269"/>
      <c r="I32" s="284">
        <v>1</v>
      </c>
      <c r="J32" s="284">
        <v>2091</v>
      </c>
      <c r="K32" s="269">
        <v>-40.9</v>
      </c>
    </row>
    <row r="33" spans="1:11" ht="12.75">
      <c r="A33" s="271" t="s">
        <v>566</v>
      </c>
      <c r="B33" s="283">
        <v>46</v>
      </c>
      <c r="C33" s="263"/>
      <c r="D33" s="182" t="s">
        <v>368</v>
      </c>
      <c r="E33" s="284">
        <v>251949</v>
      </c>
      <c r="F33" s="284">
        <v>784741</v>
      </c>
      <c r="G33" s="269">
        <v>-15.1</v>
      </c>
      <c r="H33" s="269"/>
      <c r="I33" s="284">
        <v>873842</v>
      </c>
      <c r="J33" s="284">
        <v>3230693</v>
      </c>
      <c r="K33" s="269">
        <v>-24.3</v>
      </c>
    </row>
    <row r="34" spans="1:11" ht="12.75">
      <c r="A34" s="271" t="s">
        <v>567</v>
      </c>
      <c r="B34" s="283">
        <v>47</v>
      </c>
      <c r="C34" s="263"/>
      <c r="D34" s="182" t="s">
        <v>369</v>
      </c>
      <c r="E34" s="284">
        <v>9610</v>
      </c>
      <c r="F34" s="284">
        <v>51542</v>
      </c>
      <c r="G34" s="269">
        <v>538.1</v>
      </c>
      <c r="H34" s="269"/>
      <c r="I34" s="284">
        <v>14289</v>
      </c>
      <c r="J34" s="284">
        <v>69726</v>
      </c>
      <c r="K34" s="269">
        <v>149.9</v>
      </c>
    </row>
    <row r="35" spans="1:11" ht="12.75">
      <c r="A35" s="271" t="s">
        <v>568</v>
      </c>
      <c r="B35" s="283">
        <v>52</v>
      </c>
      <c r="C35" s="263"/>
      <c r="D35" s="182" t="s">
        <v>538</v>
      </c>
      <c r="E35" s="284">
        <v>5196020</v>
      </c>
      <c r="F35" s="284">
        <v>30892814</v>
      </c>
      <c r="G35" s="269">
        <v>15.4</v>
      </c>
      <c r="H35" s="269"/>
      <c r="I35" s="284">
        <v>16695295</v>
      </c>
      <c r="J35" s="284">
        <v>89974840</v>
      </c>
      <c r="K35" s="269">
        <v>5</v>
      </c>
    </row>
    <row r="36" spans="1:11" ht="12.75">
      <c r="A36" s="271" t="s">
        <v>569</v>
      </c>
      <c r="B36" s="283">
        <v>53</v>
      </c>
      <c r="C36" s="263"/>
      <c r="D36" s="182" t="s">
        <v>370</v>
      </c>
      <c r="E36" s="284">
        <v>3421292</v>
      </c>
      <c r="F36" s="284">
        <v>4809216</v>
      </c>
      <c r="G36" s="269">
        <v>27.6</v>
      </c>
      <c r="H36" s="269"/>
      <c r="I36" s="284">
        <v>9412971</v>
      </c>
      <c r="J36" s="284">
        <v>15827065</v>
      </c>
      <c r="K36" s="269">
        <v>29.7</v>
      </c>
    </row>
    <row r="37" spans="1:11" ht="12.75">
      <c r="A37" s="271" t="s">
        <v>570</v>
      </c>
      <c r="B37" s="283">
        <v>54</v>
      </c>
      <c r="C37" s="263"/>
      <c r="D37" s="182" t="s">
        <v>371</v>
      </c>
      <c r="E37" s="284">
        <v>3048753</v>
      </c>
      <c r="F37" s="284">
        <v>5215587</v>
      </c>
      <c r="G37" s="269">
        <v>0.9</v>
      </c>
      <c r="H37" s="269"/>
      <c r="I37" s="284">
        <v>9764699</v>
      </c>
      <c r="J37" s="284">
        <v>15870599</v>
      </c>
      <c r="K37" s="269">
        <v>22.7</v>
      </c>
    </row>
    <row r="38" spans="1:11" ht="12.75">
      <c r="A38" s="271" t="s">
        <v>571</v>
      </c>
      <c r="B38" s="283">
        <v>55</v>
      </c>
      <c r="C38" s="263"/>
      <c r="D38" s="182" t="s">
        <v>372</v>
      </c>
      <c r="E38" s="284">
        <v>8204972</v>
      </c>
      <c r="F38" s="284">
        <v>16512279</v>
      </c>
      <c r="G38" s="269">
        <v>34.8</v>
      </c>
      <c r="H38" s="269"/>
      <c r="I38" s="284">
        <v>18782473</v>
      </c>
      <c r="J38" s="284">
        <v>35091039</v>
      </c>
      <c r="K38" s="269">
        <v>5.9</v>
      </c>
    </row>
    <row r="39" spans="1:11" ht="12.75">
      <c r="A39" s="271" t="s">
        <v>572</v>
      </c>
      <c r="B39" s="283">
        <v>60</v>
      </c>
      <c r="C39" s="263"/>
      <c r="D39" s="182" t="s">
        <v>373</v>
      </c>
      <c r="E39" s="284">
        <v>101739531</v>
      </c>
      <c r="F39" s="284">
        <v>164662707</v>
      </c>
      <c r="G39" s="269">
        <v>3.8</v>
      </c>
      <c r="H39" s="269"/>
      <c r="I39" s="284">
        <v>313231292</v>
      </c>
      <c r="J39" s="284">
        <v>537609847</v>
      </c>
      <c r="K39" s="269">
        <v>19.7</v>
      </c>
    </row>
    <row r="40" spans="1:11" ht="12.75">
      <c r="A40" s="271" t="s">
        <v>573</v>
      </c>
      <c r="B40" s="283">
        <v>61</v>
      </c>
      <c r="C40" s="263"/>
      <c r="D40" s="182" t="s">
        <v>374</v>
      </c>
      <c r="E40" s="284">
        <v>64278525</v>
      </c>
      <c r="F40" s="284">
        <v>155216891</v>
      </c>
      <c r="G40" s="269">
        <v>-1.8</v>
      </c>
      <c r="H40" s="269"/>
      <c r="I40" s="284">
        <v>190052428</v>
      </c>
      <c r="J40" s="284">
        <v>470457684</v>
      </c>
      <c r="K40" s="269">
        <v>-2.5</v>
      </c>
    </row>
    <row r="41" spans="1:11" ht="12.75">
      <c r="A41" s="271" t="s">
        <v>574</v>
      </c>
      <c r="B41" s="283">
        <v>63</v>
      </c>
      <c r="C41" s="263"/>
      <c r="D41" s="182" t="s">
        <v>375</v>
      </c>
      <c r="E41" s="284">
        <v>14845940</v>
      </c>
      <c r="F41" s="284">
        <v>55209270</v>
      </c>
      <c r="G41" s="269">
        <v>-0.8</v>
      </c>
      <c r="H41" s="269"/>
      <c r="I41" s="284">
        <v>45555678</v>
      </c>
      <c r="J41" s="284">
        <v>165841515</v>
      </c>
      <c r="K41" s="269">
        <v>-24.1</v>
      </c>
    </row>
    <row r="42" spans="1:11" ht="12.75">
      <c r="A42" s="271" t="s">
        <v>575</v>
      </c>
      <c r="B42" s="283">
        <v>64</v>
      </c>
      <c r="C42" s="263"/>
      <c r="D42" s="182" t="s">
        <v>376</v>
      </c>
      <c r="E42" s="284">
        <v>36140356</v>
      </c>
      <c r="F42" s="284">
        <v>232338353</v>
      </c>
      <c r="G42" s="269">
        <v>21.8</v>
      </c>
      <c r="H42" s="269"/>
      <c r="I42" s="284">
        <v>88434897</v>
      </c>
      <c r="J42" s="284">
        <v>622090086</v>
      </c>
      <c r="K42" s="269">
        <v>9.8</v>
      </c>
    </row>
    <row r="43" spans="1:11" ht="12.75">
      <c r="A43" s="271" t="s">
        <v>576</v>
      </c>
      <c r="B43" s="283">
        <v>66</v>
      </c>
      <c r="C43" s="263"/>
      <c r="D43" s="182" t="s">
        <v>492</v>
      </c>
      <c r="E43" s="284">
        <v>8522840</v>
      </c>
      <c r="F43" s="284">
        <v>39863719</v>
      </c>
      <c r="G43" s="269">
        <v>17.3</v>
      </c>
      <c r="H43" s="269"/>
      <c r="I43" s="284">
        <v>23380403</v>
      </c>
      <c r="J43" s="284">
        <v>112681001</v>
      </c>
      <c r="K43" s="269">
        <v>17.7</v>
      </c>
    </row>
    <row r="44" spans="1:11" ht="12.75">
      <c r="A44" s="271" t="s">
        <v>577</v>
      </c>
      <c r="B44" s="283">
        <v>68</v>
      </c>
      <c r="C44" s="263"/>
      <c r="D44" s="182" t="s">
        <v>377</v>
      </c>
      <c r="E44" s="284">
        <v>3219572</v>
      </c>
      <c r="F44" s="284">
        <v>12998611</v>
      </c>
      <c r="G44" s="269">
        <v>11.7</v>
      </c>
      <c r="H44" s="269"/>
      <c r="I44" s="284">
        <v>9611363</v>
      </c>
      <c r="J44" s="284">
        <v>39580246</v>
      </c>
      <c r="K44" s="269">
        <v>24</v>
      </c>
    </row>
    <row r="45" spans="1:11" ht="12.75">
      <c r="A45" s="271" t="s">
        <v>578</v>
      </c>
      <c r="B45" s="283">
        <v>70</v>
      </c>
      <c r="C45" s="263"/>
      <c r="D45" s="182" t="s">
        <v>378</v>
      </c>
      <c r="E45" s="284">
        <v>23288</v>
      </c>
      <c r="F45" s="284">
        <v>235170</v>
      </c>
      <c r="G45" s="269">
        <v>131.7</v>
      </c>
      <c r="H45" s="269"/>
      <c r="I45" s="284">
        <v>97562</v>
      </c>
      <c r="J45" s="284">
        <v>476562</v>
      </c>
      <c r="K45" s="269">
        <v>83.3</v>
      </c>
    </row>
    <row r="46" spans="1:11" ht="12.75">
      <c r="A46" s="271" t="s">
        <v>579</v>
      </c>
      <c r="B46" s="283">
        <v>72</v>
      </c>
      <c r="C46" s="263"/>
      <c r="D46" s="182" t="s">
        <v>379</v>
      </c>
      <c r="E46" s="284">
        <v>2224339</v>
      </c>
      <c r="F46" s="284">
        <v>13844542</v>
      </c>
      <c r="G46" s="269">
        <v>-18.4</v>
      </c>
      <c r="H46" s="269"/>
      <c r="I46" s="284">
        <v>6673222</v>
      </c>
      <c r="J46" s="284">
        <v>40368425</v>
      </c>
      <c r="K46" s="269">
        <v>-20</v>
      </c>
    </row>
    <row r="47" spans="1:11" ht="12.75">
      <c r="A47" s="271" t="s">
        <v>580</v>
      </c>
      <c r="B47" s="283">
        <v>73</v>
      </c>
      <c r="C47" s="263"/>
      <c r="D47" s="182" t="s">
        <v>380</v>
      </c>
      <c r="E47" s="284">
        <v>323228</v>
      </c>
      <c r="F47" s="284">
        <v>2995560</v>
      </c>
      <c r="G47" s="269">
        <v>-47.7</v>
      </c>
      <c r="H47" s="269"/>
      <c r="I47" s="284">
        <v>1208443</v>
      </c>
      <c r="J47" s="284">
        <v>10916075</v>
      </c>
      <c r="K47" s="269">
        <v>-27</v>
      </c>
    </row>
    <row r="48" spans="1:11" ht="12.75">
      <c r="A48" s="271" t="s">
        <v>581</v>
      </c>
      <c r="B48" s="283">
        <v>74</v>
      </c>
      <c r="C48" s="263"/>
      <c r="D48" s="182" t="s">
        <v>381</v>
      </c>
      <c r="E48" s="284">
        <v>877636</v>
      </c>
      <c r="F48" s="284">
        <v>1706453</v>
      </c>
      <c r="G48" s="269">
        <v>15.8</v>
      </c>
      <c r="H48" s="269"/>
      <c r="I48" s="284">
        <v>2769302</v>
      </c>
      <c r="J48" s="284">
        <v>4557304</v>
      </c>
      <c r="K48" s="269">
        <v>14.3</v>
      </c>
    </row>
    <row r="49" spans="1:11" ht="12.75">
      <c r="A49" s="271" t="s">
        <v>582</v>
      </c>
      <c r="B49" s="283">
        <v>75</v>
      </c>
      <c r="C49" s="263"/>
      <c r="D49" s="182" t="s">
        <v>478</v>
      </c>
      <c r="E49" s="284">
        <v>18245272</v>
      </c>
      <c r="F49" s="284">
        <v>96117088</v>
      </c>
      <c r="G49" s="269">
        <v>-10.3</v>
      </c>
      <c r="H49" s="269"/>
      <c r="I49" s="284">
        <v>46704624</v>
      </c>
      <c r="J49" s="284">
        <v>261123857</v>
      </c>
      <c r="K49" s="269">
        <v>-12.8</v>
      </c>
    </row>
    <row r="50" spans="1:11" ht="12.75">
      <c r="A50" s="271" t="s">
        <v>591</v>
      </c>
      <c r="B50" s="283">
        <v>91</v>
      </c>
      <c r="C50" s="263"/>
      <c r="D50" s="182" t="s">
        <v>389</v>
      </c>
      <c r="E50" s="284">
        <v>10759908</v>
      </c>
      <c r="F50" s="284">
        <v>17214678</v>
      </c>
      <c r="G50" s="269">
        <v>9.4</v>
      </c>
      <c r="H50" s="269"/>
      <c r="I50" s="284">
        <v>30238757</v>
      </c>
      <c r="J50" s="284">
        <v>49402477</v>
      </c>
      <c r="K50" s="269">
        <v>11.9</v>
      </c>
    </row>
    <row r="51" spans="1:11" ht="12.75">
      <c r="A51" s="271" t="s">
        <v>592</v>
      </c>
      <c r="B51" s="283">
        <v>92</v>
      </c>
      <c r="C51" s="263"/>
      <c r="D51" s="182" t="s">
        <v>390</v>
      </c>
      <c r="E51" s="284">
        <v>2631517</v>
      </c>
      <c r="F51" s="284">
        <v>5834197</v>
      </c>
      <c r="G51" s="269">
        <v>16.6</v>
      </c>
      <c r="H51" s="269"/>
      <c r="I51" s="284">
        <v>6582916</v>
      </c>
      <c r="J51" s="284">
        <v>16032223</v>
      </c>
      <c r="K51" s="269">
        <v>14.5</v>
      </c>
    </row>
    <row r="52" spans="1:11" ht="12.75">
      <c r="A52" s="271" t="s">
        <v>593</v>
      </c>
      <c r="B52" s="283">
        <v>93</v>
      </c>
      <c r="C52" s="263"/>
      <c r="D52" s="182" t="s">
        <v>391</v>
      </c>
      <c r="E52" s="284">
        <v>780985</v>
      </c>
      <c r="F52" s="284">
        <v>1481857</v>
      </c>
      <c r="G52" s="269">
        <v>23.7</v>
      </c>
      <c r="H52" s="269"/>
      <c r="I52" s="284">
        <v>2085322</v>
      </c>
      <c r="J52" s="284">
        <v>4059698</v>
      </c>
      <c r="K52" s="269">
        <v>12.3</v>
      </c>
    </row>
    <row r="53" spans="1:11" ht="12.75">
      <c r="A53" s="271" t="s">
        <v>968</v>
      </c>
      <c r="B53" s="283">
        <v>95</v>
      </c>
      <c r="C53" s="263"/>
      <c r="D53" s="182" t="s">
        <v>867</v>
      </c>
      <c r="E53" s="284">
        <v>96226</v>
      </c>
      <c r="F53" s="284">
        <v>197143</v>
      </c>
      <c r="G53" s="269">
        <v>76.9</v>
      </c>
      <c r="H53" s="269"/>
      <c r="I53" s="284">
        <v>263355</v>
      </c>
      <c r="J53" s="284">
        <v>575435</v>
      </c>
      <c r="K53" s="269">
        <v>28</v>
      </c>
    </row>
    <row r="54" spans="1:11" ht="12.75">
      <c r="A54" s="271" t="s">
        <v>594</v>
      </c>
      <c r="B54" s="283">
        <v>96</v>
      </c>
      <c r="C54" s="263"/>
      <c r="D54" s="182" t="s">
        <v>856</v>
      </c>
      <c r="E54" s="284">
        <v>1087324</v>
      </c>
      <c r="F54" s="284">
        <v>5536608</v>
      </c>
      <c r="G54" s="269">
        <v>62</v>
      </c>
      <c r="H54" s="269"/>
      <c r="I54" s="284">
        <v>1702671</v>
      </c>
      <c r="J54" s="284">
        <v>11787695</v>
      </c>
      <c r="K54" s="269">
        <v>26.3</v>
      </c>
    </row>
    <row r="55" spans="1:11" s="258" customFormat="1" ht="12.75">
      <c r="A55" s="271" t="s">
        <v>895</v>
      </c>
      <c r="B55" s="283">
        <v>97</v>
      </c>
      <c r="C55" s="263"/>
      <c r="D55" s="182" t="s">
        <v>868</v>
      </c>
      <c r="E55" s="284">
        <v>50476</v>
      </c>
      <c r="F55" s="284">
        <v>68538</v>
      </c>
      <c r="G55" s="269">
        <v>9.1</v>
      </c>
      <c r="H55" s="269"/>
      <c r="I55" s="284">
        <v>109860</v>
      </c>
      <c r="J55" s="284">
        <v>183310</v>
      </c>
      <c r="K55" s="269">
        <v>6.1</v>
      </c>
    </row>
    <row r="56" spans="1:11" s="258" customFormat="1" ht="12.75">
      <c r="A56" s="271" t="s">
        <v>969</v>
      </c>
      <c r="B56" s="283">
        <v>98</v>
      </c>
      <c r="C56" s="263"/>
      <c r="D56" s="182" t="s">
        <v>869</v>
      </c>
      <c r="E56" s="284">
        <v>982587</v>
      </c>
      <c r="F56" s="284">
        <v>5498203</v>
      </c>
      <c r="G56" s="269">
        <v>94.2</v>
      </c>
      <c r="H56" s="269"/>
      <c r="I56" s="284">
        <v>3368967</v>
      </c>
      <c r="J56" s="284">
        <v>15319703</v>
      </c>
      <c r="K56" s="269">
        <v>61.9</v>
      </c>
    </row>
    <row r="57" spans="1:11" s="258" customFormat="1" ht="12.75">
      <c r="A57" s="271" t="s">
        <v>770</v>
      </c>
      <c r="B57" s="283">
        <v>600</v>
      </c>
      <c r="C57" s="263"/>
      <c r="D57" s="182" t="s">
        <v>128</v>
      </c>
      <c r="E57" s="284">
        <v>596151</v>
      </c>
      <c r="F57" s="284">
        <v>1350884</v>
      </c>
      <c r="G57" s="269">
        <v>18</v>
      </c>
      <c r="H57" s="269"/>
      <c r="I57" s="284">
        <v>1501260</v>
      </c>
      <c r="J57" s="284">
        <v>4313328</v>
      </c>
      <c r="K57" s="269">
        <v>24.9</v>
      </c>
    </row>
    <row r="58" spans="1:11" s="17" customFormat="1" ht="21" customHeight="1">
      <c r="A58" s="114" t="s">
        <v>685</v>
      </c>
      <c r="B58" s="285" t="s">
        <v>685</v>
      </c>
      <c r="C58" s="65" t="s">
        <v>1141</v>
      </c>
      <c r="D58" s="49"/>
      <c r="E58" s="119">
        <v>19266754</v>
      </c>
      <c r="F58" s="119">
        <v>54392455</v>
      </c>
      <c r="G58" s="151">
        <v>12.7</v>
      </c>
      <c r="H58" s="151"/>
      <c r="I58" s="119">
        <v>81979286</v>
      </c>
      <c r="J58" s="119">
        <v>194519120</v>
      </c>
      <c r="K58" s="151">
        <v>6.8</v>
      </c>
    </row>
    <row r="59" spans="1:11" s="258" customFormat="1" ht="21" customHeight="1">
      <c r="A59" s="271" t="s">
        <v>556</v>
      </c>
      <c r="B59" s="283">
        <v>20</v>
      </c>
      <c r="C59" s="263"/>
      <c r="D59" s="182" t="s">
        <v>360</v>
      </c>
      <c r="E59" s="284" t="s">
        <v>106</v>
      </c>
      <c r="F59" s="284" t="s">
        <v>106</v>
      </c>
      <c r="G59" s="269" t="s">
        <v>106</v>
      </c>
      <c r="H59" s="269"/>
      <c r="I59" s="284">
        <v>10000</v>
      </c>
      <c r="J59" s="284">
        <v>4500</v>
      </c>
      <c r="K59" s="269">
        <v>-85.4</v>
      </c>
    </row>
    <row r="60" spans="1:11" s="258" customFormat="1" ht="12.75">
      <c r="A60" s="271" t="s">
        <v>557</v>
      </c>
      <c r="B60" s="283">
        <v>23</v>
      </c>
      <c r="C60" s="263"/>
      <c r="D60" s="182" t="s">
        <v>361</v>
      </c>
      <c r="E60" s="284">
        <v>69728</v>
      </c>
      <c r="F60" s="284">
        <v>106228</v>
      </c>
      <c r="G60" s="269">
        <v>67.3</v>
      </c>
      <c r="H60" s="269"/>
      <c r="I60" s="284">
        <v>210006</v>
      </c>
      <c r="J60" s="284">
        <v>327894</v>
      </c>
      <c r="K60" s="269">
        <v>19.4</v>
      </c>
    </row>
    <row r="61" spans="1:11" s="258" customFormat="1" ht="12.75">
      <c r="A61" s="271" t="s">
        <v>595</v>
      </c>
      <c r="B61" s="283">
        <v>204</v>
      </c>
      <c r="C61" s="263"/>
      <c r="D61" s="182" t="s">
        <v>392</v>
      </c>
      <c r="E61" s="284">
        <v>2757775</v>
      </c>
      <c r="F61" s="284">
        <v>3646271</v>
      </c>
      <c r="G61" s="269">
        <v>18.9</v>
      </c>
      <c r="H61" s="269"/>
      <c r="I61" s="284">
        <v>8955328</v>
      </c>
      <c r="J61" s="284">
        <v>12599117</v>
      </c>
      <c r="K61" s="269">
        <v>-20.7</v>
      </c>
    </row>
    <row r="62" spans="1:11" ht="12.75">
      <c r="A62" s="271" t="s">
        <v>1142</v>
      </c>
      <c r="B62" s="283">
        <v>206</v>
      </c>
      <c r="C62" s="17"/>
      <c r="D62" s="182" t="s">
        <v>1143</v>
      </c>
      <c r="E62" s="284" t="s">
        <v>106</v>
      </c>
      <c r="F62" s="284" t="s">
        <v>106</v>
      </c>
      <c r="G62" s="269" t="s">
        <v>106</v>
      </c>
      <c r="H62" s="269"/>
      <c r="I62" s="284" t="s">
        <v>106</v>
      </c>
      <c r="J62" s="284" t="s">
        <v>106</v>
      </c>
      <c r="K62" s="269" t="s">
        <v>106</v>
      </c>
    </row>
    <row r="63" spans="1:11" ht="12.75">
      <c r="A63" s="271" t="s">
        <v>596</v>
      </c>
      <c r="B63" s="283">
        <v>208</v>
      </c>
      <c r="C63" s="263"/>
      <c r="D63" s="182" t="s">
        <v>393</v>
      </c>
      <c r="E63" s="284">
        <v>333992</v>
      </c>
      <c r="F63" s="284">
        <v>1423564</v>
      </c>
      <c r="G63" s="269">
        <v>-31.5</v>
      </c>
      <c r="H63" s="269"/>
      <c r="I63" s="284">
        <v>17625394</v>
      </c>
      <c r="J63" s="284">
        <v>17569508</v>
      </c>
      <c r="K63" s="269">
        <v>-44.6</v>
      </c>
    </row>
    <row r="64" spans="1:11" ht="12.75">
      <c r="A64" s="271" t="s">
        <v>597</v>
      </c>
      <c r="B64" s="283">
        <v>212</v>
      </c>
      <c r="C64" s="263"/>
      <c r="D64" s="182" t="s">
        <v>394</v>
      </c>
      <c r="E64" s="284">
        <v>885250</v>
      </c>
      <c r="F64" s="284">
        <v>3344313</v>
      </c>
      <c r="G64" s="269">
        <v>18.3</v>
      </c>
      <c r="H64" s="269"/>
      <c r="I64" s="284">
        <v>4693504</v>
      </c>
      <c r="J64" s="284">
        <v>12124644</v>
      </c>
      <c r="K64" s="269">
        <v>17.6</v>
      </c>
    </row>
    <row r="65" spans="1:11" ht="12.75">
      <c r="A65" s="271" t="s">
        <v>598</v>
      </c>
      <c r="B65" s="283">
        <v>216</v>
      </c>
      <c r="C65" s="263"/>
      <c r="D65" s="182" t="s">
        <v>1144</v>
      </c>
      <c r="E65" s="284">
        <v>162394</v>
      </c>
      <c r="F65" s="284">
        <v>1019165</v>
      </c>
      <c r="G65" s="269">
        <v>71.3</v>
      </c>
      <c r="H65" s="269"/>
      <c r="I65" s="284">
        <v>488116</v>
      </c>
      <c r="J65" s="284">
        <v>5352621</v>
      </c>
      <c r="K65" s="269">
        <v>102.5</v>
      </c>
    </row>
    <row r="66" spans="1:12" s="17" customFormat="1" ht="12.75">
      <c r="A66" s="271" t="s">
        <v>599</v>
      </c>
      <c r="B66" s="283">
        <v>220</v>
      </c>
      <c r="C66" s="263"/>
      <c r="D66" s="182" t="s">
        <v>491</v>
      </c>
      <c r="E66" s="284">
        <v>4960311</v>
      </c>
      <c r="F66" s="284">
        <v>8362415</v>
      </c>
      <c r="G66" s="269">
        <v>40.1</v>
      </c>
      <c r="H66" s="269"/>
      <c r="I66" s="284">
        <v>17796997</v>
      </c>
      <c r="J66" s="284">
        <v>34682651</v>
      </c>
      <c r="K66" s="269">
        <v>55</v>
      </c>
      <c r="L66" s="258"/>
    </row>
    <row r="67" spans="1:12" ht="12.75">
      <c r="A67" s="271" t="s">
        <v>600</v>
      </c>
      <c r="B67" s="283">
        <v>224</v>
      </c>
      <c r="C67" s="263"/>
      <c r="D67" s="182" t="s">
        <v>395</v>
      </c>
      <c r="E67" s="284">
        <v>5491</v>
      </c>
      <c r="F67" s="284">
        <v>734478</v>
      </c>
      <c r="G67" s="269">
        <v>488.2</v>
      </c>
      <c r="H67" s="269"/>
      <c r="I67" s="284">
        <v>10013</v>
      </c>
      <c r="J67" s="284">
        <v>1316801</v>
      </c>
      <c r="K67" s="269">
        <v>129.1</v>
      </c>
      <c r="L67" s="17"/>
    </row>
    <row r="68" spans="1:12" ht="12.75">
      <c r="A68" s="271" t="s">
        <v>1145</v>
      </c>
      <c r="B68" s="283">
        <v>225</v>
      </c>
      <c r="C68" s="17"/>
      <c r="D68" s="182" t="s">
        <v>1146</v>
      </c>
      <c r="E68" s="284">
        <v>49</v>
      </c>
      <c r="F68" s="284">
        <v>11123</v>
      </c>
      <c r="G68" s="269">
        <v>-49.2</v>
      </c>
      <c r="H68" s="269"/>
      <c r="I68" s="284">
        <v>513</v>
      </c>
      <c r="J68" s="284">
        <v>79803</v>
      </c>
      <c r="K68" s="269">
        <v>-58.3</v>
      </c>
      <c r="L68" s="17"/>
    </row>
    <row r="69" spans="1:11" ht="12.75">
      <c r="A69" s="271" t="s">
        <v>601</v>
      </c>
      <c r="B69" s="283">
        <v>228</v>
      </c>
      <c r="C69" s="263"/>
      <c r="D69" s="182" t="s">
        <v>396</v>
      </c>
      <c r="E69" s="284">
        <v>55473</v>
      </c>
      <c r="F69" s="284">
        <v>186032</v>
      </c>
      <c r="G69" s="269">
        <v>153.6</v>
      </c>
      <c r="H69" s="269"/>
      <c r="I69" s="284">
        <v>398335</v>
      </c>
      <c r="J69" s="284">
        <v>480636</v>
      </c>
      <c r="K69" s="269">
        <v>-83.2</v>
      </c>
    </row>
    <row r="70" spans="1:11" ht="12.75">
      <c r="A70" s="271" t="s">
        <v>602</v>
      </c>
      <c r="B70" s="283">
        <v>232</v>
      </c>
      <c r="C70" s="263"/>
      <c r="D70" s="182" t="s">
        <v>397</v>
      </c>
      <c r="E70" s="284">
        <v>25993</v>
      </c>
      <c r="F70" s="284">
        <v>26206</v>
      </c>
      <c r="G70" s="269" t="s">
        <v>729</v>
      </c>
      <c r="H70" s="269"/>
      <c r="I70" s="284">
        <v>70481</v>
      </c>
      <c r="J70" s="284">
        <v>103926</v>
      </c>
      <c r="K70" s="269">
        <v>124.4</v>
      </c>
    </row>
    <row r="71" spans="1:11" ht="12.75">
      <c r="A71" s="271" t="s">
        <v>603</v>
      </c>
      <c r="B71" s="283">
        <v>236</v>
      </c>
      <c r="C71" s="263"/>
      <c r="D71" s="182" t="s">
        <v>398</v>
      </c>
      <c r="E71" s="284">
        <v>236818</v>
      </c>
      <c r="F71" s="284">
        <v>191422</v>
      </c>
      <c r="G71" s="269">
        <v>-54.9</v>
      </c>
      <c r="H71" s="269"/>
      <c r="I71" s="284">
        <v>452133</v>
      </c>
      <c r="J71" s="284">
        <v>336994</v>
      </c>
      <c r="K71" s="269">
        <v>-80.4</v>
      </c>
    </row>
    <row r="72" spans="1:11" ht="12.75">
      <c r="A72" s="271" t="s">
        <v>604</v>
      </c>
      <c r="B72" s="283">
        <v>240</v>
      </c>
      <c r="C72" s="263"/>
      <c r="D72" s="182" t="s">
        <v>399</v>
      </c>
      <c r="E72" s="284">
        <v>62</v>
      </c>
      <c r="F72" s="284">
        <v>6581</v>
      </c>
      <c r="G72" s="269">
        <v>-92.3</v>
      </c>
      <c r="H72" s="269"/>
      <c r="I72" s="284">
        <v>3066</v>
      </c>
      <c r="J72" s="284">
        <v>70921</v>
      </c>
      <c r="K72" s="269">
        <v>-70.5</v>
      </c>
    </row>
    <row r="73" spans="1:11" ht="12.75">
      <c r="A73" s="271" t="s">
        <v>605</v>
      </c>
      <c r="B73" s="283">
        <v>244</v>
      </c>
      <c r="C73" s="263"/>
      <c r="D73" s="182" t="s">
        <v>400</v>
      </c>
      <c r="E73" s="284">
        <v>24081</v>
      </c>
      <c r="F73" s="284">
        <v>47122</v>
      </c>
      <c r="G73" s="269">
        <v>-37.5</v>
      </c>
      <c r="H73" s="269"/>
      <c r="I73" s="284">
        <v>119093</v>
      </c>
      <c r="J73" s="284">
        <v>247095</v>
      </c>
      <c r="K73" s="269">
        <v>-19</v>
      </c>
    </row>
    <row r="74" spans="1:11" ht="12.75">
      <c r="A74" s="271" t="s">
        <v>606</v>
      </c>
      <c r="B74" s="283">
        <v>247</v>
      </c>
      <c r="C74" s="263"/>
      <c r="D74" s="182" t="s">
        <v>401</v>
      </c>
      <c r="E74" s="284">
        <v>1193</v>
      </c>
      <c r="F74" s="284">
        <v>3253</v>
      </c>
      <c r="G74" s="269">
        <v>46.8</v>
      </c>
      <c r="H74" s="269"/>
      <c r="I74" s="284">
        <v>1259</v>
      </c>
      <c r="J74" s="284">
        <v>7353</v>
      </c>
      <c r="K74" s="269">
        <v>-51.4</v>
      </c>
    </row>
    <row r="75" spans="1:12" ht="16.5" customHeight="1">
      <c r="A75" s="613" t="s">
        <v>1166</v>
      </c>
      <c r="B75" s="613"/>
      <c r="C75" s="613"/>
      <c r="D75" s="613"/>
      <c r="E75" s="613"/>
      <c r="F75" s="613"/>
      <c r="G75" s="613"/>
      <c r="H75" s="613"/>
      <c r="I75" s="613"/>
      <c r="J75" s="613"/>
      <c r="K75" s="613"/>
      <c r="L75" s="614"/>
    </row>
    <row r="76" spans="4:11" ht="12.75" customHeight="1">
      <c r="D76" s="271"/>
      <c r="E76" s="275"/>
      <c r="F76" s="276"/>
      <c r="I76" s="286"/>
      <c r="J76" s="287"/>
      <c r="K76" s="288"/>
    </row>
    <row r="77" spans="1:12" ht="17.25" customHeight="1">
      <c r="A77" s="615" t="s">
        <v>1138</v>
      </c>
      <c r="B77" s="616"/>
      <c r="C77" s="620" t="s">
        <v>1139</v>
      </c>
      <c r="D77" s="512"/>
      <c r="E77" s="580" t="s">
        <v>1240</v>
      </c>
      <c r="F77" s="560"/>
      <c r="G77" s="560"/>
      <c r="H77" s="607"/>
      <c r="I77" s="521" t="s">
        <v>1252</v>
      </c>
      <c r="J77" s="560"/>
      <c r="K77" s="560"/>
      <c r="L77" s="608"/>
    </row>
    <row r="78" spans="1:12" ht="16.5" customHeight="1">
      <c r="A78" s="497"/>
      <c r="B78" s="617"/>
      <c r="C78" s="621"/>
      <c r="D78" s="622"/>
      <c r="E78" s="84" t="s">
        <v>473</v>
      </c>
      <c r="F78" s="564" t="s">
        <v>474</v>
      </c>
      <c r="G78" s="565"/>
      <c r="H78" s="569"/>
      <c r="I78" s="150" t="s">
        <v>473</v>
      </c>
      <c r="J78" s="591" t="s">
        <v>474</v>
      </c>
      <c r="K78" s="592"/>
      <c r="L78" s="593"/>
    </row>
    <row r="79" spans="1:12" ht="12.75" customHeight="1">
      <c r="A79" s="497"/>
      <c r="B79" s="617"/>
      <c r="C79" s="621"/>
      <c r="D79" s="622"/>
      <c r="E79" s="561" t="s">
        <v>111</v>
      </c>
      <c r="F79" s="566" t="s">
        <v>107</v>
      </c>
      <c r="G79" s="596" t="s">
        <v>1253</v>
      </c>
      <c r="H79" s="609"/>
      <c r="I79" s="566" t="s">
        <v>111</v>
      </c>
      <c r="J79" s="566" t="s">
        <v>107</v>
      </c>
      <c r="K79" s="582" t="s">
        <v>1260</v>
      </c>
      <c r="L79" s="599"/>
    </row>
    <row r="80" spans="1:12" ht="12.75" customHeight="1">
      <c r="A80" s="497"/>
      <c r="B80" s="617"/>
      <c r="C80" s="621"/>
      <c r="D80" s="622"/>
      <c r="E80" s="562"/>
      <c r="F80" s="567"/>
      <c r="G80" s="597"/>
      <c r="H80" s="479"/>
      <c r="I80" s="567"/>
      <c r="J80" s="567"/>
      <c r="K80" s="600"/>
      <c r="L80" s="601"/>
    </row>
    <row r="81" spans="1:12" ht="12.75" customHeight="1">
      <c r="A81" s="497"/>
      <c r="B81" s="617"/>
      <c r="C81" s="621"/>
      <c r="D81" s="622"/>
      <c r="E81" s="562"/>
      <c r="F81" s="567"/>
      <c r="G81" s="597"/>
      <c r="H81" s="479"/>
      <c r="I81" s="567"/>
      <c r="J81" s="567"/>
      <c r="K81" s="600"/>
      <c r="L81" s="601"/>
    </row>
    <row r="82" spans="1:12" ht="28.5" customHeight="1">
      <c r="A82" s="618"/>
      <c r="B82" s="619"/>
      <c r="C82" s="623"/>
      <c r="D82" s="624"/>
      <c r="E82" s="563"/>
      <c r="F82" s="568"/>
      <c r="G82" s="598"/>
      <c r="H82" s="480"/>
      <c r="I82" s="568"/>
      <c r="J82" s="568"/>
      <c r="K82" s="602"/>
      <c r="L82" s="603"/>
    </row>
    <row r="83" spans="1:11" ht="11.25" customHeight="1">
      <c r="A83" s="271"/>
      <c r="B83" s="289"/>
      <c r="C83" s="263"/>
      <c r="D83" s="182"/>
      <c r="E83" s="284"/>
      <c r="F83" s="284"/>
      <c r="G83" s="272"/>
      <c r="H83" s="272"/>
      <c r="I83" s="284"/>
      <c r="J83" s="284"/>
      <c r="K83" s="272"/>
    </row>
    <row r="84" spans="2:4" ht="12.75">
      <c r="B84" s="290"/>
      <c r="C84" s="291" t="s">
        <v>853</v>
      </c>
      <c r="D84" s="292"/>
    </row>
    <row r="85" spans="1:11" ht="12.75">
      <c r="A85" s="271"/>
      <c r="B85" s="289"/>
      <c r="C85" s="263"/>
      <c r="D85" s="182"/>
      <c r="E85" s="284"/>
      <c r="F85" s="284"/>
      <c r="G85" s="272"/>
      <c r="H85" s="272"/>
      <c r="I85" s="284"/>
      <c r="J85" s="284"/>
      <c r="K85" s="272"/>
    </row>
    <row r="86" spans="1:11" ht="12.75">
      <c r="A86" s="271" t="s">
        <v>607</v>
      </c>
      <c r="B86" s="283">
        <v>248</v>
      </c>
      <c r="C86" s="263"/>
      <c r="D86" s="182" t="s">
        <v>402</v>
      </c>
      <c r="E86" s="284">
        <v>231870</v>
      </c>
      <c r="F86" s="284">
        <v>371262</v>
      </c>
      <c r="G86" s="269">
        <v>199.4</v>
      </c>
      <c r="H86" s="269"/>
      <c r="I86" s="284">
        <v>697403</v>
      </c>
      <c r="J86" s="284">
        <v>1156303</v>
      </c>
      <c r="K86" s="269">
        <v>310.4</v>
      </c>
    </row>
    <row r="87" spans="1:11" ht="12.75">
      <c r="A87" s="271" t="s">
        <v>608</v>
      </c>
      <c r="B87" s="283">
        <v>252</v>
      </c>
      <c r="C87" s="263"/>
      <c r="D87" s="182" t="s">
        <v>403</v>
      </c>
      <c r="E87" s="284">
        <v>99726</v>
      </c>
      <c r="F87" s="284">
        <v>141199</v>
      </c>
      <c r="G87" s="269">
        <v>98.4</v>
      </c>
      <c r="H87" s="269"/>
      <c r="I87" s="284">
        <v>323959</v>
      </c>
      <c r="J87" s="284">
        <v>457882</v>
      </c>
      <c r="K87" s="269">
        <v>-23.6</v>
      </c>
    </row>
    <row r="88" spans="1:11" ht="12.75">
      <c r="A88" s="271" t="s">
        <v>609</v>
      </c>
      <c r="B88" s="283">
        <v>257</v>
      </c>
      <c r="C88" s="263"/>
      <c r="D88" s="182" t="s">
        <v>404</v>
      </c>
      <c r="E88" s="284" t="s">
        <v>106</v>
      </c>
      <c r="F88" s="284" t="s">
        <v>106</v>
      </c>
      <c r="G88" s="269" t="s">
        <v>106</v>
      </c>
      <c r="H88" s="269"/>
      <c r="I88" s="284">
        <v>54</v>
      </c>
      <c r="J88" s="284">
        <v>6662</v>
      </c>
      <c r="K88" s="269">
        <v>-80.1</v>
      </c>
    </row>
    <row r="89" spans="1:11" ht="12.75">
      <c r="A89" s="271" t="s">
        <v>610</v>
      </c>
      <c r="B89" s="283">
        <v>260</v>
      </c>
      <c r="C89" s="263"/>
      <c r="D89" s="182" t="s">
        <v>405</v>
      </c>
      <c r="E89" s="284">
        <v>65500</v>
      </c>
      <c r="F89" s="284">
        <v>273873</v>
      </c>
      <c r="G89" s="269">
        <v>46.5</v>
      </c>
      <c r="H89" s="269"/>
      <c r="I89" s="284">
        <v>446540</v>
      </c>
      <c r="J89" s="284">
        <v>976244</v>
      </c>
      <c r="K89" s="269">
        <v>127.7</v>
      </c>
    </row>
    <row r="90" spans="1:11" ht="12.75">
      <c r="A90" s="271" t="s">
        <v>611</v>
      </c>
      <c r="B90" s="283">
        <v>264</v>
      </c>
      <c r="C90" s="263"/>
      <c r="D90" s="182" t="s">
        <v>406</v>
      </c>
      <c r="E90" s="284">
        <v>334913</v>
      </c>
      <c r="F90" s="284">
        <v>264138</v>
      </c>
      <c r="G90" s="269">
        <v>-20.4</v>
      </c>
      <c r="H90" s="269"/>
      <c r="I90" s="284">
        <v>2881053</v>
      </c>
      <c r="J90" s="284">
        <v>1949449</v>
      </c>
      <c r="K90" s="269">
        <v>16.3</v>
      </c>
    </row>
    <row r="91" spans="1:11" ht="12.75">
      <c r="A91" s="271" t="s">
        <v>612</v>
      </c>
      <c r="B91" s="283">
        <v>268</v>
      </c>
      <c r="C91" s="263"/>
      <c r="D91" s="182" t="s">
        <v>407</v>
      </c>
      <c r="E91" s="284">
        <v>22986</v>
      </c>
      <c r="F91" s="284">
        <v>37154</v>
      </c>
      <c r="G91" s="269">
        <v>-71.1</v>
      </c>
      <c r="H91" s="269"/>
      <c r="I91" s="284">
        <v>181691</v>
      </c>
      <c r="J91" s="284">
        <v>242276</v>
      </c>
      <c r="K91" s="269">
        <v>-29.7</v>
      </c>
    </row>
    <row r="92" spans="1:11" ht="12.75">
      <c r="A92" s="271" t="s">
        <v>613</v>
      </c>
      <c r="B92" s="283">
        <v>272</v>
      </c>
      <c r="C92" s="263"/>
      <c r="D92" s="182" t="s">
        <v>906</v>
      </c>
      <c r="E92" s="284">
        <v>530911</v>
      </c>
      <c r="F92" s="284">
        <v>601989</v>
      </c>
      <c r="G92" s="269">
        <v>39.4</v>
      </c>
      <c r="H92" s="269"/>
      <c r="I92" s="284">
        <v>2873670</v>
      </c>
      <c r="J92" s="284">
        <v>2453205</v>
      </c>
      <c r="K92" s="269">
        <v>-16.2</v>
      </c>
    </row>
    <row r="93" spans="1:11" ht="12.75">
      <c r="A93" s="271" t="s">
        <v>614</v>
      </c>
      <c r="B93" s="283">
        <v>276</v>
      </c>
      <c r="C93" s="263"/>
      <c r="D93" s="182" t="s">
        <v>408</v>
      </c>
      <c r="E93" s="284">
        <v>183171</v>
      </c>
      <c r="F93" s="284">
        <v>161682</v>
      </c>
      <c r="G93" s="269">
        <v>-33.7</v>
      </c>
      <c r="H93" s="269"/>
      <c r="I93" s="284">
        <v>1862158</v>
      </c>
      <c r="J93" s="284">
        <v>15674441</v>
      </c>
      <c r="K93" s="269" t="s">
        <v>729</v>
      </c>
    </row>
    <row r="94" spans="1:11" ht="12.75">
      <c r="A94" s="271" t="s">
        <v>615</v>
      </c>
      <c r="B94" s="283">
        <v>280</v>
      </c>
      <c r="C94" s="263"/>
      <c r="D94" s="182" t="s">
        <v>409</v>
      </c>
      <c r="E94" s="284">
        <v>438622</v>
      </c>
      <c r="F94" s="284">
        <v>352067</v>
      </c>
      <c r="G94" s="269">
        <v>74.7</v>
      </c>
      <c r="H94" s="269"/>
      <c r="I94" s="284">
        <v>1170482</v>
      </c>
      <c r="J94" s="284">
        <v>908906</v>
      </c>
      <c r="K94" s="269">
        <v>5.4</v>
      </c>
    </row>
    <row r="95" spans="1:11" ht="12.75">
      <c r="A95" s="271" t="s">
        <v>616</v>
      </c>
      <c r="B95" s="283">
        <v>284</v>
      </c>
      <c r="C95" s="263"/>
      <c r="D95" s="182" t="s">
        <v>410</v>
      </c>
      <c r="E95" s="284">
        <v>122165</v>
      </c>
      <c r="F95" s="284">
        <v>103080</v>
      </c>
      <c r="G95" s="269">
        <v>-15.9</v>
      </c>
      <c r="H95" s="269"/>
      <c r="I95" s="284">
        <v>484566</v>
      </c>
      <c r="J95" s="284">
        <v>395727</v>
      </c>
      <c r="K95" s="269">
        <v>-16.5</v>
      </c>
    </row>
    <row r="96" spans="1:11" ht="12.75">
      <c r="A96" s="271" t="s">
        <v>617</v>
      </c>
      <c r="B96" s="283">
        <v>288</v>
      </c>
      <c r="C96" s="263"/>
      <c r="D96" s="182" t="s">
        <v>411</v>
      </c>
      <c r="E96" s="284">
        <v>325833</v>
      </c>
      <c r="F96" s="284">
        <v>734382</v>
      </c>
      <c r="G96" s="269">
        <v>-16</v>
      </c>
      <c r="H96" s="269"/>
      <c r="I96" s="284">
        <v>471067</v>
      </c>
      <c r="J96" s="284">
        <v>2462716</v>
      </c>
      <c r="K96" s="269">
        <v>-48.9</v>
      </c>
    </row>
    <row r="97" spans="1:11" ht="12.75">
      <c r="A97" s="271" t="s">
        <v>618</v>
      </c>
      <c r="B97" s="283">
        <v>302</v>
      </c>
      <c r="C97" s="263"/>
      <c r="D97" s="182" t="s">
        <v>412</v>
      </c>
      <c r="E97" s="284">
        <v>1080122</v>
      </c>
      <c r="F97" s="284">
        <v>1436369</v>
      </c>
      <c r="G97" s="269">
        <v>-69.9</v>
      </c>
      <c r="H97" s="269"/>
      <c r="I97" s="284">
        <v>3540144</v>
      </c>
      <c r="J97" s="284">
        <v>4256282</v>
      </c>
      <c r="K97" s="269">
        <v>-62.2</v>
      </c>
    </row>
    <row r="98" spans="1:11" ht="12.75">
      <c r="A98" s="271" t="s">
        <v>619</v>
      </c>
      <c r="B98" s="283">
        <v>306</v>
      </c>
      <c r="C98" s="263"/>
      <c r="D98" s="182" t="s">
        <v>413</v>
      </c>
      <c r="E98" s="284">
        <v>24757</v>
      </c>
      <c r="F98" s="284">
        <v>30635</v>
      </c>
      <c r="G98" s="269" t="s">
        <v>729</v>
      </c>
      <c r="H98" s="269"/>
      <c r="I98" s="284">
        <v>24956</v>
      </c>
      <c r="J98" s="284">
        <v>112325</v>
      </c>
      <c r="K98" s="269" t="s">
        <v>729</v>
      </c>
    </row>
    <row r="99" spans="1:11" ht="12.75">
      <c r="A99" s="271" t="s">
        <v>620</v>
      </c>
      <c r="B99" s="283">
        <v>310</v>
      </c>
      <c r="C99" s="263"/>
      <c r="D99" s="182" t="s">
        <v>490</v>
      </c>
      <c r="E99" s="284">
        <v>382066</v>
      </c>
      <c r="F99" s="284">
        <v>245880</v>
      </c>
      <c r="G99" s="269">
        <v>-75.6</v>
      </c>
      <c r="H99" s="269"/>
      <c r="I99" s="284">
        <v>920324</v>
      </c>
      <c r="J99" s="284">
        <v>559551</v>
      </c>
      <c r="K99" s="269">
        <v>-79.7</v>
      </c>
    </row>
    <row r="100" spans="1:11" ht="12.75">
      <c r="A100" s="271" t="s">
        <v>621</v>
      </c>
      <c r="B100" s="283">
        <v>311</v>
      </c>
      <c r="C100" s="263"/>
      <c r="D100" s="182" t="s">
        <v>907</v>
      </c>
      <c r="E100" s="284">
        <v>9660</v>
      </c>
      <c r="F100" s="284">
        <v>19185</v>
      </c>
      <c r="G100" s="269">
        <v>-2.2</v>
      </c>
      <c r="H100" s="269"/>
      <c r="I100" s="284">
        <v>19879</v>
      </c>
      <c r="J100" s="284">
        <v>57581</v>
      </c>
      <c r="K100" s="269">
        <v>53.7</v>
      </c>
    </row>
    <row r="101" spans="1:11" ht="12.75">
      <c r="A101" s="271" t="s">
        <v>622</v>
      </c>
      <c r="B101" s="283">
        <v>314</v>
      </c>
      <c r="C101" s="263"/>
      <c r="D101" s="182" t="s">
        <v>414</v>
      </c>
      <c r="E101" s="284">
        <v>269332</v>
      </c>
      <c r="F101" s="284">
        <v>142934</v>
      </c>
      <c r="G101" s="269">
        <v>56</v>
      </c>
      <c r="H101" s="269"/>
      <c r="I101" s="284">
        <v>767758</v>
      </c>
      <c r="J101" s="284">
        <v>406955</v>
      </c>
      <c r="K101" s="269">
        <v>43.3</v>
      </c>
    </row>
    <row r="102" spans="1:11" ht="12.75">
      <c r="A102" s="271" t="s">
        <v>623</v>
      </c>
      <c r="B102" s="283">
        <v>318</v>
      </c>
      <c r="C102" s="263"/>
      <c r="D102" s="182" t="s">
        <v>415</v>
      </c>
      <c r="E102" s="284">
        <v>380029</v>
      </c>
      <c r="F102" s="284">
        <v>334178</v>
      </c>
      <c r="G102" s="269">
        <v>-48.5</v>
      </c>
      <c r="H102" s="269"/>
      <c r="I102" s="284">
        <v>716988</v>
      </c>
      <c r="J102" s="284">
        <v>818679</v>
      </c>
      <c r="K102" s="269">
        <v>-15.8</v>
      </c>
    </row>
    <row r="103" spans="1:11" ht="12.75">
      <c r="A103" s="271" t="s">
        <v>624</v>
      </c>
      <c r="B103" s="283">
        <v>322</v>
      </c>
      <c r="C103" s="263"/>
      <c r="D103" s="182" t="s">
        <v>416</v>
      </c>
      <c r="E103" s="284">
        <v>450432</v>
      </c>
      <c r="F103" s="284">
        <v>1773236</v>
      </c>
      <c r="G103" s="269">
        <v>-3.9</v>
      </c>
      <c r="H103" s="269"/>
      <c r="I103" s="284">
        <v>1453201</v>
      </c>
      <c r="J103" s="284">
        <v>4864409</v>
      </c>
      <c r="K103" s="269">
        <v>-2.9</v>
      </c>
    </row>
    <row r="104" spans="1:11" ht="12.75">
      <c r="A104" s="271" t="s">
        <v>625</v>
      </c>
      <c r="B104" s="283">
        <v>324</v>
      </c>
      <c r="C104" s="263"/>
      <c r="D104" s="182" t="s">
        <v>417</v>
      </c>
      <c r="E104" s="284">
        <v>5</v>
      </c>
      <c r="F104" s="284">
        <v>417</v>
      </c>
      <c r="G104" s="269">
        <v>-98.8</v>
      </c>
      <c r="H104" s="269"/>
      <c r="I104" s="284">
        <v>1281</v>
      </c>
      <c r="J104" s="284">
        <v>681169</v>
      </c>
      <c r="K104" s="269">
        <v>43.3</v>
      </c>
    </row>
    <row r="105" spans="1:11" ht="12.75">
      <c r="A105" s="271" t="s">
        <v>626</v>
      </c>
      <c r="B105" s="283">
        <v>328</v>
      </c>
      <c r="C105" s="263"/>
      <c r="D105" s="182" t="s">
        <v>418</v>
      </c>
      <c r="E105" s="284">
        <v>28032</v>
      </c>
      <c r="F105" s="284">
        <v>97240</v>
      </c>
      <c r="G105" s="269">
        <v>191.5</v>
      </c>
      <c r="H105" s="269"/>
      <c r="I105" s="284">
        <v>53427</v>
      </c>
      <c r="J105" s="284">
        <v>129877</v>
      </c>
      <c r="K105" s="269">
        <v>43.6</v>
      </c>
    </row>
    <row r="106" spans="1:11" ht="12.75">
      <c r="A106" s="271" t="s">
        <v>627</v>
      </c>
      <c r="B106" s="283">
        <v>329</v>
      </c>
      <c r="C106" s="263"/>
      <c r="D106" s="182" t="s">
        <v>1147</v>
      </c>
      <c r="E106" s="284" t="s">
        <v>106</v>
      </c>
      <c r="F106" s="284" t="s">
        <v>106</v>
      </c>
      <c r="G106" s="269" t="s">
        <v>106</v>
      </c>
      <c r="H106" s="269"/>
      <c r="I106" s="284" t="s">
        <v>106</v>
      </c>
      <c r="J106" s="284" t="s">
        <v>106</v>
      </c>
      <c r="K106" s="269" t="s">
        <v>106</v>
      </c>
    </row>
    <row r="107" spans="1:11" ht="12.75">
      <c r="A107" s="271" t="s">
        <v>628</v>
      </c>
      <c r="B107" s="283">
        <v>330</v>
      </c>
      <c r="C107" s="263"/>
      <c r="D107" s="182" t="s">
        <v>419</v>
      </c>
      <c r="E107" s="284">
        <v>410957</v>
      </c>
      <c r="F107" s="284">
        <v>889988</v>
      </c>
      <c r="G107" s="269">
        <v>-42.2</v>
      </c>
      <c r="H107" s="269"/>
      <c r="I107" s="284">
        <v>1187022</v>
      </c>
      <c r="J107" s="284">
        <v>2498187</v>
      </c>
      <c r="K107" s="269">
        <v>-17.7</v>
      </c>
    </row>
    <row r="108" spans="1:11" ht="12.75">
      <c r="A108" s="271" t="s">
        <v>629</v>
      </c>
      <c r="B108" s="283">
        <v>334</v>
      </c>
      <c r="C108" s="263"/>
      <c r="D108" s="182" t="s">
        <v>871</v>
      </c>
      <c r="E108" s="284">
        <v>14237</v>
      </c>
      <c r="F108" s="284">
        <v>345784</v>
      </c>
      <c r="G108" s="269">
        <v>9.1</v>
      </c>
      <c r="H108" s="269"/>
      <c r="I108" s="284">
        <v>69916</v>
      </c>
      <c r="J108" s="284">
        <v>1311193</v>
      </c>
      <c r="K108" s="269">
        <v>45.1</v>
      </c>
    </row>
    <row r="109" spans="1:11" ht="12.75">
      <c r="A109" s="271" t="s">
        <v>630</v>
      </c>
      <c r="B109" s="283">
        <v>336</v>
      </c>
      <c r="C109" s="263"/>
      <c r="D109" s="182" t="s">
        <v>420</v>
      </c>
      <c r="E109" s="284" t="s">
        <v>106</v>
      </c>
      <c r="F109" s="284" t="s">
        <v>106</v>
      </c>
      <c r="G109" s="269">
        <v>-100</v>
      </c>
      <c r="H109" s="269"/>
      <c r="I109" s="284" t="s">
        <v>106</v>
      </c>
      <c r="J109" s="284">
        <v>305</v>
      </c>
      <c r="K109" s="269">
        <v>-99.7</v>
      </c>
    </row>
    <row r="110" spans="1:11" ht="12.75">
      <c r="A110" s="271" t="s">
        <v>631</v>
      </c>
      <c r="B110" s="283">
        <v>338</v>
      </c>
      <c r="C110" s="263"/>
      <c r="D110" s="182" t="s">
        <v>421</v>
      </c>
      <c r="E110" s="284" t="s">
        <v>106</v>
      </c>
      <c r="F110" s="284" t="s">
        <v>106</v>
      </c>
      <c r="G110" s="269">
        <v>-100</v>
      </c>
      <c r="H110" s="269"/>
      <c r="I110" s="284">
        <v>8</v>
      </c>
      <c r="J110" s="284">
        <v>9550</v>
      </c>
      <c r="K110" s="269">
        <v>-60.4</v>
      </c>
    </row>
    <row r="111" spans="1:11" ht="12.75">
      <c r="A111" s="271" t="s">
        <v>632</v>
      </c>
      <c r="B111" s="283">
        <v>342</v>
      </c>
      <c r="C111" s="263"/>
      <c r="D111" s="182" t="s">
        <v>422</v>
      </c>
      <c r="E111" s="284">
        <v>88</v>
      </c>
      <c r="F111" s="284">
        <v>1750</v>
      </c>
      <c r="G111" s="269">
        <v>-97.8</v>
      </c>
      <c r="H111" s="269"/>
      <c r="I111" s="284">
        <v>3499</v>
      </c>
      <c r="J111" s="284">
        <v>35324</v>
      </c>
      <c r="K111" s="269">
        <v>-76.8</v>
      </c>
    </row>
    <row r="112" spans="1:11" ht="12.75">
      <c r="A112" s="271" t="s">
        <v>633</v>
      </c>
      <c r="B112" s="283">
        <v>346</v>
      </c>
      <c r="C112" s="263"/>
      <c r="D112" s="182" t="s">
        <v>423</v>
      </c>
      <c r="E112" s="284">
        <v>251448</v>
      </c>
      <c r="F112" s="284">
        <v>1017188</v>
      </c>
      <c r="G112" s="269">
        <v>70.6</v>
      </c>
      <c r="H112" s="269"/>
      <c r="I112" s="284">
        <v>709129</v>
      </c>
      <c r="J112" s="284">
        <v>2100150</v>
      </c>
      <c r="K112" s="269">
        <v>33.2</v>
      </c>
    </row>
    <row r="113" spans="1:11" ht="12.75">
      <c r="A113" s="271" t="s">
        <v>634</v>
      </c>
      <c r="B113" s="283">
        <v>350</v>
      </c>
      <c r="C113" s="263"/>
      <c r="D113" s="182" t="s">
        <v>424</v>
      </c>
      <c r="E113" s="284">
        <v>154028</v>
      </c>
      <c r="F113" s="284">
        <v>627099</v>
      </c>
      <c r="G113" s="269">
        <v>-10.4</v>
      </c>
      <c r="H113" s="269"/>
      <c r="I113" s="284">
        <v>526614</v>
      </c>
      <c r="J113" s="284">
        <v>1991252</v>
      </c>
      <c r="K113" s="269">
        <v>31.1</v>
      </c>
    </row>
    <row r="114" spans="1:11" ht="12.75">
      <c r="A114" s="271" t="s">
        <v>635</v>
      </c>
      <c r="B114" s="283">
        <v>352</v>
      </c>
      <c r="C114" s="263"/>
      <c r="D114" s="182" t="s">
        <v>425</v>
      </c>
      <c r="E114" s="284">
        <v>169076</v>
      </c>
      <c r="F114" s="284">
        <v>1192027</v>
      </c>
      <c r="G114" s="269">
        <v>5.1</v>
      </c>
      <c r="H114" s="269"/>
      <c r="I114" s="284">
        <v>597814</v>
      </c>
      <c r="J114" s="284">
        <v>4513469</v>
      </c>
      <c r="K114" s="269">
        <v>138.4</v>
      </c>
    </row>
    <row r="115" spans="1:11" ht="12.75">
      <c r="A115" s="271" t="s">
        <v>636</v>
      </c>
      <c r="B115" s="283">
        <v>355</v>
      </c>
      <c r="C115" s="263"/>
      <c r="D115" s="182" t="s">
        <v>426</v>
      </c>
      <c r="E115" s="284">
        <v>28266</v>
      </c>
      <c r="F115" s="284">
        <v>51208</v>
      </c>
      <c r="G115" s="269">
        <v>86.4</v>
      </c>
      <c r="H115" s="269"/>
      <c r="I115" s="284">
        <v>84090</v>
      </c>
      <c r="J115" s="284">
        <v>154188</v>
      </c>
      <c r="K115" s="269">
        <v>16.8</v>
      </c>
    </row>
    <row r="116" spans="1:11" ht="12.75">
      <c r="A116" s="271" t="s">
        <v>637</v>
      </c>
      <c r="B116" s="283">
        <v>357</v>
      </c>
      <c r="C116" s="263"/>
      <c r="D116" s="182" t="s">
        <v>427</v>
      </c>
      <c r="E116" s="284" t="s">
        <v>106</v>
      </c>
      <c r="F116" s="284" t="s">
        <v>106</v>
      </c>
      <c r="G116" s="269" t="s">
        <v>106</v>
      </c>
      <c r="H116" s="269"/>
      <c r="I116" s="284" t="s">
        <v>106</v>
      </c>
      <c r="J116" s="284" t="s">
        <v>106</v>
      </c>
      <c r="K116" s="269" t="s">
        <v>106</v>
      </c>
    </row>
    <row r="117" spans="1:11" ht="12.75">
      <c r="A117" s="271" t="s">
        <v>638</v>
      </c>
      <c r="B117" s="283">
        <v>366</v>
      </c>
      <c r="C117" s="263"/>
      <c r="D117" s="182" t="s">
        <v>428</v>
      </c>
      <c r="E117" s="284">
        <v>1456</v>
      </c>
      <c r="F117" s="284">
        <v>226515</v>
      </c>
      <c r="G117" s="269">
        <v>-1.2</v>
      </c>
      <c r="H117" s="269"/>
      <c r="I117" s="284">
        <v>44859</v>
      </c>
      <c r="J117" s="284">
        <v>1091951</v>
      </c>
      <c r="K117" s="269">
        <v>-11.2</v>
      </c>
    </row>
    <row r="118" spans="1:11" ht="12.75">
      <c r="A118" s="271" t="s">
        <v>639</v>
      </c>
      <c r="B118" s="283">
        <v>370</v>
      </c>
      <c r="C118" s="263"/>
      <c r="D118" s="182" t="s">
        <v>429</v>
      </c>
      <c r="E118" s="284">
        <v>566223</v>
      </c>
      <c r="F118" s="284">
        <v>591709</v>
      </c>
      <c r="G118" s="269">
        <v>89.7</v>
      </c>
      <c r="H118" s="269"/>
      <c r="I118" s="284">
        <v>751427</v>
      </c>
      <c r="J118" s="284">
        <v>1107321</v>
      </c>
      <c r="K118" s="269">
        <v>20.5</v>
      </c>
    </row>
    <row r="119" spans="1:11" ht="12.75">
      <c r="A119" s="271" t="s">
        <v>640</v>
      </c>
      <c r="B119" s="283">
        <v>373</v>
      </c>
      <c r="C119" s="263"/>
      <c r="D119" s="182" t="s">
        <v>430</v>
      </c>
      <c r="E119" s="284">
        <v>23239</v>
      </c>
      <c r="F119" s="284">
        <v>144136</v>
      </c>
      <c r="G119" s="269">
        <v>94.3</v>
      </c>
      <c r="H119" s="269"/>
      <c r="I119" s="284">
        <v>38114</v>
      </c>
      <c r="J119" s="284">
        <v>391771</v>
      </c>
      <c r="K119" s="269">
        <v>65.5</v>
      </c>
    </row>
    <row r="120" spans="1:11" ht="12.75">
      <c r="A120" s="271" t="s">
        <v>641</v>
      </c>
      <c r="B120" s="283">
        <v>375</v>
      </c>
      <c r="C120" s="263"/>
      <c r="D120" s="182" t="s">
        <v>431</v>
      </c>
      <c r="E120" s="284" t="s">
        <v>106</v>
      </c>
      <c r="F120" s="284" t="s">
        <v>106</v>
      </c>
      <c r="G120" s="269" t="s">
        <v>106</v>
      </c>
      <c r="H120" s="269"/>
      <c r="I120" s="284" t="s">
        <v>106</v>
      </c>
      <c r="J120" s="284" t="s">
        <v>106</v>
      </c>
      <c r="K120" s="269">
        <v>-100</v>
      </c>
    </row>
    <row r="121" spans="1:11" ht="12.75">
      <c r="A121" s="271" t="s">
        <v>642</v>
      </c>
      <c r="B121" s="283">
        <v>377</v>
      </c>
      <c r="C121" s="263"/>
      <c r="D121" s="182" t="s">
        <v>432</v>
      </c>
      <c r="E121" s="284" t="s">
        <v>106</v>
      </c>
      <c r="F121" s="284" t="s">
        <v>106</v>
      </c>
      <c r="G121" s="269">
        <v>-100</v>
      </c>
      <c r="H121" s="269"/>
      <c r="I121" s="284" t="s">
        <v>106</v>
      </c>
      <c r="J121" s="284" t="s">
        <v>106</v>
      </c>
      <c r="K121" s="269">
        <v>-100</v>
      </c>
    </row>
    <row r="122" spans="1:11" ht="12.75">
      <c r="A122" s="271" t="s">
        <v>643</v>
      </c>
      <c r="B122" s="283">
        <v>378</v>
      </c>
      <c r="C122" s="263"/>
      <c r="D122" s="182" t="s">
        <v>433</v>
      </c>
      <c r="E122" s="284">
        <v>1914</v>
      </c>
      <c r="F122" s="284">
        <v>596692</v>
      </c>
      <c r="G122" s="269" t="s">
        <v>729</v>
      </c>
      <c r="H122" s="269"/>
      <c r="I122" s="284">
        <v>79086</v>
      </c>
      <c r="J122" s="284">
        <v>1014006</v>
      </c>
      <c r="K122" s="269">
        <v>136.3</v>
      </c>
    </row>
    <row r="123" spans="1:11" ht="12.75">
      <c r="A123" s="271" t="s">
        <v>644</v>
      </c>
      <c r="B123" s="283">
        <v>382</v>
      </c>
      <c r="C123" s="263"/>
      <c r="D123" s="182" t="s">
        <v>434</v>
      </c>
      <c r="E123" s="284">
        <v>2651</v>
      </c>
      <c r="F123" s="284">
        <v>383428</v>
      </c>
      <c r="G123" s="269">
        <v>239.4</v>
      </c>
      <c r="H123" s="269"/>
      <c r="I123" s="284">
        <v>13478</v>
      </c>
      <c r="J123" s="284">
        <v>555155</v>
      </c>
      <c r="K123" s="269">
        <v>19.8</v>
      </c>
    </row>
    <row r="124" spans="1:11" ht="12.75">
      <c r="A124" s="271" t="s">
        <v>645</v>
      </c>
      <c r="B124" s="283">
        <v>386</v>
      </c>
      <c r="C124" s="263"/>
      <c r="D124" s="182" t="s">
        <v>435</v>
      </c>
      <c r="E124" s="284">
        <v>26758</v>
      </c>
      <c r="F124" s="284">
        <v>182491</v>
      </c>
      <c r="G124" s="269">
        <v>-45.8</v>
      </c>
      <c r="H124" s="269"/>
      <c r="I124" s="284">
        <v>97746</v>
      </c>
      <c r="J124" s="284">
        <v>501476</v>
      </c>
      <c r="K124" s="269">
        <v>22.3</v>
      </c>
    </row>
    <row r="125" spans="1:11" ht="12.75">
      <c r="A125" s="271" t="s">
        <v>646</v>
      </c>
      <c r="B125" s="283">
        <v>388</v>
      </c>
      <c r="C125" s="263"/>
      <c r="D125" s="182" t="s">
        <v>489</v>
      </c>
      <c r="E125" s="284">
        <v>3063905</v>
      </c>
      <c r="F125" s="284">
        <v>21723464</v>
      </c>
      <c r="G125" s="269">
        <v>37.1</v>
      </c>
      <c r="H125" s="269"/>
      <c r="I125" s="284">
        <v>7923535</v>
      </c>
      <c r="J125" s="284">
        <v>52750031</v>
      </c>
      <c r="K125" s="269">
        <v>17.8</v>
      </c>
    </row>
    <row r="126" spans="1:11" ht="12.75">
      <c r="A126" s="271" t="s">
        <v>647</v>
      </c>
      <c r="B126" s="283">
        <v>389</v>
      </c>
      <c r="C126" s="263"/>
      <c r="D126" s="182" t="s">
        <v>436</v>
      </c>
      <c r="E126" s="284">
        <v>53766</v>
      </c>
      <c r="F126" s="284">
        <v>189903</v>
      </c>
      <c r="G126" s="269">
        <v>2</v>
      </c>
      <c r="H126" s="269"/>
      <c r="I126" s="284">
        <v>123877</v>
      </c>
      <c r="J126" s="284">
        <v>549194</v>
      </c>
      <c r="K126" s="269">
        <v>62.8</v>
      </c>
    </row>
    <row r="127" spans="1:11" s="258" customFormat="1" ht="12.75">
      <c r="A127" s="271" t="s">
        <v>648</v>
      </c>
      <c r="B127" s="283">
        <v>391</v>
      </c>
      <c r="C127" s="263"/>
      <c r="D127" s="182" t="s">
        <v>437</v>
      </c>
      <c r="E127" s="284" t="s">
        <v>106</v>
      </c>
      <c r="F127" s="284" t="s">
        <v>106</v>
      </c>
      <c r="G127" s="269">
        <v>-100</v>
      </c>
      <c r="H127" s="269"/>
      <c r="I127" s="284">
        <v>2922</v>
      </c>
      <c r="J127" s="284">
        <v>22537</v>
      </c>
      <c r="K127" s="269">
        <v>-9.6</v>
      </c>
    </row>
    <row r="128" spans="1:11" s="258" customFormat="1" ht="12.75">
      <c r="A128" s="271" t="s">
        <v>649</v>
      </c>
      <c r="B128" s="283">
        <v>393</v>
      </c>
      <c r="C128" s="263"/>
      <c r="D128" s="182" t="s">
        <v>438</v>
      </c>
      <c r="E128" s="284" t="s">
        <v>106</v>
      </c>
      <c r="F128" s="284" t="s">
        <v>106</v>
      </c>
      <c r="G128" s="269">
        <v>-100</v>
      </c>
      <c r="H128" s="269"/>
      <c r="I128" s="284">
        <v>1311</v>
      </c>
      <c r="J128" s="284">
        <v>46957</v>
      </c>
      <c r="K128" s="269">
        <v>-68.2</v>
      </c>
    </row>
    <row r="129" spans="1:11" s="258" customFormat="1" ht="12.75">
      <c r="A129" s="271" t="s">
        <v>650</v>
      </c>
      <c r="B129" s="283">
        <v>395</v>
      </c>
      <c r="C129" s="263"/>
      <c r="D129" s="182" t="s">
        <v>439</v>
      </c>
      <c r="E129" s="284" t="s">
        <v>106</v>
      </c>
      <c r="F129" s="284" t="s">
        <v>106</v>
      </c>
      <c r="G129" s="269" t="s">
        <v>106</v>
      </c>
      <c r="H129" s="269"/>
      <c r="I129" s="284" t="s">
        <v>106</v>
      </c>
      <c r="J129" s="284" t="s">
        <v>106</v>
      </c>
      <c r="K129" s="269">
        <v>-100</v>
      </c>
    </row>
    <row r="130" spans="1:11" s="17" customFormat="1" ht="21" customHeight="1">
      <c r="A130" s="114" t="s">
        <v>685</v>
      </c>
      <c r="B130" s="285" t="s">
        <v>685</v>
      </c>
      <c r="C130" s="65" t="s">
        <v>1148</v>
      </c>
      <c r="D130" s="49"/>
      <c r="E130" s="119">
        <v>54405117</v>
      </c>
      <c r="F130" s="119">
        <v>368457836</v>
      </c>
      <c r="G130" s="151">
        <v>16.6</v>
      </c>
      <c r="H130" s="151"/>
      <c r="I130" s="119">
        <v>174513248</v>
      </c>
      <c r="J130" s="119">
        <v>1001511264</v>
      </c>
      <c r="K130" s="151">
        <v>7.8</v>
      </c>
    </row>
    <row r="131" spans="1:11" s="258" customFormat="1" ht="21" customHeight="1">
      <c r="A131" s="271" t="s">
        <v>651</v>
      </c>
      <c r="B131" s="283">
        <v>400</v>
      </c>
      <c r="C131" s="263"/>
      <c r="D131" s="182" t="s">
        <v>440</v>
      </c>
      <c r="E131" s="284">
        <v>35424210</v>
      </c>
      <c r="F131" s="284">
        <v>244897913</v>
      </c>
      <c r="G131" s="269">
        <v>19.9</v>
      </c>
      <c r="H131" s="269"/>
      <c r="I131" s="284">
        <v>107151790</v>
      </c>
      <c r="J131" s="284">
        <v>659100837</v>
      </c>
      <c r="K131" s="269">
        <v>9.2</v>
      </c>
    </row>
    <row r="132" spans="1:11" s="258" customFormat="1" ht="12.75">
      <c r="A132" s="271" t="s">
        <v>652</v>
      </c>
      <c r="B132" s="283">
        <v>404</v>
      </c>
      <c r="C132" s="263"/>
      <c r="D132" s="182" t="s">
        <v>441</v>
      </c>
      <c r="E132" s="284">
        <v>3161250</v>
      </c>
      <c r="F132" s="284">
        <v>20061572</v>
      </c>
      <c r="G132" s="269">
        <v>-13.2</v>
      </c>
      <c r="H132" s="269"/>
      <c r="I132" s="284">
        <v>9534532</v>
      </c>
      <c r="J132" s="284">
        <v>54927691</v>
      </c>
      <c r="K132" s="269">
        <v>-22.4</v>
      </c>
    </row>
    <row r="133" spans="1:11" s="258" customFormat="1" ht="12.75">
      <c r="A133" s="271" t="s">
        <v>653</v>
      </c>
      <c r="B133" s="283">
        <v>406</v>
      </c>
      <c r="C133" s="263"/>
      <c r="D133" s="182" t="s">
        <v>488</v>
      </c>
      <c r="E133" s="284">
        <v>94</v>
      </c>
      <c r="F133" s="284">
        <v>2382</v>
      </c>
      <c r="G133" s="269">
        <v>-41.7</v>
      </c>
      <c r="H133" s="269"/>
      <c r="I133" s="284">
        <v>94</v>
      </c>
      <c r="J133" s="284">
        <v>2424</v>
      </c>
      <c r="K133" s="269">
        <v>-49</v>
      </c>
    </row>
    <row r="134" spans="1:12" s="17" customFormat="1" ht="12.75">
      <c r="A134" s="271" t="s">
        <v>654</v>
      </c>
      <c r="B134" s="283">
        <v>408</v>
      </c>
      <c r="C134" s="263"/>
      <c r="D134" s="182" t="s">
        <v>442</v>
      </c>
      <c r="E134" s="284" t="s">
        <v>106</v>
      </c>
      <c r="F134" s="284" t="s">
        <v>106</v>
      </c>
      <c r="G134" s="269" t="s">
        <v>106</v>
      </c>
      <c r="H134" s="269"/>
      <c r="I134" s="284">
        <v>4</v>
      </c>
      <c r="J134" s="284">
        <v>502</v>
      </c>
      <c r="K134" s="269" t="s">
        <v>729</v>
      </c>
      <c r="L134" s="258"/>
    </row>
    <row r="135" spans="1:11" ht="12.75">
      <c r="A135" s="271" t="s">
        <v>655</v>
      </c>
      <c r="B135" s="283">
        <v>412</v>
      </c>
      <c r="C135" s="263"/>
      <c r="D135" s="182" t="s">
        <v>443</v>
      </c>
      <c r="E135" s="284">
        <v>8027717</v>
      </c>
      <c r="F135" s="284">
        <v>52302286</v>
      </c>
      <c r="G135" s="269">
        <v>67.4</v>
      </c>
      <c r="H135" s="269"/>
      <c r="I135" s="284">
        <v>22046980</v>
      </c>
      <c r="J135" s="284">
        <v>138769015</v>
      </c>
      <c r="K135" s="269">
        <v>19.5</v>
      </c>
    </row>
    <row r="136" spans="1:12" ht="12.75">
      <c r="A136" s="271" t="s">
        <v>656</v>
      </c>
      <c r="B136" s="283">
        <v>413</v>
      </c>
      <c r="C136" s="263"/>
      <c r="D136" s="182" t="s">
        <v>444</v>
      </c>
      <c r="E136" s="284">
        <v>4</v>
      </c>
      <c r="F136" s="284">
        <v>284</v>
      </c>
      <c r="G136" s="269">
        <v>-81.7</v>
      </c>
      <c r="H136" s="269"/>
      <c r="I136" s="284">
        <v>8</v>
      </c>
      <c r="J136" s="284">
        <v>774</v>
      </c>
      <c r="K136" s="269">
        <v>-69.4</v>
      </c>
      <c r="L136" s="17"/>
    </row>
    <row r="137" spans="1:11" ht="12.75">
      <c r="A137" s="271" t="s">
        <v>657</v>
      </c>
      <c r="B137" s="283">
        <v>416</v>
      </c>
      <c r="C137" s="263"/>
      <c r="D137" s="182" t="s">
        <v>445</v>
      </c>
      <c r="E137" s="284">
        <v>952920</v>
      </c>
      <c r="F137" s="284">
        <v>586954</v>
      </c>
      <c r="G137" s="269">
        <v>-66</v>
      </c>
      <c r="H137" s="269"/>
      <c r="I137" s="284">
        <v>2249460</v>
      </c>
      <c r="J137" s="284">
        <v>1342778</v>
      </c>
      <c r="K137" s="269">
        <v>-47.9</v>
      </c>
    </row>
    <row r="138" spans="1:11" ht="12.75">
      <c r="A138" s="271" t="s">
        <v>658</v>
      </c>
      <c r="B138" s="283">
        <v>421</v>
      </c>
      <c r="C138" s="263"/>
      <c r="D138" s="182" t="s">
        <v>446</v>
      </c>
      <c r="E138" s="284">
        <v>43</v>
      </c>
      <c r="F138" s="284">
        <v>25320</v>
      </c>
      <c r="G138" s="269" t="s">
        <v>729</v>
      </c>
      <c r="H138" s="269"/>
      <c r="I138" s="284">
        <v>208</v>
      </c>
      <c r="J138" s="284">
        <v>145538</v>
      </c>
      <c r="K138" s="269">
        <v>444.9</v>
      </c>
    </row>
    <row r="139" spans="1:11" ht="12.75">
      <c r="A139" s="271" t="s">
        <v>659</v>
      </c>
      <c r="B139" s="283">
        <v>424</v>
      </c>
      <c r="C139" s="263"/>
      <c r="D139" s="182" t="s">
        <v>447</v>
      </c>
      <c r="E139" s="284">
        <v>30820</v>
      </c>
      <c r="F139" s="284">
        <v>31167</v>
      </c>
      <c r="G139" s="269">
        <v>-62</v>
      </c>
      <c r="H139" s="269"/>
      <c r="I139" s="284">
        <v>62493</v>
      </c>
      <c r="J139" s="284">
        <v>159993</v>
      </c>
      <c r="K139" s="269">
        <v>21.9</v>
      </c>
    </row>
    <row r="140" spans="1:11" ht="12.75">
      <c r="A140" s="271" t="s">
        <v>660</v>
      </c>
      <c r="B140" s="283">
        <v>428</v>
      </c>
      <c r="C140" s="263"/>
      <c r="D140" s="182" t="s">
        <v>448</v>
      </c>
      <c r="E140" s="284">
        <v>5043</v>
      </c>
      <c r="F140" s="284">
        <v>16953</v>
      </c>
      <c r="G140" s="269">
        <v>-98.8</v>
      </c>
      <c r="H140" s="269"/>
      <c r="I140" s="284">
        <v>30561</v>
      </c>
      <c r="J140" s="284">
        <v>197576</v>
      </c>
      <c r="K140" s="269">
        <v>-86.6</v>
      </c>
    </row>
    <row r="141" spans="1:11" ht="12.75">
      <c r="A141" s="271" t="s">
        <v>661</v>
      </c>
      <c r="B141" s="283">
        <v>432</v>
      </c>
      <c r="C141" s="263"/>
      <c r="D141" s="182" t="s">
        <v>449</v>
      </c>
      <c r="E141" s="284">
        <v>318</v>
      </c>
      <c r="F141" s="284">
        <v>5904</v>
      </c>
      <c r="G141" s="269" t="s">
        <v>729</v>
      </c>
      <c r="H141" s="269"/>
      <c r="I141" s="284">
        <v>69081</v>
      </c>
      <c r="J141" s="284">
        <v>898385</v>
      </c>
      <c r="K141" s="269" t="s">
        <v>729</v>
      </c>
    </row>
    <row r="142" spans="1:11" ht="12.75">
      <c r="A142" s="271" t="s">
        <v>662</v>
      </c>
      <c r="B142" s="283">
        <v>436</v>
      </c>
      <c r="C142" s="263"/>
      <c r="D142" s="182" t="s">
        <v>450</v>
      </c>
      <c r="E142" s="284">
        <v>67175</v>
      </c>
      <c r="F142" s="284">
        <v>107397</v>
      </c>
      <c r="G142" s="269">
        <v>-23.8</v>
      </c>
      <c r="H142" s="269"/>
      <c r="I142" s="284">
        <v>110748</v>
      </c>
      <c r="J142" s="284">
        <v>337027</v>
      </c>
      <c r="K142" s="269">
        <v>-72.6</v>
      </c>
    </row>
    <row r="143" spans="1:11" ht="12.75">
      <c r="A143" s="271" t="s">
        <v>663</v>
      </c>
      <c r="B143" s="283">
        <v>442</v>
      </c>
      <c r="C143" s="263"/>
      <c r="D143" s="182" t="s">
        <v>451</v>
      </c>
      <c r="E143" s="284">
        <v>563795</v>
      </c>
      <c r="F143" s="284">
        <v>6487800</v>
      </c>
      <c r="G143" s="269">
        <v>223.8</v>
      </c>
      <c r="H143" s="269"/>
      <c r="I143" s="284">
        <v>796899</v>
      </c>
      <c r="J143" s="284">
        <v>10754380</v>
      </c>
      <c r="K143" s="269">
        <v>81.4</v>
      </c>
    </row>
    <row r="144" spans="1:11" ht="12.75">
      <c r="A144" s="271" t="s">
        <v>664</v>
      </c>
      <c r="B144" s="283">
        <v>446</v>
      </c>
      <c r="C144" s="263"/>
      <c r="D144" s="182" t="s">
        <v>452</v>
      </c>
      <c r="E144" s="284" t="s">
        <v>106</v>
      </c>
      <c r="F144" s="284" t="s">
        <v>106</v>
      </c>
      <c r="G144" s="269" t="s">
        <v>106</v>
      </c>
      <c r="H144" s="269"/>
      <c r="I144" s="284" t="s">
        <v>106</v>
      </c>
      <c r="J144" s="284" t="s">
        <v>106</v>
      </c>
      <c r="K144" s="269" t="s">
        <v>106</v>
      </c>
    </row>
    <row r="145" spans="1:11" ht="12.75">
      <c r="A145" s="271" t="s">
        <v>665</v>
      </c>
      <c r="B145" s="283">
        <v>448</v>
      </c>
      <c r="C145" s="263"/>
      <c r="D145" s="182" t="s">
        <v>453</v>
      </c>
      <c r="E145" s="284">
        <v>6232</v>
      </c>
      <c r="F145" s="284">
        <v>197716</v>
      </c>
      <c r="G145" s="269">
        <v>-71.8</v>
      </c>
      <c r="H145" s="269"/>
      <c r="I145" s="284">
        <v>33711</v>
      </c>
      <c r="J145" s="284">
        <v>1040759</v>
      </c>
      <c r="K145" s="269">
        <v>-24.3</v>
      </c>
    </row>
    <row r="146" spans="1:11" ht="12.75">
      <c r="A146" s="271" t="s">
        <v>666</v>
      </c>
      <c r="B146" s="283">
        <v>449</v>
      </c>
      <c r="C146" s="263"/>
      <c r="D146" s="182" t="s">
        <v>454</v>
      </c>
      <c r="E146" s="284" t="s">
        <v>106</v>
      </c>
      <c r="F146" s="284" t="s">
        <v>106</v>
      </c>
      <c r="G146" s="269" t="s">
        <v>106</v>
      </c>
      <c r="H146" s="269"/>
      <c r="I146" s="284" t="s">
        <v>106</v>
      </c>
      <c r="J146" s="284" t="s">
        <v>106</v>
      </c>
      <c r="K146" s="269" t="s">
        <v>106</v>
      </c>
    </row>
    <row r="147" spans="1:11" ht="12.75">
      <c r="A147" s="271" t="s">
        <v>667</v>
      </c>
      <c r="B147" s="283">
        <v>452</v>
      </c>
      <c r="C147" s="263"/>
      <c r="D147" s="182" t="s">
        <v>455</v>
      </c>
      <c r="E147" s="284">
        <v>64</v>
      </c>
      <c r="F147" s="284">
        <v>8343</v>
      </c>
      <c r="G147" s="269">
        <v>-83.9</v>
      </c>
      <c r="H147" s="269"/>
      <c r="I147" s="284">
        <v>3242</v>
      </c>
      <c r="J147" s="284">
        <v>188459</v>
      </c>
      <c r="K147" s="269">
        <v>0.9</v>
      </c>
    </row>
    <row r="148" spans="1:11" ht="12.75">
      <c r="A148" s="271" t="s">
        <v>668</v>
      </c>
      <c r="B148" s="283">
        <v>453</v>
      </c>
      <c r="C148" s="263"/>
      <c r="D148" s="182" t="s">
        <v>456</v>
      </c>
      <c r="E148" s="284">
        <v>22552</v>
      </c>
      <c r="F148" s="284">
        <v>364749</v>
      </c>
      <c r="G148" s="269">
        <v>437.4</v>
      </c>
      <c r="H148" s="269"/>
      <c r="I148" s="284">
        <v>107775</v>
      </c>
      <c r="J148" s="284">
        <v>434969</v>
      </c>
      <c r="K148" s="269">
        <v>52</v>
      </c>
    </row>
    <row r="149" spans="1:12" ht="16.5" customHeight="1">
      <c r="A149" s="613" t="s">
        <v>1166</v>
      </c>
      <c r="B149" s="613"/>
      <c r="C149" s="613"/>
      <c r="D149" s="613"/>
      <c r="E149" s="613"/>
      <c r="F149" s="613"/>
      <c r="G149" s="613"/>
      <c r="H149" s="613"/>
      <c r="I149" s="613"/>
      <c r="J149" s="613"/>
      <c r="K149" s="613"/>
      <c r="L149" s="614"/>
    </row>
    <row r="150" spans="4:11" ht="12.75" customHeight="1">
      <c r="D150" s="271"/>
      <c r="E150" s="275"/>
      <c r="F150" s="276"/>
      <c r="I150" s="286"/>
      <c r="J150" s="287"/>
      <c r="K150" s="288"/>
    </row>
    <row r="151" spans="1:12" ht="17.25" customHeight="1">
      <c r="A151" s="615" t="s">
        <v>1138</v>
      </c>
      <c r="B151" s="616"/>
      <c r="C151" s="620" t="s">
        <v>1139</v>
      </c>
      <c r="D151" s="512"/>
      <c r="E151" s="580" t="s">
        <v>1240</v>
      </c>
      <c r="F151" s="560"/>
      <c r="G151" s="560"/>
      <c r="H151" s="607"/>
      <c r="I151" s="521" t="s">
        <v>1252</v>
      </c>
      <c r="J151" s="560"/>
      <c r="K151" s="560"/>
      <c r="L151" s="608"/>
    </row>
    <row r="152" spans="1:12" ht="16.5" customHeight="1">
      <c r="A152" s="497"/>
      <c r="B152" s="617"/>
      <c r="C152" s="621"/>
      <c r="D152" s="622"/>
      <c r="E152" s="84" t="s">
        <v>473</v>
      </c>
      <c r="F152" s="564" t="s">
        <v>474</v>
      </c>
      <c r="G152" s="565"/>
      <c r="H152" s="569"/>
      <c r="I152" s="150" t="s">
        <v>473</v>
      </c>
      <c r="J152" s="591" t="s">
        <v>474</v>
      </c>
      <c r="K152" s="592"/>
      <c r="L152" s="593"/>
    </row>
    <row r="153" spans="1:12" ht="12.75" customHeight="1">
      <c r="A153" s="497"/>
      <c r="B153" s="617"/>
      <c r="C153" s="621"/>
      <c r="D153" s="622"/>
      <c r="E153" s="561" t="s">
        <v>111</v>
      </c>
      <c r="F153" s="566" t="s">
        <v>107</v>
      </c>
      <c r="G153" s="596" t="s">
        <v>1253</v>
      </c>
      <c r="H153" s="609"/>
      <c r="I153" s="566" t="s">
        <v>111</v>
      </c>
      <c r="J153" s="566" t="s">
        <v>107</v>
      </c>
      <c r="K153" s="582" t="s">
        <v>1260</v>
      </c>
      <c r="L153" s="599"/>
    </row>
    <row r="154" spans="1:12" ht="12.75" customHeight="1">
      <c r="A154" s="497"/>
      <c r="B154" s="617"/>
      <c r="C154" s="621"/>
      <c r="D154" s="622"/>
      <c r="E154" s="562"/>
      <c r="F154" s="567"/>
      <c r="G154" s="597"/>
      <c r="H154" s="479"/>
      <c r="I154" s="567"/>
      <c r="J154" s="567"/>
      <c r="K154" s="600"/>
      <c r="L154" s="601"/>
    </row>
    <row r="155" spans="1:12" ht="12.75" customHeight="1">
      <c r="A155" s="497"/>
      <c r="B155" s="617"/>
      <c r="C155" s="621"/>
      <c r="D155" s="622"/>
      <c r="E155" s="562"/>
      <c r="F155" s="567"/>
      <c r="G155" s="597"/>
      <c r="H155" s="479"/>
      <c r="I155" s="567"/>
      <c r="J155" s="567"/>
      <c r="K155" s="600"/>
      <c r="L155" s="601"/>
    </row>
    <row r="156" spans="1:12" ht="28.5" customHeight="1">
      <c r="A156" s="618"/>
      <c r="B156" s="619"/>
      <c r="C156" s="623"/>
      <c r="D156" s="624"/>
      <c r="E156" s="563"/>
      <c r="F156" s="568"/>
      <c r="G156" s="598"/>
      <c r="H156" s="480"/>
      <c r="I156" s="568"/>
      <c r="J156" s="568"/>
      <c r="K156" s="602"/>
      <c r="L156" s="603"/>
    </row>
    <row r="157" spans="1:10" ht="12.75">
      <c r="A157" s="271"/>
      <c r="B157" s="282"/>
      <c r="C157" s="263"/>
      <c r="D157" s="292"/>
      <c r="E157" s="275"/>
      <c r="F157" s="276"/>
      <c r="I157" s="275"/>
      <c r="J157" s="276"/>
    </row>
    <row r="158" spans="2:4" ht="12.75">
      <c r="B158" s="290"/>
      <c r="C158" s="291" t="s">
        <v>854</v>
      </c>
      <c r="D158" s="182"/>
    </row>
    <row r="159" spans="1:4" ht="12.75">
      <c r="A159" s="271"/>
      <c r="B159" s="289"/>
      <c r="C159" s="263"/>
      <c r="D159" s="182"/>
    </row>
    <row r="160" spans="1:11" ht="12.75">
      <c r="A160" s="271" t="s">
        <v>669</v>
      </c>
      <c r="B160" s="283">
        <v>454</v>
      </c>
      <c r="C160" s="263"/>
      <c r="D160" s="182" t="s">
        <v>457</v>
      </c>
      <c r="E160" s="284" t="s">
        <v>106</v>
      </c>
      <c r="F160" s="284" t="s">
        <v>106</v>
      </c>
      <c r="G160" s="269" t="s">
        <v>106</v>
      </c>
      <c r="H160" s="269"/>
      <c r="I160" s="284" t="s">
        <v>106</v>
      </c>
      <c r="J160" s="284" t="s">
        <v>106</v>
      </c>
      <c r="K160" s="269" t="s">
        <v>106</v>
      </c>
    </row>
    <row r="161" spans="1:11" ht="12.75">
      <c r="A161" s="271" t="s">
        <v>670</v>
      </c>
      <c r="B161" s="283">
        <v>456</v>
      </c>
      <c r="C161" s="263"/>
      <c r="D161" s="182" t="s">
        <v>458</v>
      </c>
      <c r="E161" s="284">
        <v>100814</v>
      </c>
      <c r="F161" s="284">
        <v>298650</v>
      </c>
      <c r="G161" s="269">
        <v>78</v>
      </c>
      <c r="H161" s="269"/>
      <c r="I161" s="284">
        <v>831957</v>
      </c>
      <c r="J161" s="284">
        <v>1448732</v>
      </c>
      <c r="K161" s="269">
        <v>294.9</v>
      </c>
    </row>
    <row r="162" spans="1:11" ht="12.75">
      <c r="A162" s="271" t="s">
        <v>671</v>
      </c>
      <c r="B162" s="283">
        <v>457</v>
      </c>
      <c r="C162" s="263"/>
      <c r="D162" s="182" t="s">
        <v>459</v>
      </c>
      <c r="E162" s="284" t="s">
        <v>106</v>
      </c>
      <c r="F162" s="284" t="s">
        <v>106</v>
      </c>
      <c r="G162" s="269" t="s">
        <v>106</v>
      </c>
      <c r="H162" s="269"/>
      <c r="I162" s="284" t="s">
        <v>106</v>
      </c>
      <c r="J162" s="284" t="s">
        <v>106</v>
      </c>
      <c r="K162" s="269" t="s">
        <v>106</v>
      </c>
    </row>
    <row r="163" spans="1:11" ht="12.75">
      <c r="A163" s="271" t="s">
        <v>672</v>
      </c>
      <c r="B163" s="283">
        <v>459</v>
      </c>
      <c r="C163" s="263"/>
      <c r="D163" s="182" t="s">
        <v>460</v>
      </c>
      <c r="E163" s="284">
        <v>13</v>
      </c>
      <c r="F163" s="284">
        <v>2696</v>
      </c>
      <c r="G163" s="269">
        <v>104.1</v>
      </c>
      <c r="H163" s="269"/>
      <c r="I163" s="284">
        <v>19</v>
      </c>
      <c r="J163" s="284">
        <v>4125</v>
      </c>
      <c r="K163" s="269">
        <v>-10</v>
      </c>
    </row>
    <row r="164" spans="1:11" ht="12.75">
      <c r="A164" s="271" t="s">
        <v>674</v>
      </c>
      <c r="B164" s="283">
        <v>460</v>
      </c>
      <c r="C164" s="263"/>
      <c r="D164" s="182" t="s">
        <v>461</v>
      </c>
      <c r="E164" s="284">
        <v>35</v>
      </c>
      <c r="F164" s="284">
        <v>1484</v>
      </c>
      <c r="G164" s="269" t="s">
        <v>729</v>
      </c>
      <c r="H164" s="269"/>
      <c r="I164" s="284">
        <v>35</v>
      </c>
      <c r="J164" s="284">
        <v>1484</v>
      </c>
      <c r="K164" s="269">
        <v>-13.2</v>
      </c>
    </row>
    <row r="165" spans="1:11" ht="12.75">
      <c r="A165" s="271" t="s">
        <v>675</v>
      </c>
      <c r="B165" s="283">
        <v>463</v>
      </c>
      <c r="C165" s="263"/>
      <c r="D165" s="182" t="s">
        <v>462</v>
      </c>
      <c r="E165" s="284">
        <v>72000</v>
      </c>
      <c r="F165" s="284">
        <v>34460</v>
      </c>
      <c r="G165" s="269">
        <v>92.9</v>
      </c>
      <c r="H165" s="269"/>
      <c r="I165" s="284">
        <v>168009</v>
      </c>
      <c r="J165" s="284">
        <v>82849</v>
      </c>
      <c r="K165" s="269">
        <v>17.9</v>
      </c>
    </row>
    <row r="166" spans="1:11" ht="12.75">
      <c r="A166" s="271" t="s">
        <v>676</v>
      </c>
      <c r="B166" s="283">
        <v>464</v>
      </c>
      <c r="C166" s="263"/>
      <c r="D166" s="182" t="s">
        <v>463</v>
      </c>
      <c r="E166" s="284">
        <v>3462</v>
      </c>
      <c r="F166" s="284">
        <v>95654</v>
      </c>
      <c r="G166" s="269">
        <v>-12.9</v>
      </c>
      <c r="H166" s="269"/>
      <c r="I166" s="284">
        <v>16298</v>
      </c>
      <c r="J166" s="284">
        <v>315659</v>
      </c>
      <c r="K166" s="269">
        <v>-6.1</v>
      </c>
    </row>
    <row r="167" spans="1:11" ht="12.75">
      <c r="A167" s="271" t="s">
        <v>749</v>
      </c>
      <c r="B167" s="283">
        <v>465</v>
      </c>
      <c r="C167" s="263"/>
      <c r="D167" s="182" t="s">
        <v>464</v>
      </c>
      <c r="E167" s="284">
        <v>870</v>
      </c>
      <c r="F167" s="284">
        <v>31000</v>
      </c>
      <c r="G167" s="269" t="s">
        <v>729</v>
      </c>
      <c r="H167" s="269"/>
      <c r="I167" s="284">
        <v>1321</v>
      </c>
      <c r="J167" s="284">
        <v>33009</v>
      </c>
      <c r="K167" s="269">
        <v>124.9</v>
      </c>
    </row>
    <row r="168" spans="1:11" ht="12.75">
      <c r="A168" s="271" t="s">
        <v>750</v>
      </c>
      <c r="B168" s="283">
        <v>467</v>
      </c>
      <c r="C168" s="263"/>
      <c r="D168" s="182" t="s">
        <v>465</v>
      </c>
      <c r="E168" s="284">
        <v>19301</v>
      </c>
      <c r="F168" s="284">
        <v>9344</v>
      </c>
      <c r="G168" s="269">
        <v>24.6</v>
      </c>
      <c r="H168" s="269"/>
      <c r="I168" s="284">
        <v>37301</v>
      </c>
      <c r="J168" s="284">
        <v>16844</v>
      </c>
      <c r="K168" s="269">
        <v>12.3</v>
      </c>
    </row>
    <row r="169" spans="1:11" ht="12.75">
      <c r="A169" s="271" t="s">
        <v>751</v>
      </c>
      <c r="B169" s="283">
        <v>468</v>
      </c>
      <c r="C169" s="263"/>
      <c r="D169" s="182" t="s">
        <v>112</v>
      </c>
      <c r="E169" s="284">
        <v>1593</v>
      </c>
      <c r="F169" s="284">
        <v>13356</v>
      </c>
      <c r="G169" s="269">
        <v>-90.1</v>
      </c>
      <c r="H169" s="269"/>
      <c r="I169" s="284">
        <v>1732</v>
      </c>
      <c r="J169" s="284">
        <v>25706</v>
      </c>
      <c r="K169" s="269">
        <v>-86.1</v>
      </c>
    </row>
    <row r="170" spans="1:11" ht="12.75">
      <c r="A170" s="271" t="s">
        <v>752</v>
      </c>
      <c r="B170" s="283">
        <v>469</v>
      </c>
      <c r="C170" s="263"/>
      <c r="D170" s="182" t="s">
        <v>113</v>
      </c>
      <c r="E170" s="284">
        <v>1555</v>
      </c>
      <c r="F170" s="284">
        <v>6393</v>
      </c>
      <c r="G170" s="269">
        <v>26.6</v>
      </c>
      <c r="H170" s="269"/>
      <c r="I170" s="284">
        <v>4511</v>
      </c>
      <c r="J170" s="284">
        <v>72202</v>
      </c>
      <c r="K170" s="269">
        <v>-47.3</v>
      </c>
    </row>
    <row r="171" spans="1:11" ht="12.75">
      <c r="A171" s="271" t="s">
        <v>753</v>
      </c>
      <c r="B171" s="283">
        <v>470</v>
      </c>
      <c r="C171" s="263"/>
      <c r="D171" s="182" t="s">
        <v>114</v>
      </c>
      <c r="E171" s="284" t="s">
        <v>106</v>
      </c>
      <c r="F171" s="284" t="s">
        <v>106</v>
      </c>
      <c r="G171" s="269" t="s">
        <v>106</v>
      </c>
      <c r="H171" s="269"/>
      <c r="I171" s="284" t="s">
        <v>106</v>
      </c>
      <c r="J171" s="284" t="s">
        <v>106</v>
      </c>
      <c r="K171" s="269" t="s">
        <v>106</v>
      </c>
    </row>
    <row r="172" spans="1:11" ht="12.75">
      <c r="A172" s="271" t="s">
        <v>754</v>
      </c>
      <c r="B172" s="283">
        <v>472</v>
      </c>
      <c r="C172" s="263"/>
      <c r="D172" s="182" t="s">
        <v>115</v>
      </c>
      <c r="E172" s="284">
        <v>1287488</v>
      </c>
      <c r="F172" s="284">
        <v>713740</v>
      </c>
      <c r="G172" s="269">
        <v>306.9</v>
      </c>
      <c r="H172" s="269"/>
      <c r="I172" s="284">
        <v>5063416</v>
      </c>
      <c r="J172" s="284">
        <v>2739450</v>
      </c>
      <c r="K172" s="269">
        <v>101.7</v>
      </c>
    </row>
    <row r="173" spans="1:11" ht="12.75">
      <c r="A173" s="271" t="s">
        <v>755</v>
      </c>
      <c r="B173" s="283">
        <v>473</v>
      </c>
      <c r="C173" s="263"/>
      <c r="D173" s="182" t="s">
        <v>116</v>
      </c>
      <c r="E173" s="284" t="s">
        <v>106</v>
      </c>
      <c r="F173" s="284" t="s">
        <v>106</v>
      </c>
      <c r="G173" s="269" t="s">
        <v>106</v>
      </c>
      <c r="H173" s="269"/>
      <c r="I173" s="284" t="s">
        <v>106</v>
      </c>
      <c r="J173" s="284" t="s">
        <v>106</v>
      </c>
      <c r="K173" s="269">
        <v>-100</v>
      </c>
    </row>
    <row r="174" spans="1:11" ht="12.75">
      <c r="A174" s="271" t="s">
        <v>756</v>
      </c>
      <c r="B174" s="283">
        <v>474</v>
      </c>
      <c r="C174" s="263"/>
      <c r="D174" s="182" t="s">
        <v>117</v>
      </c>
      <c r="E174" s="284">
        <v>100630</v>
      </c>
      <c r="F174" s="284">
        <v>134184</v>
      </c>
      <c r="G174" s="269" t="s">
        <v>729</v>
      </c>
      <c r="H174" s="269"/>
      <c r="I174" s="284">
        <v>363540</v>
      </c>
      <c r="J174" s="284">
        <v>332211</v>
      </c>
      <c r="K174" s="269">
        <v>905.5</v>
      </c>
    </row>
    <row r="175" spans="1:11" ht="12.75">
      <c r="A175" s="293" t="s">
        <v>1149</v>
      </c>
      <c r="B175" s="294">
        <v>475</v>
      </c>
      <c r="D175" s="295" t="s">
        <v>1150</v>
      </c>
      <c r="E175" s="284" t="s">
        <v>106</v>
      </c>
      <c r="F175" s="284" t="s">
        <v>106</v>
      </c>
      <c r="G175" s="269" t="s">
        <v>106</v>
      </c>
      <c r="H175" s="269"/>
      <c r="I175" s="284">
        <v>1656</v>
      </c>
      <c r="J175" s="284">
        <v>2820</v>
      </c>
      <c r="K175" s="269" t="s">
        <v>729</v>
      </c>
    </row>
    <row r="176" spans="1:11" ht="12.75">
      <c r="A176" s="293" t="s">
        <v>1151</v>
      </c>
      <c r="B176" s="294">
        <v>477</v>
      </c>
      <c r="D176" s="295" t="s">
        <v>1152</v>
      </c>
      <c r="E176" s="284">
        <v>347</v>
      </c>
      <c r="F176" s="284">
        <v>6360</v>
      </c>
      <c r="G176" s="269">
        <v>-60.9</v>
      </c>
      <c r="H176" s="269"/>
      <c r="I176" s="284">
        <v>492</v>
      </c>
      <c r="J176" s="284">
        <v>25076</v>
      </c>
      <c r="K176" s="269">
        <v>-40.4</v>
      </c>
    </row>
    <row r="177" spans="1:11" ht="12.75">
      <c r="A177" s="293" t="s">
        <v>1153</v>
      </c>
      <c r="B177" s="294">
        <v>479</v>
      </c>
      <c r="D177" s="295" t="s">
        <v>1154</v>
      </c>
      <c r="E177" s="284" t="s">
        <v>106</v>
      </c>
      <c r="F177" s="284" t="s">
        <v>106</v>
      </c>
      <c r="G177" s="269">
        <v>-100</v>
      </c>
      <c r="H177" s="269"/>
      <c r="I177" s="284">
        <v>358</v>
      </c>
      <c r="J177" s="284">
        <v>11492</v>
      </c>
      <c r="K177" s="269">
        <v>-4</v>
      </c>
    </row>
    <row r="178" spans="1:11" ht="12.75">
      <c r="A178" s="271" t="s">
        <v>757</v>
      </c>
      <c r="B178" s="283">
        <v>480</v>
      </c>
      <c r="C178" s="263"/>
      <c r="D178" s="182" t="s">
        <v>118</v>
      </c>
      <c r="E178" s="284">
        <v>174820</v>
      </c>
      <c r="F178" s="284">
        <v>1598934</v>
      </c>
      <c r="G178" s="269">
        <v>-18.5</v>
      </c>
      <c r="H178" s="269"/>
      <c r="I178" s="284">
        <v>534536</v>
      </c>
      <c r="J178" s="284">
        <v>6570409</v>
      </c>
      <c r="K178" s="269">
        <v>15.8</v>
      </c>
    </row>
    <row r="179" spans="1:11" ht="12.75">
      <c r="A179" s="293" t="s">
        <v>1155</v>
      </c>
      <c r="B179" s="294">
        <v>481</v>
      </c>
      <c r="D179" s="295" t="s">
        <v>1156</v>
      </c>
      <c r="E179" s="284">
        <v>2</v>
      </c>
      <c r="F179" s="284">
        <v>1675</v>
      </c>
      <c r="G179" s="269">
        <v>-52.3</v>
      </c>
      <c r="H179" s="269"/>
      <c r="I179" s="284">
        <v>2</v>
      </c>
      <c r="J179" s="284">
        <v>1675</v>
      </c>
      <c r="K179" s="269">
        <v>-52.3</v>
      </c>
    </row>
    <row r="180" spans="1:11" ht="12.75">
      <c r="A180" s="271" t="s">
        <v>758</v>
      </c>
      <c r="B180" s="283">
        <v>484</v>
      </c>
      <c r="C180" s="263"/>
      <c r="D180" s="182" t="s">
        <v>1157</v>
      </c>
      <c r="E180" s="284">
        <v>26438</v>
      </c>
      <c r="F180" s="284">
        <v>466072</v>
      </c>
      <c r="G180" s="269">
        <v>-34.3</v>
      </c>
      <c r="H180" s="269"/>
      <c r="I180" s="284">
        <v>185310</v>
      </c>
      <c r="J180" s="284">
        <v>1045656</v>
      </c>
      <c r="K180" s="269">
        <v>-30.1</v>
      </c>
    </row>
    <row r="181" spans="1:11" ht="12.75">
      <c r="A181" s="271" t="s">
        <v>759</v>
      </c>
      <c r="B181" s="283">
        <v>488</v>
      </c>
      <c r="C181" s="263"/>
      <c r="D181" s="182" t="s">
        <v>119</v>
      </c>
      <c r="E181" s="284">
        <v>1</v>
      </c>
      <c r="F181" s="284">
        <v>56</v>
      </c>
      <c r="G181" s="269">
        <v>-100</v>
      </c>
      <c r="H181" s="269"/>
      <c r="I181" s="284">
        <v>77221</v>
      </c>
      <c r="J181" s="284">
        <v>64138</v>
      </c>
      <c r="K181" s="269">
        <v>-82.3</v>
      </c>
    </row>
    <row r="182" spans="1:11" ht="12.75">
      <c r="A182" s="271" t="s">
        <v>760</v>
      </c>
      <c r="B182" s="283">
        <v>492</v>
      </c>
      <c r="C182" s="263"/>
      <c r="D182" s="182" t="s">
        <v>120</v>
      </c>
      <c r="E182" s="284">
        <v>2912</v>
      </c>
      <c r="F182" s="284">
        <v>51210</v>
      </c>
      <c r="G182" s="269">
        <v>-86.1</v>
      </c>
      <c r="H182" s="269"/>
      <c r="I182" s="284">
        <v>230911</v>
      </c>
      <c r="J182" s="284">
        <v>225400</v>
      </c>
      <c r="K182" s="269">
        <v>-63</v>
      </c>
    </row>
    <row r="183" spans="1:11" ht="12.75">
      <c r="A183" s="271" t="s">
        <v>761</v>
      </c>
      <c r="B183" s="283">
        <v>500</v>
      </c>
      <c r="C183" s="263"/>
      <c r="D183" s="182" t="s">
        <v>121</v>
      </c>
      <c r="E183" s="284">
        <v>73248</v>
      </c>
      <c r="F183" s="284">
        <v>241107</v>
      </c>
      <c r="G183" s="269">
        <v>-72.2</v>
      </c>
      <c r="H183" s="269"/>
      <c r="I183" s="284">
        <v>161782</v>
      </c>
      <c r="J183" s="284">
        <v>2022399</v>
      </c>
      <c r="K183" s="269">
        <v>53.5</v>
      </c>
    </row>
    <row r="184" spans="1:11" ht="12.75">
      <c r="A184" s="271" t="s">
        <v>762</v>
      </c>
      <c r="B184" s="283">
        <v>504</v>
      </c>
      <c r="C184" s="263"/>
      <c r="D184" s="182" t="s">
        <v>122</v>
      </c>
      <c r="E184" s="284">
        <v>153170</v>
      </c>
      <c r="F184" s="284">
        <v>842908</v>
      </c>
      <c r="G184" s="269">
        <v>-30.5</v>
      </c>
      <c r="H184" s="269"/>
      <c r="I184" s="284">
        <v>672036</v>
      </c>
      <c r="J184" s="284">
        <v>3304511</v>
      </c>
      <c r="K184" s="269">
        <v>4.4</v>
      </c>
    </row>
    <row r="185" spans="1:11" ht="12.75">
      <c r="A185" s="271" t="s">
        <v>763</v>
      </c>
      <c r="B185" s="283">
        <v>508</v>
      </c>
      <c r="C185" s="263"/>
      <c r="D185" s="182" t="s">
        <v>123</v>
      </c>
      <c r="E185" s="284">
        <v>2692158</v>
      </c>
      <c r="F185" s="284">
        <v>23830908</v>
      </c>
      <c r="G185" s="269">
        <v>-13.1</v>
      </c>
      <c r="H185" s="269"/>
      <c r="I185" s="284">
        <v>19285715</v>
      </c>
      <c r="J185" s="284">
        <v>79424565</v>
      </c>
      <c r="K185" s="269">
        <v>5.4</v>
      </c>
    </row>
    <row r="186" spans="1:11" ht="12.75">
      <c r="A186" s="271" t="s">
        <v>764</v>
      </c>
      <c r="B186" s="283">
        <v>512</v>
      </c>
      <c r="C186" s="263"/>
      <c r="D186" s="182" t="s">
        <v>124</v>
      </c>
      <c r="E186" s="284">
        <v>375163</v>
      </c>
      <c r="F186" s="284">
        <v>4836994</v>
      </c>
      <c r="G186" s="269">
        <v>-54.9</v>
      </c>
      <c r="H186" s="269"/>
      <c r="I186" s="284">
        <v>1202790</v>
      </c>
      <c r="J186" s="284">
        <v>11451397</v>
      </c>
      <c r="K186" s="269">
        <v>-34</v>
      </c>
    </row>
    <row r="187" spans="1:11" ht="12.75">
      <c r="A187" s="271" t="s">
        <v>765</v>
      </c>
      <c r="B187" s="283">
        <v>516</v>
      </c>
      <c r="C187" s="263"/>
      <c r="D187" s="182" t="s">
        <v>1158</v>
      </c>
      <c r="E187" s="284">
        <v>60999</v>
      </c>
      <c r="F187" s="284">
        <v>138496</v>
      </c>
      <c r="G187" s="269">
        <v>37.4</v>
      </c>
      <c r="H187" s="269"/>
      <c r="I187" s="284">
        <v>106070</v>
      </c>
      <c r="J187" s="284">
        <v>415265</v>
      </c>
      <c r="K187" s="269">
        <v>6.9</v>
      </c>
    </row>
    <row r="188" spans="1:11" ht="12.75">
      <c r="A188" s="271" t="s">
        <v>766</v>
      </c>
      <c r="B188" s="283">
        <v>520</v>
      </c>
      <c r="C188" s="263"/>
      <c r="D188" s="182" t="s">
        <v>125</v>
      </c>
      <c r="E188" s="284">
        <v>7946</v>
      </c>
      <c r="F188" s="284">
        <v>105353</v>
      </c>
      <c r="G188" s="269">
        <v>-58.5</v>
      </c>
      <c r="H188" s="269"/>
      <c r="I188" s="284">
        <v>62837</v>
      </c>
      <c r="J188" s="284">
        <v>422857</v>
      </c>
      <c r="K188" s="269">
        <v>18.6</v>
      </c>
    </row>
    <row r="189" spans="1:11" s="258" customFormat="1" ht="12.75">
      <c r="A189" s="271" t="s">
        <v>767</v>
      </c>
      <c r="B189" s="283">
        <v>524</v>
      </c>
      <c r="C189" s="263"/>
      <c r="D189" s="182" t="s">
        <v>126</v>
      </c>
      <c r="E189" s="284">
        <v>411766</v>
      </c>
      <c r="F189" s="284">
        <v>956073</v>
      </c>
      <c r="G189" s="269">
        <v>68.2</v>
      </c>
      <c r="H189" s="269"/>
      <c r="I189" s="284">
        <v>1644066</v>
      </c>
      <c r="J189" s="284">
        <v>2100347</v>
      </c>
      <c r="K189" s="269">
        <v>40.9</v>
      </c>
    </row>
    <row r="190" spans="1:11" s="258" customFormat="1" ht="12.75">
      <c r="A190" s="271" t="s">
        <v>768</v>
      </c>
      <c r="B190" s="283">
        <v>528</v>
      </c>
      <c r="C190" s="263"/>
      <c r="D190" s="182" t="s">
        <v>127</v>
      </c>
      <c r="E190" s="284">
        <v>576149</v>
      </c>
      <c r="F190" s="284">
        <v>8943989</v>
      </c>
      <c r="G190" s="269">
        <v>45</v>
      </c>
      <c r="H190" s="269"/>
      <c r="I190" s="284">
        <v>1661740</v>
      </c>
      <c r="J190" s="284">
        <v>21049258</v>
      </c>
      <c r="K190" s="269">
        <v>42</v>
      </c>
    </row>
    <row r="191" spans="1:11" s="258" customFormat="1" ht="12.75">
      <c r="A191" s="271" t="s">
        <v>769</v>
      </c>
      <c r="B191" s="283">
        <v>529</v>
      </c>
      <c r="C191" s="263"/>
      <c r="D191" s="182" t="s">
        <v>995</v>
      </c>
      <c r="E191" s="284" t="s">
        <v>106</v>
      </c>
      <c r="F191" s="284" t="s">
        <v>106</v>
      </c>
      <c r="G191" s="269" t="s">
        <v>106</v>
      </c>
      <c r="H191" s="269"/>
      <c r="I191" s="284">
        <v>1</v>
      </c>
      <c r="J191" s="284">
        <v>621</v>
      </c>
      <c r="K191" s="269" t="s">
        <v>729</v>
      </c>
    </row>
    <row r="192" spans="1:11" s="17" customFormat="1" ht="21" customHeight="1">
      <c r="A192" s="114" t="s">
        <v>685</v>
      </c>
      <c r="B192" s="285" t="s">
        <v>685</v>
      </c>
      <c r="C192" s="65" t="s">
        <v>1159</v>
      </c>
      <c r="D192" s="49"/>
      <c r="E192" s="119">
        <v>94807944</v>
      </c>
      <c r="F192" s="119">
        <v>499700353</v>
      </c>
      <c r="G192" s="151">
        <v>9.8</v>
      </c>
      <c r="H192" s="151"/>
      <c r="I192" s="119">
        <v>283857849</v>
      </c>
      <c r="J192" s="119">
        <v>1443093564</v>
      </c>
      <c r="K192" s="151">
        <v>4.8</v>
      </c>
    </row>
    <row r="193" spans="1:11" s="258" customFormat="1" ht="21" customHeight="1">
      <c r="A193" s="271" t="s">
        <v>583</v>
      </c>
      <c r="B193" s="283">
        <v>76</v>
      </c>
      <c r="C193" s="263"/>
      <c r="D193" s="182" t="s">
        <v>382</v>
      </c>
      <c r="E193" s="284">
        <v>462691</v>
      </c>
      <c r="F193" s="284">
        <v>1881253</v>
      </c>
      <c r="G193" s="269">
        <v>161.9</v>
      </c>
      <c r="H193" s="269"/>
      <c r="I193" s="284">
        <v>1493545</v>
      </c>
      <c r="J193" s="284">
        <v>5439712</v>
      </c>
      <c r="K193" s="269">
        <v>80.5</v>
      </c>
    </row>
    <row r="194" spans="1:11" s="258" customFormat="1" ht="12.75">
      <c r="A194" s="271" t="s">
        <v>584</v>
      </c>
      <c r="B194" s="283">
        <v>77</v>
      </c>
      <c r="C194" s="263"/>
      <c r="D194" s="182" t="s">
        <v>383</v>
      </c>
      <c r="E194" s="284">
        <v>67410</v>
      </c>
      <c r="F194" s="284">
        <v>381658</v>
      </c>
      <c r="G194" s="269">
        <v>-24.7</v>
      </c>
      <c r="H194" s="269"/>
      <c r="I194" s="284">
        <v>217134</v>
      </c>
      <c r="J194" s="284">
        <v>1003077</v>
      </c>
      <c r="K194" s="269">
        <v>2.2</v>
      </c>
    </row>
    <row r="195" spans="1:11" s="258" customFormat="1" ht="12.75">
      <c r="A195" s="271" t="s">
        <v>585</v>
      </c>
      <c r="B195" s="283">
        <v>78</v>
      </c>
      <c r="C195" s="263"/>
      <c r="D195" s="182" t="s">
        <v>384</v>
      </c>
      <c r="E195" s="284">
        <v>227548</v>
      </c>
      <c r="F195" s="284">
        <v>2343425</v>
      </c>
      <c r="G195" s="269">
        <v>51.7</v>
      </c>
      <c r="H195" s="269"/>
      <c r="I195" s="284">
        <v>1300915</v>
      </c>
      <c r="J195" s="284">
        <v>5355742</v>
      </c>
      <c r="K195" s="269">
        <v>21.3</v>
      </c>
    </row>
    <row r="196" spans="1:11" ht="12.75">
      <c r="A196" s="271" t="s">
        <v>586</v>
      </c>
      <c r="B196" s="283">
        <v>79</v>
      </c>
      <c r="C196" s="263"/>
      <c r="D196" s="182" t="s">
        <v>385</v>
      </c>
      <c r="E196" s="284">
        <v>2773149</v>
      </c>
      <c r="F196" s="284">
        <v>15225964</v>
      </c>
      <c r="G196" s="269">
        <v>134.2</v>
      </c>
      <c r="H196" s="269"/>
      <c r="I196" s="284">
        <v>6676375</v>
      </c>
      <c r="J196" s="284">
        <v>29309581</v>
      </c>
      <c r="K196" s="269">
        <v>72.7</v>
      </c>
    </row>
    <row r="197" spans="1:11" ht="12.75">
      <c r="A197" s="271" t="s">
        <v>587</v>
      </c>
      <c r="B197" s="283">
        <v>80</v>
      </c>
      <c r="C197" s="263"/>
      <c r="D197" s="182" t="s">
        <v>386</v>
      </c>
      <c r="E197" s="284">
        <v>39404</v>
      </c>
      <c r="F197" s="284">
        <v>422265</v>
      </c>
      <c r="G197" s="269">
        <v>-50.9</v>
      </c>
      <c r="H197" s="269"/>
      <c r="I197" s="284">
        <v>66409</v>
      </c>
      <c r="J197" s="284">
        <v>817745</v>
      </c>
      <c r="K197" s="269">
        <v>-75.6</v>
      </c>
    </row>
    <row r="198" spans="1:11" ht="12.75">
      <c r="A198" s="271" t="s">
        <v>588</v>
      </c>
      <c r="B198" s="283">
        <v>81</v>
      </c>
      <c r="C198" s="263"/>
      <c r="D198" s="182" t="s">
        <v>387</v>
      </c>
      <c r="E198" s="284">
        <v>113404</v>
      </c>
      <c r="F198" s="284">
        <v>1085049</v>
      </c>
      <c r="G198" s="269">
        <v>78.9</v>
      </c>
      <c r="H198" s="269"/>
      <c r="I198" s="284">
        <v>151098</v>
      </c>
      <c r="J198" s="284">
        <v>2088408</v>
      </c>
      <c r="K198" s="269">
        <v>-12.7</v>
      </c>
    </row>
    <row r="199" spans="1:12" ht="12.75">
      <c r="A199" s="271" t="s">
        <v>589</v>
      </c>
      <c r="B199" s="283">
        <v>82</v>
      </c>
      <c r="C199" s="263"/>
      <c r="D199" s="182" t="s">
        <v>388</v>
      </c>
      <c r="E199" s="284">
        <v>18</v>
      </c>
      <c r="F199" s="284">
        <v>182</v>
      </c>
      <c r="G199" s="269">
        <v>-98.4</v>
      </c>
      <c r="H199" s="269"/>
      <c r="I199" s="284">
        <v>23605</v>
      </c>
      <c r="J199" s="284">
        <v>40897</v>
      </c>
      <c r="K199" s="269">
        <v>-27.2</v>
      </c>
      <c r="L199" s="17"/>
    </row>
    <row r="200" spans="1:11" ht="12.75">
      <c r="A200" s="271" t="s">
        <v>590</v>
      </c>
      <c r="B200" s="283">
        <v>83</v>
      </c>
      <c r="C200" s="263"/>
      <c r="D200" s="182" t="s">
        <v>994</v>
      </c>
      <c r="E200" s="284">
        <v>22932</v>
      </c>
      <c r="F200" s="284">
        <v>97427</v>
      </c>
      <c r="G200" s="269">
        <v>-32.6</v>
      </c>
      <c r="H200" s="269"/>
      <c r="I200" s="284">
        <v>62043</v>
      </c>
      <c r="J200" s="284">
        <v>390960</v>
      </c>
      <c r="K200" s="269">
        <v>-20.8</v>
      </c>
    </row>
    <row r="201" spans="1:11" ht="12.75">
      <c r="A201" s="271" t="s">
        <v>771</v>
      </c>
      <c r="B201" s="283">
        <v>604</v>
      </c>
      <c r="C201" s="263"/>
      <c r="D201" s="182" t="s">
        <v>129</v>
      </c>
      <c r="E201" s="284">
        <v>890000</v>
      </c>
      <c r="F201" s="284">
        <v>2103275</v>
      </c>
      <c r="G201" s="269">
        <v>8.4</v>
      </c>
      <c r="H201" s="269"/>
      <c r="I201" s="284">
        <v>3870206</v>
      </c>
      <c r="J201" s="284">
        <v>6506172</v>
      </c>
      <c r="K201" s="269">
        <v>30.9</v>
      </c>
    </row>
    <row r="202" spans="1:11" ht="12.75">
      <c r="A202" s="271" t="s">
        <v>772</v>
      </c>
      <c r="B202" s="283">
        <v>608</v>
      </c>
      <c r="C202" s="263"/>
      <c r="D202" s="182" t="s">
        <v>130</v>
      </c>
      <c r="E202" s="284">
        <v>63726</v>
      </c>
      <c r="F202" s="284">
        <v>565875</v>
      </c>
      <c r="G202" s="269">
        <v>135.5</v>
      </c>
      <c r="H202" s="269"/>
      <c r="I202" s="284">
        <v>103729</v>
      </c>
      <c r="J202" s="284">
        <v>774451</v>
      </c>
      <c r="K202" s="269">
        <v>-39</v>
      </c>
    </row>
    <row r="203" spans="1:11" ht="12.75">
      <c r="A203" s="271" t="s">
        <v>773</v>
      </c>
      <c r="B203" s="283">
        <v>612</v>
      </c>
      <c r="C203" s="263"/>
      <c r="D203" s="182" t="s">
        <v>131</v>
      </c>
      <c r="E203" s="284">
        <v>357448</v>
      </c>
      <c r="F203" s="284">
        <v>3901556</v>
      </c>
      <c r="G203" s="269">
        <v>23.3</v>
      </c>
      <c r="H203" s="269"/>
      <c r="I203" s="284">
        <v>2030077</v>
      </c>
      <c r="J203" s="284">
        <v>10459579</v>
      </c>
      <c r="K203" s="269">
        <v>-52</v>
      </c>
    </row>
    <row r="204" spans="1:11" ht="12.75">
      <c r="A204" s="271" t="s">
        <v>774</v>
      </c>
      <c r="B204" s="283">
        <v>616</v>
      </c>
      <c r="C204" s="263"/>
      <c r="D204" s="182" t="s">
        <v>132</v>
      </c>
      <c r="E204" s="284">
        <v>378713</v>
      </c>
      <c r="F204" s="284">
        <v>3337200</v>
      </c>
      <c r="G204" s="269">
        <v>42.1</v>
      </c>
      <c r="H204" s="269"/>
      <c r="I204" s="284">
        <v>723466</v>
      </c>
      <c r="J204" s="284">
        <v>8178716</v>
      </c>
      <c r="K204" s="269">
        <v>-27.8</v>
      </c>
    </row>
    <row r="205" spans="1:11" ht="12.75">
      <c r="A205" s="271" t="s">
        <v>775</v>
      </c>
      <c r="B205" s="283">
        <v>624</v>
      </c>
      <c r="C205" s="263"/>
      <c r="D205" s="182" t="s">
        <v>133</v>
      </c>
      <c r="E205" s="284">
        <v>2428022</v>
      </c>
      <c r="F205" s="284">
        <v>17524758</v>
      </c>
      <c r="G205" s="269">
        <v>4.6</v>
      </c>
      <c r="H205" s="269"/>
      <c r="I205" s="284">
        <v>9431308</v>
      </c>
      <c r="J205" s="284">
        <v>58124205</v>
      </c>
      <c r="K205" s="269">
        <v>4.7</v>
      </c>
    </row>
    <row r="206" spans="1:11" ht="12.75">
      <c r="A206" s="271" t="s">
        <v>776</v>
      </c>
      <c r="B206" s="283">
        <v>625</v>
      </c>
      <c r="C206" s="263"/>
      <c r="D206" s="182" t="s">
        <v>487</v>
      </c>
      <c r="E206" s="284">
        <v>1092</v>
      </c>
      <c r="F206" s="284">
        <v>9215</v>
      </c>
      <c r="G206" s="269">
        <v>-77</v>
      </c>
      <c r="H206" s="269"/>
      <c r="I206" s="284">
        <v>3431</v>
      </c>
      <c r="J206" s="284">
        <v>49712</v>
      </c>
      <c r="K206" s="269">
        <v>-49.7</v>
      </c>
    </row>
    <row r="207" spans="1:11" ht="12.75">
      <c r="A207" s="271" t="s">
        <v>993</v>
      </c>
      <c r="B207" s="283">
        <v>626</v>
      </c>
      <c r="C207" s="263"/>
      <c r="D207" s="182" t="s">
        <v>134</v>
      </c>
      <c r="E207" s="284" t="s">
        <v>106</v>
      </c>
      <c r="F207" s="284" t="s">
        <v>106</v>
      </c>
      <c r="G207" s="269">
        <v>-100</v>
      </c>
      <c r="H207" s="269"/>
      <c r="I207" s="284">
        <v>799</v>
      </c>
      <c r="J207" s="284">
        <v>14654</v>
      </c>
      <c r="K207" s="269">
        <v>-58</v>
      </c>
    </row>
    <row r="208" spans="1:11" ht="12.75">
      <c r="A208" s="271" t="s">
        <v>777</v>
      </c>
      <c r="B208" s="283">
        <v>628</v>
      </c>
      <c r="C208" s="263"/>
      <c r="D208" s="182" t="s">
        <v>135</v>
      </c>
      <c r="E208" s="284">
        <v>1772353</v>
      </c>
      <c r="F208" s="284">
        <v>1668819</v>
      </c>
      <c r="G208" s="269">
        <v>-29.5</v>
      </c>
      <c r="H208" s="269"/>
      <c r="I208" s="284">
        <v>7656304</v>
      </c>
      <c r="J208" s="284">
        <v>7417739</v>
      </c>
      <c r="K208" s="269">
        <v>-3.6</v>
      </c>
    </row>
    <row r="209" spans="1:11" ht="12.75">
      <c r="A209" s="271" t="s">
        <v>778</v>
      </c>
      <c r="B209" s="283">
        <v>632</v>
      </c>
      <c r="C209" s="263"/>
      <c r="D209" s="182" t="s">
        <v>136</v>
      </c>
      <c r="E209" s="284">
        <v>11325655</v>
      </c>
      <c r="F209" s="284">
        <v>17802293</v>
      </c>
      <c r="G209" s="269">
        <v>-24.3</v>
      </c>
      <c r="H209" s="269"/>
      <c r="I209" s="284">
        <v>30996761</v>
      </c>
      <c r="J209" s="284">
        <v>57566303</v>
      </c>
      <c r="K209" s="269">
        <v>-8.4</v>
      </c>
    </row>
    <row r="210" spans="1:11" ht="12.75">
      <c r="A210" s="271" t="s">
        <v>779</v>
      </c>
      <c r="B210" s="283">
        <v>636</v>
      </c>
      <c r="C210" s="263"/>
      <c r="D210" s="182" t="s">
        <v>137</v>
      </c>
      <c r="E210" s="284">
        <v>1834720</v>
      </c>
      <c r="F210" s="284">
        <v>2551983</v>
      </c>
      <c r="G210" s="269">
        <v>-14.2</v>
      </c>
      <c r="H210" s="269"/>
      <c r="I210" s="284">
        <v>7017344</v>
      </c>
      <c r="J210" s="284">
        <v>8409637</v>
      </c>
      <c r="K210" s="269">
        <v>3.1</v>
      </c>
    </row>
    <row r="211" spans="1:11" ht="12.75">
      <c r="A211" s="271" t="s">
        <v>780</v>
      </c>
      <c r="B211" s="283">
        <v>640</v>
      </c>
      <c r="C211" s="263"/>
      <c r="D211" s="182" t="s">
        <v>138</v>
      </c>
      <c r="E211" s="284">
        <v>666475</v>
      </c>
      <c r="F211" s="284">
        <v>632855</v>
      </c>
      <c r="G211" s="269">
        <v>-2.6</v>
      </c>
      <c r="H211" s="269"/>
      <c r="I211" s="284">
        <v>2896379</v>
      </c>
      <c r="J211" s="284">
        <v>2579460</v>
      </c>
      <c r="K211" s="269">
        <v>25.9</v>
      </c>
    </row>
    <row r="212" spans="1:11" ht="12.75">
      <c r="A212" s="271" t="s">
        <v>781</v>
      </c>
      <c r="B212" s="283">
        <v>644</v>
      </c>
      <c r="C212" s="263"/>
      <c r="D212" s="182" t="s">
        <v>139</v>
      </c>
      <c r="E212" s="284">
        <v>475242</v>
      </c>
      <c r="F212" s="284">
        <v>2239528</v>
      </c>
      <c r="G212" s="269">
        <v>-72.8</v>
      </c>
      <c r="H212" s="269"/>
      <c r="I212" s="284">
        <v>2172764</v>
      </c>
      <c r="J212" s="284">
        <v>9274368</v>
      </c>
      <c r="K212" s="269">
        <v>-22.6</v>
      </c>
    </row>
    <row r="213" spans="1:11" ht="12.75">
      <c r="A213" s="271" t="s">
        <v>782</v>
      </c>
      <c r="B213" s="283">
        <v>647</v>
      </c>
      <c r="C213" s="263"/>
      <c r="D213" s="182" t="s">
        <v>140</v>
      </c>
      <c r="E213" s="284">
        <v>2892294</v>
      </c>
      <c r="F213" s="284">
        <v>12241656</v>
      </c>
      <c r="G213" s="269">
        <v>37.1</v>
      </c>
      <c r="H213" s="269"/>
      <c r="I213" s="284">
        <v>9369556</v>
      </c>
      <c r="J213" s="284">
        <v>32208315</v>
      </c>
      <c r="K213" s="269">
        <v>16</v>
      </c>
    </row>
    <row r="214" spans="1:11" ht="12.75">
      <c r="A214" s="271" t="s">
        <v>783</v>
      </c>
      <c r="B214" s="283">
        <v>649</v>
      </c>
      <c r="C214" s="263"/>
      <c r="D214" s="182" t="s">
        <v>141</v>
      </c>
      <c r="E214" s="284">
        <v>491319</v>
      </c>
      <c r="F214" s="284">
        <v>981570</v>
      </c>
      <c r="G214" s="269">
        <v>7.9</v>
      </c>
      <c r="H214" s="269"/>
      <c r="I214" s="284">
        <v>1070941</v>
      </c>
      <c r="J214" s="284">
        <v>2168993</v>
      </c>
      <c r="K214" s="269">
        <v>19.2</v>
      </c>
    </row>
    <row r="215" spans="1:11" ht="12.75">
      <c r="A215" s="271" t="s">
        <v>784</v>
      </c>
      <c r="B215" s="283">
        <v>653</v>
      </c>
      <c r="C215" s="263"/>
      <c r="D215" s="182" t="s">
        <v>142</v>
      </c>
      <c r="E215" s="284">
        <v>13271</v>
      </c>
      <c r="F215" s="284">
        <v>946696</v>
      </c>
      <c r="G215" s="269">
        <v>-23.3</v>
      </c>
      <c r="H215" s="269"/>
      <c r="I215" s="284">
        <v>133531</v>
      </c>
      <c r="J215" s="284">
        <v>2191263</v>
      </c>
      <c r="K215" s="269">
        <v>-43.6</v>
      </c>
    </row>
    <row r="216" spans="1:11" ht="12.75">
      <c r="A216" s="271" t="s">
        <v>785</v>
      </c>
      <c r="B216" s="283">
        <v>660</v>
      </c>
      <c r="C216" s="263"/>
      <c r="D216" s="182" t="s">
        <v>143</v>
      </c>
      <c r="E216" s="284">
        <v>14264</v>
      </c>
      <c r="F216" s="284">
        <v>29379</v>
      </c>
      <c r="G216" s="269">
        <v>-94.1</v>
      </c>
      <c r="H216" s="269"/>
      <c r="I216" s="284">
        <v>91618</v>
      </c>
      <c r="J216" s="284">
        <v>195088</v>
      </c>
      <c r="K216" s="269">
        <v>-92.9</v>
      </c>
    </row>
    <row r="217" spans="1:11" ht="12.75">
      <c r="A217" s="271" t="s">
        <v>786</v>
      </c>
      <c r="B217" s="283">
        <v>662</v>
      </c>
      <c r="C217" s="263"/>
      <c r="D217" s="182" t="s">
        <v>144</v>
      </c>
      <c r="E217" s="284">
        <v>1351140</v>
      </c>
      <c r="F217" s="284">
        <v>2785448</v>
      </c>
      <c r="G217" s="269">
        <v>11.4</v>
      </c>
      <c r="H217" s="269"/>
      <c r="I217" s="284">
        <v>4952939</v>
      </c>
      <c r="J217" s="284">
        <v>7534061</v>
      </c>
      <c r="K217" s="269">
        <v>3.7</v>
      </c>
    </row>
    <row r="218" spans="1:11" ht="12.75">
      <c r="A218" s="271" t="s">
        <v>787</v>
      </c>
      <c r="B218" s="283">
        <v>664</v>
      </c>
      <c r="C218" s="263"/>
      <c r="D218" s="182" t="s">
        <v>145</v>
      </c>
      <c r="E218" s="284">
        <v>12648405</v>
      </c>
      <c r="F218" s="284">
        <v>31161131</v>
      </c>
      <c r="G218" s="269">
        <v>5.6</v>
      </c>
      <c r="H218" s="269"/>
      <c r="I218" s="284">
        <v>24422234</v>
      </c>
      <c r="J218" s="284">
        <v>83392536</v>
      </c>
      <c r="K218" s="269">
        <v>-10.6</v>
      </c>
    </row>
    <row r="219" spans="1:11" ht="12.75">
      <c r="A219" s="271" t="s">
        <v>788</v>
      </c>
      <c r="B219" s="283">
        <v>666</v>
      </c>
      <c r="C219" s="263"/>
      <c r="D219" s="182" t="s">
        <v>146</v>
      </c>
      <c r="E219" s="284">
        <v>115127</v>
      </c>
      <c r="F219" s="284">
        <v>437247</v>
      </c>
      <c r="G219" s="269">
        <v>-19.2</v>
      </c>
      <c r="H219" s="269"/>
      <c r="I219" s="284">
        <v>505170</v>
      </c>
      <c r="J219" s="284">
        <v>5601526</v>
      </c>
      <c r="K219" s="269">
        <v>251.6</v>
      </c>
    </row>
    <row r="220" spans="1:11" ht="12.75">
      <c r="A220" s="271" t="s">
        <v>789</v>
      </c>
      <c r="B220" s="283">
        <v>667</v>
      </c>
      <c r="C220" s="263"/>
      <c r="D220" s="182" t="s">
        <v>147</v>
      </c>
      <c r="E220" s="284">
        <v>468</v>
      </c>
      <c r="F220" s="284">
        <v>15762</v>
      </c>
      <c r="G220" s="269">
        <v>-61.1</v>
      </c>
      <c r="H220" s="269"/>
      <c r="I220" s="284">
        <v>4119</v>
      </c>
      <c r="J220" s="284">
        <v>57309</v>
      </c>
      <c r="K220" s="269">
        <v>-52.5</v>
      </c>
    </row>
    <row r="221" spans="1:11" ht="12.75">
      <c r="A221" s="271" t="s">
        <v>790</v>
      </c>
      <c r="B221" s="283">
        <v>669</v>
      </c>
      <c r="C221" s="263"/>
      <c r="D221" s="182" t="s">
        <v>148</v>
      </c>
      <c r="E221" s="284">
        <v>94967</v>
      </c>
      <c r="F221" s="284">
        <v>467894</v>
      </c>
      <c r="G221" s="269">
        <v>55.8</v>
      </c>
      <c r="H221" s="269"/>
      <c r="I221" s="284">
        <v>163283</v>
      </c>
      <c r="J221" s="284">
        <v>1773031</v>
      </c>
      <c r="K221" s="269">
        <v>36.8</v>
      </c>
    </row>
    <row r="222" spans="1:11" ht="12.75">
      <c r="A222" s="271" t="s">
        <v>791</v>
      </c>
      <c r="B222" s="283">
        <v>672</v>
      </c>
      <c r="C222" s="263"/>
      <c r="D222" s="182" t="s">
        <v>149</v>
      </c>
      <c r="E222" s="284">
        <v>798</v>
      </c>
      <c r="F222" s="284">
        <v>77409</v>
      </c>
      <c r="G222" s="269" t="s">
        <v>729</v>
      </c>
      <c r="H222" s="269"/>
      <c r="I222" s="284">
        <v>19239</v>
      </c>
      <c r="J222" s="284">
        <v>208966</v>
      </c>
      <c r="K222" s="269">
        <v>69</v>
      </c>
    </row>
    <row r="223" spans="1:11" ht="12.75">
      <c r="A223" s="271" t="s">
        <v>792</v>
      </c>
      <c r="B223" s="283">
        <v>675</v>
      </c>
      <c r="C223" s="263"/>
      <c r="D223" s="182" t="s">
        <v>150</v>
      </c>
      <c r="E223" s="284" t="s">
        <v>106</v>
      </c>
      <c r="F223" s="284" t="s">
        <v>106</v>
      </c>
      <c r="G223" s="269" t="s">
        <v>106</v>
      </c>
      <c r="H223" s="269"/>
      <c r="I223" s="284">
        <v>9</v>
      </c>
      <c r="J223" s="284">
        <v>1464</v>
      </c>
      <c r="K223" s="269">
        <v>-2.4</v>
      </c>
    </row>
    <row r="226" spans="1:12" ht="14.25">
      <c r="A226" s="613" t="s">
        <v>1166</v>
      </c>
      <c r="B226" s="613"/>
      <c r="C226" s="613"/>
      <c r="D226" s="613"/>
      <c r="E226" s="613"/>
      <c r="F226" s="613"/>
      <c r="G226" s="613"/>
      <c r="H226" s="613"/>
      <c r="I226" s="613"/>
      <c r="J226" s="613"/>
      <c r="K226" s="613"/>
      <c r="L226" s="614"/>
    </row>
    <row r="227" spans="4:11" ht="12.75">
      <c r="D227" s="271"/>
      <c r="E227" s="275"/>
      <c r="F227" s="276"/>
      <c r="I227" s="286"/>
      <c r="J227" s="287"/>
      <c r="K227" s="288"/>
    </row>
    <row r="228" spans="1:12" ht="17.25" customHeight="1">
      <c r="A228" s="615" t="s">
        <v>1138</v>
      </c>
      <c r="B228" s="616"/>
      <c r="C228" s="620" t="s">
        <v>1139</v>
      </c>
      <c r="D228" s="512"/>
      <c r="E228" s="580" t="s">
        <v>1240</v>
      </c>
      <c r="F228" s="560"/>
      <c r="G228" s="560"/>
      <c r="H228" s="607"/>
      <c r="I228" s="521" t="s">
        <v>1252</v>
      </c>
      <c r="J228" s="560"/>
      <c r="K228" s="560"/>
      <c r="L228" s="608"/>
    </row>
    <row r="229" spans="1:12" ht="16.5" customHeight="1">
      <c r="A229" s="497"/>
      <c r="B229" s="617"/>
      <c r="C229" s="621"/>
      <c r="D229" s="622"/>
      <c r="E229" s="84" t="s">
        <v>473</v>
      </c>
      <c r="F229" s="564" t="s">
        <v>474</v>
      </c>
      <c r="G229" s="565"/>
      <c r="H229" s="569"/>
      <c r="I229" s="150" t="s">
        <v>473</v>
      </c>
      <c r="J229" s="591" t="s">
        <v>474</v>
      </c>
      <c r="K229" s="592"/>
      <c r="L229" s="593"/>
    </row>
    <row r="230" spans="1:12" ht="12.75" customHeight="1">
      <c r="A230" s="497"/>
      <c r="B230" s="617"/>
      <c r="C230" s="621"/>
      <c r="D230" s="622"/>
      <c r="E230" s="561" t="s">
        <v>111</v>
      </c>
      <c r="F230" s="566" t="s">
        <v>107</v>
      </c>
      <c r="G230" s="596" t="s">
        <v>1253</v>
      </c>
      <c r="H230" s="609"/>
      <c r="I230" s="566" t="s">
        <v>111</v>
      </c>
      <c r="J230" s="566" t="s">
        <v>107</v>
      </c>
      <c r="K230" s="582" t="s">
        <v>1260</v>
      </c>
      <c r="L230" s="599"/>
    </row>
    <row r="231" spans="1:12" ht="12.75" customHeight="1">
      <c r="A231" s="497"/>
      <c r="B231" s="617"/>
      <c r="C231" s="621"/>
      <c r="D231" s="622"/>
      <c r="E231" s="562"/>
      <c r="F231" s="567"/>
      <c r="G231" s="597"/>
      <c r="H231" s="479"/>
      <c r="I231" s="567"/>
      <c r="J231" s="567"/>
      <c r="K231" s="600"/>
      <c r="L231" s="601"/>
    </row>
    <row r="232" spans="1:12" ht="12.75" customHeight="1">
      <c r="A232" s="497"/>
      <c r="B232" s="617"/>
      <c r="C232" s="621"/>
      <c r="D232" s="622"/>
      <c r="E232" s="562"/>
      <c r="F232" s="567"/>
      <c r="G232" s="597"/>
      <c r="H232" s="479"/>
      <c r="I232" s="567"/>
      <c r="J232" s="567"/>
      <c r="K232" s="600"/>
      <c r="L232" s="601"/>
    </row>
    <row r="233" spans="1:12" ht="28.5" customHeight="1">
      <c r="A233" s="618"/>
      <c r="B233" s="619"/>
      <c r="C233" s="623"/>
      <c r="D233" s="624"/>
      <c r="E233" s="563"/>
      <c r="F233" s="568"/>
      <c r="G233" s="598"/>
      <c r="H233" s="480"/>
      <c r="I233" s="568"/>
      <c r="J233" s="568"/>
      <c r="K233" s="602"/>
      <c r="L233" s="603"/>
    </row>
    <row r="234" spans="1:10" ht="12.75">
      <c r="A234" s="271"/>
      <c r="B234" s="282"/>
      <c r="C234" s="263"/>
      <c r="D234" s="281"/>
      <c r="E234" s="275"/>
      <c r="F234" s="276"/>
      <c r="I234" s="275"/>
      <c r="J234" s="276"/>
    </row>
    <row r="235" spans="2:4" ht="12.75">
      <c r="B235" s="290"/>
      <c r="C235" s="291" t="s">
        <v>855</v>
      </c>
      <c r="D235" s="281"/>
    </row>
    <row r="236" spans="1:4" ht="12.75">
      <c r="A236" s="271"/>
      <c r="B236" s="289"/>
      <c r="C236" s="263"/>
      <c r="D236" s="281"/>
    </row>
    <row r="237" spans="1:11" ht="12.75" customHeight="1">
      <c r="A237" s="271" t="s">
        <v>793</v>
      </c>
      <c r="B237" s="283">
        <v>676</v>
      </c>
      <c r="C237" s="263"/>
      <c r="D237" s="182" t="s">
        <v>151</v>
      </c>
      <c r="E237" s="122">
        <v>15850</v>
      </c>
      <c r="F237" s="122">
        <v>294716</v>
      </c>
      <c r="G237" s="154" t="s">
        <v>729</v>
      </c>
      <c r="H237" s="116"/>
      <c r="I237" s="122">
        <v>21542</v>
      </c>
      <c r="J237" s="122">
        <v>538613</v>
      </c>
      <c r="K237" s="154">
        <v>210.7</v>
      </c>
    </row>
    <row r="238" spans="1:11" ht="12.75" customHeight="1">
      <c r="A238" s="271" t="s">
        <v>794</v>
      </c>
      <c r="B238" s="283">
        <v>680</v>
      </c>
      <c r="C238" s="263"/>
      <c r="D238" s="182" t="s">
        <v>152</v>
      </c>
      <c r="E238" s="122">
        <v>1003980</v>
      </c>
      <c r="F238" s="122">
        <v>9854739</v>
      </c>
      <c r="G238" s="154">
        <v>36.2</v>
      </c>
      <c r="H238" s="116"/>
      <c r="I238" s="122">
        <v>4495095</v>
      </c>
      <c r="J238" s="122">
        <v>31005281</v>
      </c>
      <c r="K238" s="154">
        <v>13.7</v>
      </c>
    </row>
    <row r="239" spans="1:12" ht="12.75">
      <c r="A239" s="1" t="s">
        <v>795</v>
      </c>
      <c r="B239" s="156">
        <v>684</v>
      </c>
      <c r="C239" s="32"/>
      <c r="D239" s="30" t="s">
        <v>153</v>
      </c>
      <c r="E239" s="122" t="s">
        <v>106</v>
      </c>
      <c r="F239" s="122" t="s">
        <v>106</v>
      </c>
      <c r="G239" s="154">
        <v>-100</v>
      </c>
      <c r="H239" s="116"/>
      <c r="I239" s="122">
        <v>2559</v>
      </c>
      <c r="J239" s="122">
        <v>105793</v>
      </c>
      <c r="K239" s="154">
        <v>-59.8</v>
      </c>
      <c r="L239"/>
    </row>
    <row r="240" spans="1:12" ht="12.75">
      <c r="A240" s="1" t="s">
        <v>796</v>
      </c>
      <c r="B240" s="156">
        <v>690</v>
      </c>
      <c r="C240" s="32"/>
      <c r="D240" s="30" t="s">
        <v>154</v>
      </c>
      <c r="E240" s="122">
        <v>1204440</v>
      </c>
      <c r="F240" s="122">
        <v>5149985</v>
      </c>
      <c r="G240" s="154">
        <v>26.1</v>
      </c>
      <c r="H240" s="116"/>
      <c r="I240" s="122">
        <v>4607624</v>
      </c>
      <c r="J240" s="122">
        <v>18559704</v>
      </c>
      <c r="K240" s="154">
        <v>41.5</v>
      </c>
      <c r="L240"/>
    </row>
    <row r="241" spans="1:12" ht="12.75">
      <c r="A241" s="1" t="s">
        <v>797</v>
      </c>
      <c r="B241" s="156">
        <v>696</v>
      </c>
      <c r="C241" s="32"/>
      <c r="D241" s="30" t="s">
        <v>155</v>
      </c>
      <c r="E241" s="122">
        <v>103</v>
      </c>
      <c r="F241" s="122">
        <v>19702</v>
      </c>
      <c r="G241" s="154">
        <v>-76.9</v>
      </c>
      <c r="H241" s="116"/>
      <c r="I241" s="122">
        <v>828</v>
      </c>
      <c r="J241" s="122">
        <v>58341</v>
      </c>
      <c r="K241" s="154">
        <v>-61.1</v>
      </c>
      <c r="L241"/>
    </row>
    <row r="242" spans="1:12" ht="12.75">
      <c r="A242" s="1" t="s">
        <v>798</v>
      </c>
      <c r="B242" s="156">
        <v>700</v>
      </c>
      <c r="C242" s="32"/>
      <c r="D242" s="30" t="s">
        <v>156</v>
      </c>
      <c r="E242" s="122">
        <v>226304</v>
      </c>
      <c r="F242" s="122">
        <v>4434192</v>
      </c>
      <c r="G242" s="154">
        <v>-7.2</v>
      </c>
      <c r="H242" s="116"/>
      <c r="I242" s="122">
        <v>803711</v>
      </c>
      <c r="J242" s="122">
        <v>14520656</v>
      </c>
      <c r="K242" s="154">
        <v>-3</v>
      </c>
      <c r="L242"/>
    </row>
    <row r="243" spans="1:12" ht="12.75">
      <c r="A243" s="1" t="s">
        <v>799</v>
      </c>
      <c r="B243" s="156">
        <v>701</v>
      </c>
      <c r="C243" s="32"/>
      <c r="D243" s="30" t="s">
        <v>157</v>
      </c>
      <c r="E243" s="122">
        <v>1863378</v>
      </c>
      <c r="F243" s="122">
        <v>16682543</v>
      </c>
      <c r="G243" s="154">
        <v>-26.5</v>
      </c>
      <c r="H243" s="116"/>
      <c r="I243" s="122">
        <v>6483496</v>
      </c>
      <c r="J243" s="122">
        <v>42278571</v>
      </c>
      <c r="K243" s="154">
        <v>-34.5</v>
      </c>
      <c r="L243"/>
    </row>
    <row r="244" spans="1:12" ht="12.75">
      <c r="A244" s="1" t="s">
        <v>800</v>
      </c>
      <c r="B244" s="156">
        <v>703</v>
      </c>
      <c r="C244" s="32"/>
      <c r="D244" s="30" t="s">
        <v>158</v>
      </c>
      <c r="E244" s="122">
        <v>9157</v>
      </c>
      <c r="F244" s="122">
        <v>125344</v>
      </c>
      <c r="G244" s="154">
        <v>42.6</v>
      </c>
      <c r="H244" s="116"/>
      <c r="I244" s="122">
        <v>29256</v>
      </c>
      <c r="J244" s="122">
        <v>343860</v>
      </c>
      <c r="K244" s="154">
        <v>13.2</v>
      </c>
      <c r="L244"/>
    </row>
    <row r="245" spans="1:12" ht="12.75">
      <c r="A245" s="1" t="s">
        <v>801</v>
      </c>
      <c r="B245" s="156">
        <v>706</v>
      </c>
      <c r="C245" s="32"/>
      <c r="D245" s="30" t="s">
        <v>159</v>
      </c>
      <c r="E245" s="122">
        <v>1092232</v>
      </c>
      <c r="F245" s="122">
        <v>15053922</v>
      </c>
      <c r="G245" s="154">
        <v>27.4</v>
      </c>
      <c r="H245" s="116"/>
      <c r="I245" s="122">
        <v>3862932</v>
      </c>
      <c r="J245" s="122">
        <v>43306851</v>
      </c>
      <c r="K245" s="154">
        <v>30.7</v>
      </c>
      <c r="L245"/>
    </row>
    <row r="246" spans="1:12" ht="12.75">
      <c r="A246" s="1" t="s">
        <v>802</v>
      </c>
      <c r="B246" s="156">
        <v>708</v>
      </c>
      <c r="C246" s="32"/>
      <c r="D246" s="30" t="s">
        <v>160</v>
      </c>
      <c r="E246" s="122">
        <v>170428</v>
      </c>
      <c r="F246" s="122">
        <v>7388977</v>
      </c>
      <c r="G246" s="154">
        <v>32.2</v>
      </c>
      <c r="H246" s="116"/>
      <c r="I246" s="122">
        <v>1144103</v>
      </c>
      <c r="J246" s="122">
        <v>21101283</v>
      </c>
      <c r="K246" s="154">
        <v>36.2</v>
      </c>
      <c r="L246"/>
    </row>
    <row r="247" spans="1:12" ht="12.75">
      <c r="A247" s="1" t="s">
        <v>803</v>
      </c>
      <c r="B247" s="156">
        <v>716</v>
      </c>
      <c r="C247" s="32"/>
      <c r="D247" s="30" t="s">
        <v>161</v>
      </c>
      <c r="E247" s="122">
        <v>235824</v>
      </c>
      <c r="F247" s="122">
        <v>375437</v>
      </c>
      <c r="G247" s="154">
        <v>-42.5</v>
      </c>
      <c r="H247" s="116"/>
      <c r="I247" s="122">
        <v>496484</v>
      </c>
      <c r="J247" s="122">
        <v>1009528</v>
      </c>
      <c r="K247" s="154">
        <v>-44.4</v>
      </c>
      <c r="L247"/>
    </row>
    <row r="248" spans="1:12" ht="12.75">
      <c r="A248" s="1" t="s">
        <v>804</v>
      </c>
      <c r="B248" s="156">
        <v>720</v>
      </c>
      <c r="C248" s="32"/>
      <c r="D248" s="30" t="s">
        <v>162</v>
      </c>
      <c r="E248" s="122">
        <v>38980187</v>
      </c>
      <c r="F248" s="122">
        <v>201603124</v>
      </c>
      <c r="G248" s="154">
        <v>23.7</v>
      </c>
      <c r="H248" s="116"/>
      <c r="I248" s="122">
        <v>120266369</v>
      </c>
      <c r="J248" s="122">
        <v>563333326</v>
      </c>
      <c r="K248" s="154">
        <v>13.5</v>
      </c>
      <c r="L248"/>
    </row>
    <row r="249" spans="1:12" ht="12.75">
      <c r="A249" s="1" t="s">
        <v>805</v>
      </c>
      <c r="B249" s="156">
        <v>724</v>
      </c>
      <c r="C249" s="32"/>
      <c r="D249" s="30" t="s">
        <v>163</v>
      </c>
      <c r="E249" s="122">
        <v>49</v>
      </c>
      <c r="F249" s="122">
        <v>240</v>
      </c>
      <c r="G249" s="154" t="s">
        <v>729</v>
      </c>
      <c r="H249" s="116"/>
      <c r="I249" s="122">
        <v>909</v>
      </c>
      <c r="J249" s="122">
        <v>11908</v>
      </c>
      <c r="K249" s="154">
        <v>20.9</v>
      </c>
      <c r="L249"/>
    </row>
    <row r="250" spans="1:12" ht="12.75">
      <c r="A250" s="1" t="s">
        <v>806</v>
      </c>
      <c r="B250" s="156">
        <v>728</v>
      </c>
      <c r="C250" s="32"/>
      <c r="D250" s="30" t="s">
        <v>164</v>
      </c>
      <c r="E250" s="122">
        <v>2778373</v>
      </c>
      <c r="F250" s="122">
        <v>45085736</v>
      </c>
      <c r="G250" s="154">
        <v>23.3</v>
      </c>
      <c r="H250" s="116"/>
      <c r="I250" s="122">
        <v>7817615</v>
      </c>
      <c r="J250" s="122">
        <v>115588445</v>
      </c>
      <c r="K250" s="154">
        <v>10.7</v>
      </c>
      <c r="L250"/>
    </row>
    <row r="251" spans="1:12" ht="12.75">
      <c r="A251" s="1" t="s">
        <v>807</v>
      </c>
      <c r="B251" s="156">
        <v>732</v>
      </c>
      <c r="C251" s="32"/>
      <c r="D251" s="30" t="s">
        <v>165</v>
      </c>
      <c r="E251" s="122">
        <v>2913174</v>
      </c>
      <c r="F251" s="122">
        <v>33863199</v>
      </c>
      <c r="G251" s="154">
        <v>-31.7</v>
      </c>
      <c r="H251" s="116"/>
      <c r="I251" s="122">
        <v>8795021</v>
      </c>
      <c r="J251" s="122">
        <v>123498548</v>
      </c>
      <c r="K251" s="154">
        <v>-17.4</v>
      </c>
      <c r="L251"/>
    </row>
    <row r="252" spans="1:12" ht="12.75">
      <c r="A252" s="1" t="s">
        <v>808</v>
      </c>
      <c r="B252" s="156">
        <v>736</v>
      </c>
      <c r="C252" s="32"/>
      <c r="D252" s="30" t="s">
        <v>166</v>
      </c>
      <c r="E252" s="122">
        <v>956917</v>
      </c>
      <c r="F252" s="122">
        <v>14709728</v>
      </c>
      <c r="G252" s="154">
        <v>65.9</v>
      </c>
      <c r="H252" s="116"/>
      <c r="I252" s="122">
        <v>2661960</v>
      </c>
      <c r="J252" s="122">
        <v>50524225</v>
      </c>
      <c r="K252" s="154">
        <v>25.4</v>
      </c>
      <c r="L252"/>
    </row>
    <row r="253" spans="1:11" s="258" customFormat="1" ht="12.75">
      <c r="A253" s="271" t="s">
        <v>809</v>
      </c>
      <c r="B253" s="289">
        <v>740</v>
      </c>
      <c r="C253" s="263"/>
      <c r="D253" s="182" t="s">
        <v>167</v>
      </c>
      <c r="E253" s="284">
        <v>1625880</v>
      </c>
      <c r="F253" s="284">
        <v>21830348</v>
      </c>
      <c r="G253" s="269">
        <v>-2.6</v>
      </c>
      <c r="H253" s="269"/>
      <c r="I253" s="284">
        <v>4532361</v>
      </c>
      <c r="J253" s="284">
        <v>67854781</v>
      </c>
      <c r="K253" s="269">
        <v>22.3</v>
      </c>
    </row>
    <row r="254" spans="1:11" s="258" customFormat="1" ht="12.75">
      <c r="A254" s="271" t="s">
        <v>810</v>
      </c>
      <c r="B254" s="289">
        <v>743</v>
      </c>
      <c r="C254" s="263"/>
      <c r="D254" s="182" t="s">
        <v>168</v>
      </c>
      <c r="E254" s="284">
        <v>209613</v>
      </c>
      <c r="F254" s="284">
        <v>309649</v>
      </c>
      <c r="G254" s="269">
        <v>426</v>
      </c>
      <c r="H254" s="269"/>
      <c r="I254" s="284">
        <v>209653</v>
      </c>
      <c r="J254" s="284">
        <v>320180</v>
      </c>
      <c r="K254" s="269">
        <v>123.4</v>
      </c>
    </row>
    <row r="255" spans="1:11" s="17" customFormat="1" ht="33.75" customHeight="1">
      <c r="A255" s="114" t="s">
        <v>685</v>
      </c>
      <c r="B255" s="113" t="s">
        <v>685</v>
      </c>
      <c r="C255" s="611" t="s">
        <v>1160</v>
      </c>
      <c r="D255" s="612"/>
      <c r="E255" s="119">
        <v>4175710</v>
      </c>
      <c r="F255" s="119">
        <v>22967532</v>
      </c>
      <c r="G255" s="151">
        <v>68.2</v>
      </c>
      <c r="H255" s="151"/>
      <c r="I255" s="119">
        <v>10668304</v>
      </c>
      <c r="J255" s="119">
        <v>53987073</v>
      </c>
      <c r="K255" s="151">
        <v>6.4</v>
      </c>
    </row>
    <row r="256" spans="1:11" s="17" customFormat="1" ht="21" customHeight="1">
      <c r="A256" s="271" t="s">
        <v>811</v>
      </c>
      <c r="B256" s="289">
        <v>800</v>
      </c>
      <c r="C256" s="263"/>
      <c r="D256" s="182" t="s">
        <v>169</v>
      </c>
      <c r="E256" s="284">
        <v>3840099</v>
      </c>
      <c r="F256" s="284">
        <v>19748538</v>
      </c>
      <c r="G256" s="269">
        <v>65.7</v>
      </c>
      <c r="H256" s="269"/>
      <c r="I256" s="284">
        <v>9503773</v>
      </c>
      <c r="J256" s="284">
        <v>45606729</v>
      </c>
      <c r="K256" s="269">
        <v>-0.1</v>
      </c>
    </row>
    <row r="257" spans="1:11" s="258" customFormat="1" ht="12.75">
      <c r="A257" s="271" t="s">
        <v>812</v>
      </c>
      <c r="B257" s="289">
        <v>801</v>
      </c>
      <c r="C257" s="263"/>
      <c r="D257" s="182" t="s">
        <v>170</v>
      </c>
      <c r="E257" s="284" t="s">
        <v>106</v>
      </c>
      <c r="F257" s="284" t="s">
        <v>106</v>
      </c>
      <c r="G257" s="269">
        <v>-100</v>
      </c>
      <c r="H257" s="269"/>
      <c r="I257" s="284">
        <v>1782</v>
      </c>
      <c r="J257" s="284">
        <v>43236</v>
      </c>
      <c r="K257" s="269">
        <v>37.8</v>
      </c>
    </row>
    <row r="258" spans="1:11" s="258" customFormat="1" ht="12.75">
      <c r="A258" s="271" t="s">
        <v>813</v>
      </c>
      <c r="B258" s="289">
        <v>803</v>
      </c>
      <c r="C258" s="263"/>
      <c r="D258" s="182" t="s">
        <v>171</v>
      </c>
      <c r="E258" s="284" t="s">
        <v>106</v>
      </c>
      <c r="F258" s="284" t="s">
        <v>106</v>
      </c>
      <c r="G258" s="269">
        <v>-100</v>
      </c>
      <c r="H258" s="269"/>
      <c r="I258" s="284" t="s">
        <v>106</v>
      </c>
      <c r="J258" s="284" t="s">
        <v>106</v>
      </c>
      <c r="K258" s="269">
        <v>-100</v>
      </c>
    </row>
    <row r="259" spans="1:12" ht="12.75">
      <c r="A259" s="1" t="s">
        <v>814</v>
      </c>
      <c r="B259" s="156">
        <v>804</v>
      </c>
      <c r="C259" s="32"/>
      <c r="D259" s="30" t="s">
        <v>172</v>
      </c>
      <c r="E259" s="122">
        <v>73856</v>
      </c>
      <c r="F259" s="122">
        <v>1125021</v>
      </c>
      <c r="G259" s="154">
        <v>-30.1</v>
      </c>
      <c r="H259" s="116"/>
      <c r="I259" s="122">
        <v>410655</v>
      </c>
      <c r="J259" s="122">
        <v>3787178</v>
      </c>
      <c r="K259" s="154">
        <v>-22.6</v>
      </c>
      <c r="L259"/>
    </row>
    <row r="260" spans="1:11" ht="12.75">
      <c r="A260" s="271" t="s">
        <v>815</v>
      </c>
      <c r="B260" s="289">
        <v>806</v>
      </c>
      <c r="C260" s="263"/>
      <c r="D260" s="182" t="s">
        <v>173</v>
      </c>
      <c r="E260" s="284">
        <v>201</v>
      </c>
      <c r="F260" s="284">
        <v>4359</v>
      </c>
      <c r="G260" s="269" t="s">
        <v>729</v>
      </c>
      <c r="H260" s="269"/>
      <c r="I260" s="284">
        <v>201</v>
      </c>
      <c r="J260" s="284">
        <v>4359</v>
      </c>
      <c r="K260" s="269" t="s">
        <v>729</v>
      </c>
    </row>
    <row r="261" spans="1:11" ht="12.75">
      <c r="A261" s="271" t="s">
        <v>816</v>
      </c>
      <c r="B261" s="289">
        <v>807</v>
      </c>
      <c r="C261" s="263"/>
      <c r="D261" s="182" t="s">
        <v>174</v>
      </c>
      <c r="E261" s="284" t="s">
        <v>106</v>
      </c>
      <c r="F261" s="284" t="s">
        <v>106</v>
      </c>
      <c r="G261" s="269" t="s">
        <v>106</v>
      </c>
      <c r="H261" s="269"/>
      <c r="I261" s="284" t="s">
        <v>106</v>
      </c>
      <c r="J261" s="284" t="s">
        <v>106</v>
      </c>
      <c r="K261" s="269" t="s">
        <v>106</v>
      </c>
    </row>
    <row r="262" spans="1:11" ht="12.75">
      <c r="A262" s="271" t="s">
        <v>817</v>
      </c>
      <c r="B262" s="289">
        <v>809</v>
      </c>
      <c r="C262" s="263"/>
      <c r="D262" s="182" t="s">
        <v>175</v>
      </c>
      <c r="E262" s="284">
        <v>151654</v>
      </c>
      <c r="F262" s="284">
        <v>1383412</v>
      </c>
      <c r="G262" s="269" t="s">
        <v>729</v>
      </c>
      <c r="H262" s="269"/>
      <c r="I262" s="284">
        <v>396124</v>
      </c>
      <c r="J262" s="284">
        <v>3680603</v>
      </c>
      <c r="K262" s="269" t="s">
        <v>729</v>
      </c>
    </row>
    <row r="263" spans="1:11" ht="12.75">
      <c r="A263" s="271" t="s">
        <v>818</v>
      </c>
      <c r="B263" s="289">
        <v>811</v>
      </c>
      <c r="C263" s="263"/>
      <c r="D263" s="182" t="s">
        <v>176</v>
      </c>
      <c r="E263" s="284" t="s">
        <v>106</v>
      </c>
      <c r="F263" s="284" t="s">
        <v>106</v>
      </c>
      <c r="G263" s="269" t="s">
        <v>106</v>
      </c>
      <c r="H263" s="269"/>
      <c r="I263" s="284" t="s">
        <v>106</v>
      </c>
      <c r="J263" s="284" t="s">
        <v>106</v>
      </c>
      <c r="K263" s="269" t="s">
        <v>106</v>
      </c>
    </row>
    <row r="264" spans="1:11" ht="12.75">
      <c r="A264" s="271" t="s">
        <v>819</v>
      </c>
      <c r="B264" s="289">
        <v>812</v>
      </c>
      <c r="C264" s="263"/>
      <c r="D264" s="182" t="s">
        <v>177</v>
      </c>
      <c r="E264" s="284">
        <v>82</v>
      </c>
      <c r="F264" s="284">
        <v>1776</v>
      </c>
      <c r="G264" s="269" t="s">
        <v>729</v>
      </c>
      <c r="H264" s="269"/>
      <c r="I264" s="284">
        <v>82</v>
      </c>
      <c r="J264" s="284">
        <v>1776</v>
      </c>
      <c r="K264" s="269" t="s">
        <v>729</v>
      </c>
    </row>
    <row r="265" spans="1:11" ht="12.75">
      <c r="A265" s="271" t="s">
        <v>820</v>
      </c>
      <c r="B265" s="289">
        <v>813</v>
      </c>
      <c r="C265" s="263"/>
      <c r="D265" s="182" t="s">
        <v>178</v>
      </c>
      <c r="E265" s="284" t="s">
        <v>106</v>
      </c>
      <c r="F265" s="284" t="s">
        <v>106</v>
      </c>
      <c r="G265" s="269" t="s">
        <v>106</v>
      </c>
      <c r="H265" s="269"/>
      <c r="I265" s="284" t="s">
        <v>106</v>
      </c>
      <c r="J265" s="284" t="s">
        <v>106</v>
      </c>
      <c r="K265" s="269" t="s">
        <v>106</v>
      </c>
    </row>
    <row r="266" spans="1:11" ht="12.75">
      <c r="A266" s="271" t="s">
        <v>821</v>
      </c>
      <c r="B266" s="289">
        <v>815</v>
      </c>
      <c r="C266" s="263"/>
      <c r="D266" s="182" t="s">
        <v>179</v>
      </c>
      <c r="E266" s="284">
        <v>735</v>
      </c>
      <c r="F266" s="284">
        <v>16171</v>
      </c>
      <c r="G266" s="269">
        <v>-33.3</v>
      </c>
      <c r="H266" s="269"/>
      <c r="I266" s="284">
        <v>1204</v>
      </c>
      <c r="J266" s="284">
        <v>30519</v>
      </c>
      <c r="K266" s="269">
        <v>-0.3</v>
      </c>
    </row>
    <row r="267" spans="1:11" ht="12.75">
      <c r="A267" s="271" t="s">
        <v>822</v>
      </c>
      <c r="B267" s="289">
        <v>816</v>
      </c>
      <c r="C267" s="263"/>
      <c r="D267" s="182" t="s">
        <v>180</v>
      </c>
      <c r="E267" s="284" t="s">
        <v>106</v>
      </c>
      <c r="F267" s="284" t="s">
        <v>106</v>
      </c>
      <c r="G267" s="269" t="s">
        <v>106</v>
      </c>
      <c r="H267" s="269"/>
      <c r="I267" s="284" t="s">
        <v>106</v>
      </c>
      <c r="J267" s="284" t="s">
        <v>106</v>
      </c>
      <c r="K267" s="269" t="s">
        <v>106</v>
      </c>
    </row>
    <row r="268" spans="1:11" ht="12.75">
      <c r="A268" s="271" t="s">
        <v>823</v>
      </c>
      <c r="B268" s="289">
        <v>817</v>
      </c>
      <c r="C268" s="263"/>
      <c r="D268" s="182" t="s">
        <v>181</v>
      </c>
      <c r="E268" s="284" t="s">
        <v>106</v>
      </c>
      <c r="F268" s="284" t="s">
        <v>106</v>
      </c>
      <c r="G268" s="269" t="s">
        <v>106</v>
      </c>
      <c r="H268" s="269"/>
      <c r="I268" s="284" t="s">
        <v>106</v>
      </c>
      <c r="J268" s="284" t="s">
        <v>106</v>
      </c>
      <c r="K268" s="269" t="s">
        <v>106</v>
      </c>
    </row>
    <row r="269" spans="1:11" ht="12.75">
      <c r="A269" s="271" t="s">
        <v>824</v>
      </c>
      <c r="B269" s="289">
        <v>819</v>
      </c>
      <c r="C269" s="263"/>
      <c r="D269" s="182" t="s">
        <v>182</v>
      </c>
      <c r="E269" s="284" t="s">
        <v>106</v>
      </c>
      <c r="F269" s="284" t="s">
        <v>106</v>
      </c>
      <c r="G269" s="269" t="s">
        <v>106</v>
      </c>
      <c r="H269" s="269"/>
      <c r="I269" s="284" t="s">
        <v>106</v>
      </c>
      <c r="J269" s="284" t="s">
        <v>106</v>
      </c>
      <c r="K269" s="269" t="s">
        <v>106</v>
      </c>
    </row>
    <row r="270" spans="1:11" ht="12.75">
      <c r="A270" s="271" t="s">
        <v>825</v>
      </c>
      <c r="B270" s="289">
        <v>820</v>
      </c>
      <c r="C270" s="263"/>
      <c r="D270" s="182" t="s">
        <v>486</v>
      </c>
      <c r="E270" s="284" t="s">
        <v>106</v>
      </c>
      <c r="F270" s="284" t="s">
        <v>106</v>
      </c>
      <c r="G270" s="269" t="s">
        <v>106</v>
      </c>
      <c r="H270" s="269"/>
      <c r="I270" s="284" t="s">
        <v>106</v>
      </c>
      <c r="J270" s="284" t="s">
        <v>106</v>
      </c>
      <c r="K270" s="269" t="s">
        <v>106</v>
      </c>
    </row>
    <row r="271" spans="1:11" ht="12.75">
      <c r="A271" s="271" t="s">
        <v>826</v>
      </c>
      <c r="B271" s="289">
        <v>822</v>
      </c>
      <c r="C271" s="263"/>
      <c r="D271" s="182" t="s">
        <v>485</v>
      </c>
      <c r="E271" s="284">
        <v>1914</v>
      </c>
      <c r="F271" s="284">
        <v>46561</v>
      </c>
      <c r="G271" s="269">
        <v>577.5</v>
      </c>
      <c r="H271" s="269"/>
      <c r="I271" s="284">
        <v>43944</v>
      </c>
      <c r="J271" s="284">
        <v>78779</v>
      </c>
      <c r="K271" s="269">
        <v>38.8</v>
      </c>
    </row>
    <row r="272" spans="1:11" ht="12.75">
      <c r="A272" s="271" t="s">
        <v>827</v>
      </c>
      <c r="B272" s="289">
        <v>823</v>
      </c>
      <c r="C272" s="263"/>
      <c r="D272" s="182" t="s">
        <v>870</v>
      </c>
      <c r="E272" s="284" t="s">
        <v>106</v>
      </c>
      <c r="F272" s="284" t="s">
        <v>106</v>
      </c>
      <c r="G272" s="269" t="s">
        <v>106</v>
      </c>
      <c r="H272" s="269"/>
      <c r="I272" s="284" t="s">
        <v>106</v>
      </c>
      <c r="J272" s="284" t="s">
        <v>106</v>
      </c>
      <c r="K272" s="269" t="s">
        <v>106</v>
      </c>
    </row>
    <row r="273" spans="1:11" ht="12.75">
      <c r="A273" s="271" t="s">
        <v>828</v>
      </c>
      <c r="B273" s="289">
        <v>824</v>
      </c>
      <c r="C273" s="263"/>
      <c r="D273" s="182" t="s">
        <v>183</v>
      </c>
      <c r="E273" s="284">
        <v>155</v>
      </c>
      <c r="F273" s="284">
        <v>794</v>
      </c>
      <c r="G273" s="269" t="s">
        <v>729</v>
      </c>
      <c r="H273" s="269"/>
      <c r="I273" s="284">
        <v>155</v>
      </c>
      <c r="J273" s="284">
        <v>794</v>
      </c>
      <c r="K273" s="269" t="s">
        <v>729</v>
      </c>
    </row>
    <row r="274" spans="1:11" ht="12.75">
      <c r="A274" s="271" t="s">
        <v>829</v>
      </c>
      <c r="B274" s="289">
        <v>825</v>
      </c>
      <c r="C274" s="263"/>
      <c r="D274" s="182" t="s">
        <v>184</v>
      </c>
      <c r="E274" s="284" t="s">
        <v>106</v>
      </c>
      <c r="F274" s="284" t="s">
        <v>106</v>
      </c>
      <c r="G274" s="269" t="s">
        <v>106</v>
      </c>
      <c r="H274" s="269"/>
      <c r="I274" s="284" t="s">
        <v>106</v>
      </c>
      <c r="J274" s="284" t="s">
        <v>106</v>
      </c>
      <c r="K274" s="269" t="s">
        <v>106</v>
      </c>
    </row>
    <row r="275" spans="1:11" ht="12.75">
      <c r="A275" s="271" t="s">
        <v>830</v>
      </c>
      <c r="B275" s="289">
        <v>830</v>
      </c>
      <c r="C275" s="263"/>
      <c r="D275" s="182" t="s">
        <v>185</v>
      </c>
      <c r="E275" s="284" t="s">
        <v>106</v>
      </c>
      <c r="F275" s="284" t="s">
        <v>106</v>
      </c>
      <c r="G275" s="269">
        <v>-100</v>
      </c>
      <c r="H275" s="269"/>
      <c r="I275" s="284" t="s">
        <v>106</v>
      </c>
      <c r="J275" s="284" t="s">
        <v>106</v>
      </c>
      <c r="K275" s="269">
        <v>-100</v>
      </c>
    </row>
    <row r="276" spans="1:11" ht="12.75">
      <c r="A276" s="271" t="s">
        <v>831</v>
      </c>
      <c r="B276" s="289">
        <v>831</v>
      </c>
      <c r="C276" s="263"/>
      <c r="D276" s="182" t="s">
        <v>186</v>
      </c>
      <c r="E276" s="284" t="s">
        <v>106</v>
      </c>
      <c r="F276" s="284" t="s">
        <v>106</v>
      </c>
      <c r="G276" s="269" t="s">
        <v>106</v>
      </c>
      <c r="H276" s="269"/>
      <c r="I276" s="284" t="s">
        <v>106</v>
      </c>
      <c r="J276" s="284" t="s">
        <v>106</v>
      </c>
      <c r="K276" s="269" t="s">
        <v>106</v>
      </c>
    </row>
    <row r="277" spans="1:11" ht="12.75">
      <c r="A277" s="271" t="s">
        <v>832</v>
      </c>
      <c r="B277" s="289">
        <v>832</v>
      </c>
      <c r="C277" s="263"/>
      <c r="D277" s="182" t="s">
        <v>539</v>
      </c>
      <c r="E277" s="284" t="s">
        <v>106</v>
      </c>
      <c r="F277" s="284" t="s">
        <v>106</v>
      </c>
      <c r="G277" s="269" t="s">
        <v>106</v>
      </c>
      <c r="H277" s="269"/>
      <c r="I277" s="284" t="s">
        <v>106</v>
      </c>
      <c r="J277" s="284" t="s">
        <v>106</v>
      </c>
      <c r="K277" s="269" t="s">
        <v>106</v>
      </c>
    </row>
    <row r="278" spans="1:11" ht="12.75">
      <c r="A278" s="271" t="s">
        <v>833</v>
      </c>
      <c r="B278" s="289">
        <v>833</v>
      </c>
      <c r="C278" s="263"/>
      <c r="D278" s="182" t="s">
        <v>187</v>
      </c>
      <c r="E278" s="284" t="s">
        <v>106</v>
      </c>
      <c r="F278" s="284" t="s">
        <v>106</v>
      </c>
      <c r="G278" s="269" t="s">
        <v>106</v>
      </c>
      <c r="H278" s="269"/>
      <c r="I278" s="284" t="s">
        <v>106</v>
      </c>
      <c r="J278" s="284" t="s">
        <v>106</v>
      </c>
      <c r="K278" s="269" t="s">
        <v>106</v>
      </c>
    </row>
    <row r="279" spans="1:11" ht="12.75">
      <c r="A279" s="271" t="s">
        <v>834</v>
      </c>
      <c r="B279" s="289">
        <v>834</v>
      </c>
      <c r="C279" s="263"/>
      <c r="D279" s="182" t="s">
        <v>188</v>
      </c>
      <c r="E279" s="284" t="s">
        <v>106</v>
      </c>
      <c r="F279" s="284" t="s">
        <v>106</v>
      </c>
      <c r="G279" s="269" t="s">
        <v>106</v>
      </c>
      <c r="H279" s="269"/>
      <c r="I279" s="284" t="s">
        <v>106</v>
      </c>
      <c r="J279" s="284" t="s">
        <v>106</v>
      </c>
      <c r="K279" s="269" t="s">
        <v>106</v>
      </c>
    </row>
    <row r="280" spans="1:11" ht="12.75">
      <c r="A280" s="271" t="s">
        <v>835</v>
      </c>
      <c r="B280" s="289">
        <v>835</v>
      </c>
      <c r="C280" s="263"/>
      <c r="D280" s="182" t="s">
        <v>189</v>
      </c>
      <c r="E280" s="284" t="s">
        <v>106</v>
      </c>
      <c r="F280" s="284" t="s">
        <v>106</v>
      </c>
      <c r="G280" s="269" t="s">
        <v>106</v>
      </c>
      <c r="H280" s="269"/>
      <c r="I280" s="284" t="s">
        <v>106</v>
      </c>
      <c r="J280" s="284" t="s">
        <v>106</v>
      </c>
      <c r="K280" s="269" t="s">
        <v>106</v>
      </c>
    </row>
    <row r="281" spans="1:11" ht="12.75">
      <c r="A281" s="271" t="s">
        <v>836</v>
      </c>
      <c r="B281" s="289">
        <v>836</v>
      </c>
      <c r="C281" s="263"/>
      <c r="D281" s="182" t="s">
        <v>190</v>
      </c>
      <c r="E281" s="284" t="s">
        <v>106</v>
      </c>
      <c r="F281" s="284" t="s">
        <v>106</v>
      </c>
      <c r="G281" s="269" t="s">
        <v>106</v>
      </c>
      <c r="H281" s="269"/>
      <c r="I281" s="284" t="s">
        <v>106</v>
      </c>
      <c r="J281" s="284" t="s">
        <v>106</v>
      </c>
      <c r="K281" s="269" t="s">
        <v>106</v>
      </c>
    </row>
    <row r="282" spans="1:11" ht="12.75">
      <c r="A282" s="271" t="s">
        <v>837</v>
      </c>
      <c r="B282" s="289">
        <v>837</v>
      </c>
      <c r="C282" s="263"/>
      <c r="D282" s="182" t="s">
        <v>191</v>
      </c>
      <c r="E282" s="284" t="s">
        <v>106</v>
      </c>
      <c r="F282" s="284" t="s">
        <v>106</v>
      </c>
      <c r="G282" s="269" t="s">
        <v>106</v>
      </c>
      <c r="H282" s="269"/>
      <c r="I282" s="284" t="s">
        <v>106</v>
      </c>
      <c r="J282" s="284" t="s">
        <v>106</v>
      </c>
      <c r="K282" s="269" t="s">
        <v>106</v>
      </c>
    </row>
    <row r="283" spans="1:11" ht="12.75">
      <c r="A283" s="271" t="s">
        <v>838</v>
      </c>
      <c r="B283" s="289">
        <v>838</v>
      </c>
      <c r="C283" s="263"/>
      <c r="D283" s="182" t="s">
        <v>192</v>
      </c>
      <c r="E283" s="284" t="s">
        <v>106</v>
      </c>
      <c r="F283" s="284" t="s">
        <v>106</v>
      </c>
      <c r="G283" s="269" t="s">
        <v>106</v>
      </c>
      <c r="H283" s="269"/>
      <c r="I283" s="284" t="s">
        <v>106</v>
      </c>
      <c r="J283" s="284" t="s">
        <v>106</v>
      </c>
      <c r="K283" s="269" t="s">
        <v>106</v>
      </c>
    </row>
    <row r="284" spans="1:11" ht="12.75">
      <c r="A284" s="271" t="s">
        <v>839</v>
      </c>
      <c r="B284" s="289">
        <v>839</v>
      </c>
      <c r="C284" s="263"/>
      <c r="D284" s="182" t="s">
        <v>193</v>
      </c>
      <c r="E284" s="284" t="s">
        <v>106</v>
      </c>
      <c r="F284" s="284" t="s">
        <v>106</v>
      </c>
      <c r="G284" s="269" t="s">
        <v>106</v>
      </c>
      <c r="H284" s="269"/>
      <c r="I284" s="284" t="s">
        <v>106</v>
      </c>
      <c r="J284" s="284" t="s">
        <v>106</v>
      </c>
      <c r="K284" s="269" t="s">
        <v>106</v>
      </c>
    </row>
    <row r="285" spans="1:11" ht="12.75">
      <c r="A285" s="271" t="s">
        <v>840</v>
      </c>
      <c r="B285" s="289">
        <v>891</v>
      </c>
      <c r="C285" s="263"/>
      <c r="D285" s="182" t="s">
        <v>194</v>
      </c>
      <c r="E285" s="284" t="s">
        <v>106</v>
      </c>
      <c r="F285" s="284" t="s">
        <v>106</v>
      </c>
      <c r="G285" s="269" t="s">
        <v>106</v>
      </c>
      <c r="H285" s="269"/>
      <c r="I285" s="284" t="s">
        <v>106</v>
      </c>
      <c r="J285" s="284" t="s">
        <v>106</v>
      </c>
      <c r="K285" s="269" t="s">
        <v>106</v>
      </c>
    </row>
    <row r="286" spans="1:11" ht="12.75">
      <c r="A286" s="271" t="s">
        <v>841</v>
      </c>
      <c r="B286" s="289">
        <v>892</v>
      </c>
      <c r="C286" s="263"/>
      <c r="D286" s="182" t="s">
        <v>195</v>
      </c>
      <c r="E286" s="284" t="s">
        <v>106</v>
      </c>
      <c r="F286" s="284" t="s">
        <v>106</v>
      </c>
      <c r="G286" s="269" t="s">
        <v>106</v>
      </c>
      <c r="H286" s="269"/>
      <c r="I286" s="284" t="s">
        <v>106</v>
      </c>
      <c r="J286" s="284" t="s">
        <v>106</v>
      </c>
      <c r="K286" s="269" t="s">
        <v>106</v>
      </c>
    </row>
    <row r="287" spans="1:11" s="258" customFormat="1" ht="12.75">
      <c r="A287" s="271" t="s">
        <v>842</v>
      </c>
      <c r="B287" s="289">
        <v>893</v>
      </c>
      <c r="C287" s="263"/>
      <c r="D287" s="182" t="s">
        <v>484</v>
      </c>
      <c r="E287" s="284" t="s">
        <v>106</v>
      </c>
      <c r="F287" s="284" t="s">
        <v>106</v>
      </c>
      <c r="G287" s="269" t="s">
        <v>106</v>
      </c>
      <c r="H287" s="269"/>
      <c r="I287" s="284" t="s">
        <v>106</v>
      </c>
      <c r="J287" s="284" t="s">
        <v>106</v>
      </c>
      <c r="K287" s="269" t="s">
        <v>106</v>
      </c>
    </row>
    <row r="288" spans="1:11" s="258" customFormat="1" ht="12.75">
      <c r="A288" s="271" t="s">
        <v>843</v>
      </c>
      <c r="B288" s="289">
        <v>894</v>
      </c>
      <c r="C288" s="263"/>
      <c r="D288" s="182" t="s">
        <v>1161</v>
      </c>
      <c r="E288" s="284">
        <v>107014</v>
      </c>
      <c r="F288" s="284">
        <v>640900</v>
      </c>
      <c r="G288" s="269" t="s">
        <v>729</v>
      </c>
      <c r="H288" s="269"/>
      <c r="I288" s="284">
        <v>310384</v>
      </c>
      <c r="J288" s="284">
        <v>753100</v>
      </c>
      <c r="K288" s="269" t="s">
        <v>729</v>
      </c>
    </row>
    <row r="289" spans="1:11" s="17" customFormat="1" ht="24" customHeight="1">
      <c r="A289" s="296" t="s">
        <v>685</v>
      </c>
      <c r="B289" s="285" t="s">
        <v>685</v>
      </c>
      <c r="C289" s="65" t="s">
        <v>1162</v>
      </c>
      <c r="D289" s="49"/>
      <c r="E289" s="119">
        <v>30314</v>
      </c>
      <c r="F289" s="119">
        <v>153356</v>
      </c>
      <c r="G289" s="151">
        <v>-4.4</v>
      </c>
      <c r="H289" s="117"/>
      <c r="I289" s="119">
        <v>60649</v>
      </c>
      <c r="J289" s="119">
        <v>307375</v>
      </c>
      <c r="K289" s="151">
        <v>24</v>
      </c>
    </row>
    <row r="290" spans="1:11" s="17" customFormat="1" ht="24" customHeight="1">
      <c r="A290" s="271" t="s">
        <v>844</v>
      </c>
      <c r="B290" s="289">
        <v>950</v>
      </c>
      <c r="C290" s="263"/>
      <c r="D290" s="182" t="s">
        <v>196</v>
      </c>
      <c r="E290" s="284">
        <v>30314</v>
      </c>
      <c r="F290" s="284">
        <v>153356</v>
      </c>
      <c r="G290" s="269">
        <v>-4.4</v>
      </c>
      <c r="H290" s="269"/>
      <c r="I290" s="284">
        <v>60649</v>
      </c>
      <c r="J290" s="284">
        <v>307375</v>
      </c>
      <c r="K290" s="269">
        <v>24</v>
      </c>
    </row>
    <row r="291" spans="1:11" s="17" customFormat="1" ht="12.75" customHeight="1">
      <c r="A291" s="271" t="s">
        <v>1163</v>
      </c>
      <c r="B291" s="289">
        <v>953</v>
      </c>
      <c r="C291" s="263"/>
      <c r="D291" s="182" t="s">
        <v>1164</v>
      </c>
      <c r="E291" s="284" t="s">
        <v>106</v>
      </c>
      <c r="F291" s="284" t="s">
        <v>106</v>
      </c>
      <c r="G291" s="269" t="s">
        <v>106</v>
      </c>
      <c r="H291" s="269"/>
      <c r="I291" s="284" t="s">
        <v>106</v>
      </c>
      <c r="J291" s="284" t="s">
        <v>106</v>
      </c>
      <c r="K291" s="269" t="s">
        <v>106</v>
      </c>
    </row>
    <row r="292" spans="1:11" s="17" customFormat="1" ht="12.75" customHeight="1">
      <c r="A292" s="271" t="s">
        <v>996</v>
      </c>
      <c r="B292" s="289">
        <v>958</v>
      </c>
      <c r="C292" s="263"/>
      <c r="D292" s="182" t="s">
        <v>1106</v>
      </c>
      <c r="E292" s="284" t="s">
        <v>106</v>
      </c>
      <c r="F292" s="284" t="s">
        <v>106</v>
      </c>
      <c r="G292" s="269" t="s">
        <v>106</v>
      </c>
      <c r="H292" s="269"/>
      <c r="I292" s="284" t="s">
        <v>106</v>
      </c>
      <c r="J292" s="284" t="s">
        <v>106</v>
      </c>
      <c r="K292" s="269" t="s">
        <v>106</v>
      </c>
    </row>
    <row r="293" spans="1:11" s="17" customFormat="1" ht="30" customHeight="1">
      <c r="A293" s="114"/>
      <c r="B293" s="289"/>
      <c r="C293" s="114" t="s">
        <v>1165</v>
      </c>
      <c r="D293" s="49"/>
      <c r="E293" s="119">
        <v>1206629177</v>
      </c>
      <c r="F293" s="119">
        <v>3309088299</v>
      </c>
      <c r="G293" s="151">
        <v>10.9</v>
      </c>
      <c r="H293" s="151"/>
      <c r="I293" s="119">
        <v>3588111480</v>
      </c>
      <c r="J293" s="119">
        <v>9767330787</v>
      </c>
      <c r="K293" s="151">
        <v>7</v>
      </c>
    </row>
    <row r="294" spans="1:13" ht="12.75">
      <c r="A294" s="271"/>
      <c r="B294" s="297"/>
      <c r="C294" s="271"/>
      <c r="E294" s="284"/>
      <c r="F294" s="284"/>
      <c r="G294" s="272"/>
      <c r="H294" s="272"/>
      <c r="I294" s="284"/>
      <c r="J294" s="284"/>
      <c r="K294" s="272"/>
      <c r="M294" s="116"/>
    </row>
    <row r="295" spans="7:13" ht="12.75">
      <c r="G295" s="284"/>
      <c r="H295" s="284"/>
      <c r="I295" s="284"/>
      <c r="J295" s="272"/>
      <c r="K295" s="284"/>
      <c r="L295" s="284"/>
      <c r="M295" s="116"/>
    </row>
    <row r="296" spans="7:13" ht="12.75">
      <c r="G296" s="284"/>
      <c r="H296" s="284"/>
      <c r="I296" s="284"/>
      <c r="J296" s="272"/>
      <c r="K296" s="284"/>
      <c r="L296" s="284"/>
      <c r="M296" s="116"/>
    </row>
    <row r="297" spans="7:13" ht="12.75">
      <c r="G297" s="284"/>
      <c r="H297" s="284"/>
      <c r="I297" s="284"/>
      <c r="J297" s="272"/>
      <c r="K297" s="284"/>
      <c r="L297" s="284"/>
      <c r="M297" s="116"/>
    </row>
    <row r="298" spans="7:13" ht="12.75">
      <c r="G298" s="284"/>
      <c r="H298" s="284"/>
      <c r="I298" s="284"/>
      <c r="J298" s="272"/>
      <c r="K298" s="284"/>
      <c r="L298" s="284"/>
      <c r="M298" s="116"/>
    </row>
    <row r="299" spans="7:13" ht="12.75">
      <c r="G299" s="284"/>
      <c r="H299" s="284"/>
      <c r="I299" s="284"/>
      <c r="J299" s="272"/>
      <c r="K299" s="284"/>
      <c r="L299" s="284"/>
      <c r="M299" s="116"/>
    </row>
    <row r="300" spans="7:13" ht="12.75">
      <c r="G300" s="284"/>
      <c r="H300" s="284"/>
      <c r="I300" s="284"/>
      <c r="J300" s="272"/>
      <c r="K300" s="284"/>
      <c r="L300" s="284"/>
      <c r="M300" s="116"/>
    </row>
    <row r="301" spans="7:13" ht="12.75">
      <c r="G301" s="284"/>
      <c r="H301" s="284"/>
      <c r="I301" s="284"/>
      <c r="J301" s="272"/>
      <c r="K301" s="284"/>
      <c r="L301" s="284"/>
      <c r="M301" s="116"/>
    </row>
    <row r="302" spans="7:13" ht="12.75">
      <c r="G302" s="284"/>
      <c r="H302" s="284"/>
      <c r="I302" s="284"/>
      <c r="J302" s="272"/>
      <c r="K302" s="284"/>
      <c r="L302" s="284"/>
      <c r="M302" s="116"/>
    </row>
    <row r="303" spans="7:13" ht="12.75">
      <c r="G303" s="284"/>
      <c r="H303" s="284"/>
      <c r="I303" s="284"/>
      <c r="J303" s="272"/>
      <c r="K303" s="284"/>
      <c r="L303" s="284"/>
      <c r="M303" s="116"/>
    </row>
    <row r="304" spans="7:13" ht="12.75">
      <c r="G304" s="284"/>
      <c r="H304" s="284"/>
      <c r="I304" s="284"/>
      <c r="J304" s="272"/>
      <c r="K304" s="284"/>
      <c r="L304" s="284"/>
      <c r="M304" s="116"/>
    </row>
    <row r="305" spans="7:13" ht="12.75">
      <c r="G305" s="284"/>
      <c r="H305" s="284"/>
      <c r="I305" s="284"/>
      <c r="J305" s="272"/>
      <c r="K305" s="284"/>
      <c r="L305" s="284"/>
      <c r="M305" s="116"/>
    </row>
    <row r="306" spans="7:13" ht="12.75">
      <c r="G306" s="284"/>
      <c r="H306" s="284"/>
      <c r="I306" s="284"/>
      <c r="J306" s="272"/>
      <c r="K306" s="284"/>
      <c r="L306" s="284"/>
      <c r="M306" s="116"/>
    </row>
    <row r="307" spans="7:13" ht="12.75">
      <c r="G307" s="284"/>
      <c r="H307" s="284"/>
      <c r="I307" s="284"/>
      <c r="J307" s="272"/>
      <c r="K307" s="284"/>
      <c r="L307" s="284"/>
      <c r="M307" s="116"/>
    </row>
    <row r="308" spans="7:13" ht="12.75">
      <c r="G308" s="284"/>
      <c r="H308" s="284"/>
      <c r="I308" s="284"/>
      <c r="J308" s="272"/>
      <c r="K308" s="284"/>
      <c r="L308" s="284"/>
      <c r="M308" s="116"/>
    </row>
    <row r="309" spans="7:13" ht="12.75">
      <c r="G309" s="284"/>
      <c r="H309" s="284"/>
      <c r="I309" s="284"/>
      <c r="J309" s="272"/>
      <c r="K309" s="284"/>
      <c r="L309" s="284"/>
      <c r="M309" s="116"/>
    </row>
    <row r="310" spans="7:13" ht="12.75">
      <c r="G310" s="284"/>
      <c r="H310" s="284"/>
      <c r="I310" s="284"/>
      <c r="J310" s="272"/>
      <c r="K310" s="284"/>
      <c r="L310" s="284"/>
      <c r="M310" s="116"/>
    </row>
    <row r="311" spans="7:13" ht="12.75">
      <c r="G311" s="284"/>
      <c r="H311" s="284"/>
      <c r="I311" s="284"/>
      <c r="J311" s="272"/>
      <c r="K311" s="284"/>
      <c r="L311" s="284"/>
      <c r="M311" s="116"/>
    </row>
    <row r="312" spans="7:13" ht="12.75">
      <c r="G312" s="284"/>
      <c r="H312" s="284"/>
      <c r="I312" s="284"/>
      <c r="J312" s="272"/>
      <c r="K312" s="284"/>
      <c r="L312" s="284"/>
      <c r="M312" s="116"/>
    </row>
    <row r="313" spans="7:13" ht="12.75">
      <c r="G313" s="284"/>
      <c r="H313" s="284"/>
      <c r="I313" s="284"/>
      <c r="J313" s="272"/>
      <c r="K313" s="284"/>
      <c r="L313" s="284"/>
      <c r="M313" s="116"/>
    </row>
    <row r="314" spans="7:13" ht="12.75">
      <c r="G314" s="284"/>
      <c r="H314" s="284"/>
      <c r="I314" s="284"/>
      <c r="J314" s="272"/>
      <c r="K314" s="284"/>
      <c r="L314" s="284"/>
      <c r="M314" s="116"/>
    </row>
    <row r="315" spans="7:13" ht="12.75">
      <c r="G315" s="284"/>
      <c r="H315" s="284"/>
      <c r="I315" s="284"/>
      <c r="J315" s="272"/>
      <c r="K315" s="284"/>
      <c r="L315" s="284"/>
      <c r="M315" s="116"/>
    </row>
    <row r="316" spans="7:13" ht="12.75">
      <c r="G316" s="284"/>
      <c r="H316" s="284"/>
      <c r="I316" s="284"/>
      <c r="J316" s="272"/>
      <c r="K316" s="284"/>
      <c r="L316" s="284"/>
      <c r="M316" s="116"/>
    </row>
    <row r="317" spans="7:13" ht="12.75">
      <c r="G317" s="284"/>
      <c r="H317" s="284"/>
      <c r="I317" s="284"/>
      <c r="J317" s="272"/>
      <c r="K317" s="284"/>
      <c r="L317" s="284"/>
      <c r="M317" s="116"/>
    </row>
    <row r="318" spans="7:13" ht="12.75">
      <c r="G318" s="284"/>
      <c r="H318" s="284"/>
      <c r="I318" s="284"/>
      <c r="J318" s="272"/>
      <c r="K318" s="284"/>
      <c r="L318" s="284"/>
      <c r="M318" s="116"/>
    </row>
    <row r="319" spans="7:13" ht="12.75">
      <c r="G319" s="284"/>
      <c r="H319" s="284"/>
      <c r="I319" s="284"/>
      <c r="J319" s="272"/>
      <c r="K319" s="284"/>
      <c r="L319" s="284"/>
      <c r="M319" s="116"/>
    </row>
    <row r="320" spans="7:13" ht="12.75">
      <c r="G320" s="284"/>
      <c r="H320" s="284"/>
      <c r="I320" s="284"/>
      <c r="J320" s="272"/>
      <c r="K320" s="284"/>
      <c r="L320" s="284"/>
      <c r="M320" s="116"/>
    </row>
    <row r="321" spans="7:13" ht="12.75">
      <c r="G321" s="284"/>
      <c r="H321" s="284"/>
      <c r="I321" s="284"/>
      <c r="J321" s="272"/>
      <c r="K321" s="284"/>
      <c r="L321" s="284"/>
      <c r="M321" s="116"/>
    </row>
    <row r="322" spans="7:13" ht="12.75">
      <c r="G322" s="284"/>
      <c r="H322" s="284"/>
      <c r="I322" s="284"/>
      <c r="J322" s="272"/>
      <c r="K322" s="284"/>
      <c r="L322" s="284"/>
      <c r="M322" s="116"/>
    </row>
    <row r="323" spans="7:13" ht="12.75">
      <c r="G323" s="284"/>
      <c r="H323" s="284"/>
      <c r="I323" s="284"/>
      <c r="J323" s="272"/>
      <c r="K323" s="284"/>
      <c r="L323" s="284"/>
      <c r="M323" s="116"/>
    </row>
    <row r="324" spans="7:13" ht="12.75">
      <c r="G324" s="284"/>
      <c r="H324" s="284"/>
      <c r="I324" s="284"/>
      <c r="J324" s="272"/>
      <c r="K324" s="284"/>
      <c r="L324" s="284"/>
      <c r="M324" s="116"/>
    </row>
    <row r="325" spans="7:13" ht="12.75">
      <c r="G325" s="284"/>
      <c r="H325" s="284"/>
      <c r="I325" s="284"/>
      <c r="J325" s="272"/>
      <c r="K325" s="284"/>
      <c r="L325" s="284"/>
      <c r="M325" s="116"/>
    </row>
    <row r="326" spans="7:13" ht="12.75">
      <c r="G326" s="284"/>
      <c r="H326" s="284"/>
      <c r="I326" s="284"/>
      <c r="J326" s="272"/>
      <c r="K326" s="284"/>
      <c r="L326" s="284"/>
      <c r="M326" s="116"/>
    </row>
    <row r="327" spans="7:13" ht="12.75">
      <c r="G327" s="284"/>
      <c r="H327" s="284"/>
      <c r="I327" s="284"/>
      <c r="J327" s="272"/>
      <c r="K327" s="284"/>
      <c r="L327" s="284"/>
      <c r="M327" s="116"/>
    </row>
    <row r="328" spans="7:13" ht="12.75">
      <c r="G328" s="284"/>
      <c r="H328" s="284"/>
      <c r="I328" s="284"/>
      <c r="J328" s="272"/>
      <c r="K328" s="284"/>
      <c r="L328" s="284"/>
      <c r="M328" s="116"/>
    </row>
    <row r="329" spans="7:13" ht="12.75">
      <c r="G329" s="284"/>
      <c r="H329" s="284"/>
      <c r="I329" s="284"/>
      <c r="J329" s="272"/>
      <c r="K329" s="284"/>
      <c r="L329" s="284"/>
      <c r="M329" s="116"/>
    </row>
    <row r="330" spans="7:13" ht="12.75">
      <c r="G330" s="284"/>
      <c r="H330" s="284"/>
      <c r="I330" s="284"/>
      <c r="J330" s="272"/>
      <c r="K330" s="284"/>
      <c r="L330" s="284"/>
      <c r="M330" s="116"/>
    </row>
    <row r="331" spans="7:13" ht="12.75">
      <c r="G331" s="284"/>
      <c r="H331" s="284"/>
      <c r="I331" s="284"/>
      <c r="J331" s="272"/>
      <c r="K331" s="284"/>
      <c r="L331" s="284"/>
      <c r="M331" s="116"/>
    </row>
    <row r="332" spans="7:13" ht="12.75">
      <c r="G332" s="284"/>
      <c r="H332" s="284"/>
      <c r="I332" s="284"/>
      <c r="J332" s="272"/>
      <c r="K332" s="284"/>
      <c r="L332" s="284"/>
      <c r="M332" s="116"/>
    </row>
    <row r="333" spans="7:13" ht="12.75">
      <c r="G333" s="284"/>
      <c r="H333" s="284"/>
      <c r="I333" s="284"/>
      <c r="J333" s="272"/>
      <c r="K333" s="284"/>
      <c r="L333" s="284"/>
      <c r="M333" s="116"/>
    </row>
    <row r="334" spans="7:13" ht="12.75">
      <c r="G334" s="284"/>
      <c r="H334" s="284"/>
      <c r="I334" s="284"/>
      <c r="J334" s="272"/>
      <c r="K334" s="284"/>
      <c r="L334" s="284"/>
      <c r="M334" s="116"/>
    </row>
    <row r="335" spans="7:13" ht="12.75">
      <c r="G335" s="284"/>
      <c r="H335" s="284"/>
      <c r="I335" s="284"/>
      <c r="J335" s="272"/>
      <c r="K335" s="284"/>
      <c r="L335" s="284"/>
      <c r="M335" s="116"/>
    </row>
    <row r="336" spans="7:13" ht="12.75">
      <c r="G336" s="284"/>
      <c r="H336" s="284"/>
      <c r="I336" s="284"/>
      <c r="J336" s="272"/>
      <c r="K336" s="284"/>
      <c r="L336" s="284"/>
      <c r="M336" s="116"/>
    </row>
    <row r="337" spans="7:13" ht="12.75">
      <c r="G337" s="284"/>
      <c r="H337" s="284"/>
      <c r="I337" s="284"/>
      <c r="J337" s="272"/>
      <c r="K337" s="284"/>
      <c r="L337" s="284"/>
      <c r="M337" s="116"/>
    </row>
    <row r="338" spans="7:13" ht="12.75">
      <c r="G338" s="284"/>
      <c r="H338" s="284"/>
      <c r="I338" s="284"/>
      <c r="J338" s="272"/>
      <c r="K338" s="284"/>
      <c r="L338" s="284"/>
      <c r="M338" s="116"/>
    </row>
    <row r="339" spans="7:13" ht="12.75">
      <c r="G339" s="284"/>
      <c r="H339" s="284"/>
      <c r="I339" s="284"/>
      <c r="J339" s="272"/>
      <c r="K339" s="284"/>
      <c r="L339" s="284"/>
      <c r="M339" s="116"/>
    </row>
    <row r="340" spans="7:13" ht="12.75">
      <c r="G340" s="284"/>
      <c r="H340" s="284"/>
      <c r="I340" s="284"/>
      <c r="J340" s="272"/>
      <c r="K340" s="284"/>
      <c r="L340" s="284"/>
      <c r="M340" s="116"/>
    </row>
    <row r="341" spans="7:13" ht="12.75">
      <c r="G341" s="284"/>
      <c r="H341" s="284"/>
      <c r="I341" s="284"/>
      <c r="J341" s="272"/>
      <c r="K341" s="284"/>
      <c r="L341" s="284"/>
      <c r="M341" s="116"/>
    </row>
    <row r="342" ht="12.75">
      <c r="M342" s="116"/>
    </row>
    <row r="343" ht="12.75">
      <c r="M343" s="116"/>
    </row>
    <row r="344" ht="12.75">
      <c r="M344" s="116"/>
    </row>
    <row r="345" ht="12.75">
      <c r="M345" s="116"/>
    </row>
    <row r="346" ht="12.75">
      <c r="M346" s="116"/>
    </row>
    <row r="347" ht="12.75">
      <c r="M347" s="116"/>
    </row>
    <row r="348" ht="12.75">
      <c r="M348" s="116"/>
    </row>
    <row r="349" ht="12.75">
      <c r="M349" s="116"/>
    </row>
    <row r="350" ht="12.75">
      <c r="M350" s="116"/>
    </row>
    <row r="351" ht="12.75">
      <c r="M351" s="116"/>
    </row>
  </sheetData>
  <sheetProtection/>
  <mergeCells count="53">
    <mergeCell ref="A1:K1"/>
    <mergeCell ref="A75:L75"/>
    <mergeCell ref="K5:L8"/>
    <mergeCell ref="F153:F156"/>
    <mergeCell ref="G153:H156"/>
    <mergeCell ref="I153:I156"/>
    <mergeCell ref="J5:J8"/>
    <mergeCell ref="A3:B8"/>
    <mergeCell ref="C3:D8"/>
    <mergeCell ref="G5:H8"/>
    <mergeCell ref="E5:E8"/>
    <mergeCell ref="F5:F8"/>
    <mergeCell ref="E3:H3"/>
    <mergeCell ref="I3:L3"/>
    <mergeCell ref="F4:H4"/>
    <mergeCell ref="J4:L4"/>
    <mergeCell ref="I5:I8"/>
    <mergeCell ref="A77:B82"/>
    <mergeCell ref="C77:D82"/>
    <mergeCell ref="E77:H77"/>
    <mergeCell ref="I77:L77"/>
    <mergeCell ref="F78:H78"/>
    <mergeCell ref="J78:L78"/>
    <mergeCell ref="E79:E82"/>
    <mergeCell ref="F79:F82"/>
    <mergeCell ref="G79:H82"/>
    <mergeCell ref="I79:I82"/>
    <mergeCell ref="J79:J82"/>
    <mergeCell ref="K79:L82"/>
    <mergeCell ref="A149:L149"/>
    <mergeCell ref="A151:B156"/>
    <mergeCell ref="C151:D156"/>
    <mergeCell ref="E151:H151"/>
    <mergeCell ref="I151:L151"/>
    <mergeCell ref="F152:H152"/>
    <mergeCell ref="J152:L152"/>
    <mergeCell ref="E153:E156"/>
    <mergeCell ref="J153:J156"/>
    <mergeCell ref="K153:L156"/>
    <mergeCell ref="A226:L226"/>
    <mergeCell ref="A228:B233"/>
    <mergeCell ref="C228:D233"/>
    <mergeCell ref="E228:H228"/>
    <mergeCell ref="I228:L228"/>
    <mergeCell ref="F229:H229"/>
    <mergeCell ref="J229:L229"/>
    <mergeCell ref="E230:E233"/>
    <mergeCell ref="F230:F233"/>
    <mergeCell ref="G230:H233"/>
    <mergeCell ref="I230:I233"/>
    <mergeCell ref="J230:J233"/>
    <mergeCell ref="K230:L233"/>
    <mergeCell ref="C255:D255"/>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5"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9" t="s">
        <v>1282</v>
      </c>
      <c r="B1" s="439"/>
    </row>
    <row r="6" spans="1:2" ht="14.25">
      <c r="A6" s="80">
        <v>0</v>
      </c>
      <c r="B6" s="36" t="s">
        <v>1283</v>
      </c>
    </row>
    <row r="7" spans="1:2" ht="14.25">
      <c r="A7" s="28"/>
      <c r="B7" s="36" t="s">
        <v>1284</v>
      </c>
    </row>
    <row r="8" spans="1:2" ht="14.25">
      <c r="A8" s="80" t="s">
        <v>106</v>
      </c>
      <c r="B8" s="36" t="s">
        <v>1285</v>
      </c>
    </row>
    <row r="9" spans="1:2" ht="14.25">
      <c r="A9" s="80" t="s">
        <v>1286</v>
      </c>
      <c r="B9" s="36" t="s">
        <v>1287</v>
      </c>
    </row>
    <row r="10" spans="1:2" ht="14.25">
      <c r="A10" s="80" t="s">
        <v>1288</v>
      </c>
      <c r="B10" s="36" t="s">
        <v>1289</v>
      </c>
    </row>
    <row r="11" spans="1:2" ht="14.25">
      <c r="A11" s="80" t="s">
        <v>1290</v>
      </c>
      <c r="B11" s="36" t="s">
        <v>1291</v>
      </c>
    </row>
    <row r="12" spans="1:2" ht="14.25">
      <c r="A12" s="80" t="s">
        <v>729</v>
      </c>
      <c r="B12" s="36" t="s">
        <v>1292</v>
      </c>
    </row>
    <row r="13" spans="1:2" ht="14.25">
      <c r="A13" s="80" t="s">
        <v>1293</v>
      </c>
      <c r="B13" s="36" t="s">
        <v>1294</v>
      </c>
    </row>
    <row r="14" spans="1:2" ht="14.25">
      <c r="A14" s="80" t="s">
        <v>1295</v>
      </c>
      <c r="B14" s="36" t="s">
        <v>1296</v>
      </c>
    </row>
    <row r="15" spans="1:2" ht="14.25">
      <c r="A15" s="80" t="s">
        <v>1297</v>
      </c>
      <c r="B15" s="36" t="s">
        <v>1298</v>
      </c>
    </row>
    <row r="16" ht="14.25">
      <c r="A16" s="36"/>
    </row>
    <row r="17" spans="1:2" ht="14.25">
      <c r="A17" s="36" t="s">
        <v>1299</v>
      </c>
      <c r="B17" s="36" t="s">
        <v>1300</v>
      </c>
    </row>
    <row r="18" spans="1:2" ht="14.25">
      <c r="A18" s="36" t="s">
        <v>1301</v>
      </c>
      <c r="B18" s="36" t="s">
        <v>1302</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49"/>
  <sheetViews>
    <sheetView zoomScale="115" zoomScaleNormal="115" zoomScalePageLayoutView="0" workbookViewId="0" topLeftCell="D1">
      <selection activeCell="D2" sqref="D2"/>
    </sheetView>
  </sheetViews>
  <sheetFormatPr defaultColWidth="11.421875" defaultRowHeight="12.75"/>
  <cols>
    <col min="1" max="1" width="4.00390625" style="258" customWidth="1"/>
    <col min="2" max="2" width="3.8515625" style="274" customWidth="1"/>
    <col min="3" max="3" width="1.28515625" style="258" customWidth="1"/>
    <col min="4" max="4" width="35.28125" style="258" customWidth="1"/>
    <col min="5" max="5" width="13.28125" style="258" customWidth="1"/>
    <col min="6" max="6" width="13.8515625" style="258" customWidth="1"/>
    <col min="7" max="7" width="10.7109375" style="277" customWidth="1"/>
    <col min="8" max="8" width="0.71875" style="277" customWidth="1"/>
    <col min="9" max="9" width="13.28125" style="258" customWidth="1"/>
    <col min="10" max="10" width="13.421875" style="258" customWidth="1"/>
    <col min="11" max="11" width="10.421875" style="277" customWidth="1"/>
    <col min="12" max="12" width="0.85546875" style="258" customWidth="1"/>
  </cols>
  <sheetData>
    <row r="1" spans="1:15" ht="15">
      <c r="A1" s="625" t="s">
        <v>521</v>
      </c>
      <c r="B1" s="625"/>
      <c r="C1" s="625"/>
      <c r="D1" s="625"/>
      <c r="E1" s="625"/>
      <c r="F1" s="625"/>
      <c r="G1" s="625"/>
      <c r="H1" s="625"/>
      <c r="I1" s="625"/>
      <c r="J1" s="625"/>
      <c r="K1" s="626"/>
      <c r="L1" s="273"/>
      <c r="M1" s="59"/>
      <c r="N1" s="59"/>
      <c r="O1" s="59"/>
    </row>
    <row r="2" spans="4:11" ht="12.75">
      <c r="D2" s="271"/>
      <c r="E2" s="275"/>
      <c r="F2" s="276"/>
      <c r="I2" s="278"/>
      <c r="J2" s="279"/>
      <c r="K2" s="280"/>
    </row>
    <row r="3" spans="1:12" ht="17.25" customHeight="1">
      <c r="A3" s="615" t="s">
        <v>1138</v>
      </c>
      <c r="B3" s="616"/>
      <c r="C3" s="620" t="s">
        <v>1139</v>
      </c>
      <c r="D3" s="512"/>
      <c r="E3" s="580" t="s">
        <v>1240</v>
      </c>
      <c r="F3" s="560"/>
      <c r="G3" s="560"/>
      <c r="H3" s="607"/>
      <c r="I3" s="521" t="s">
        <v>1252</v>
      </c>
      <c r="J3" s="560"/>
      <c r="K3" s="560"/>
      <c r="L3" s="608"/>
    </row>
    <row r="4" spans="1:12" ht="16.5" customHeight="1">
      <c r="A4" s="497"/>
      <c r="B4" s="617"/>
      <c r="C4" s="621"/>
      <c r="D4" s="622"/>
      <c r="E4" s="84" t="s">
        <v>473</v>
      </c>
      <c r="F4" s="564" t="s">
        <v>474</v>
      </c>
      <c r="G4" s="565"/>
      <c r="H4" s="569"/>
      <c r="I4" s="150" t="s">
        <v>473</v>
      </c>
      <c r="J4" s="591" t="s">
        <v>474</v>
      </c>
      <c r="K4" s="592"/>
      <c r="L4" s="593"/>
    </row>
    <row r="5" spans="1:12" ht="12.75" customHeight="1">
      <c r="A5" s="497"/>
      <c r="B5" s="617"/>
      <c r="C5" s="621"/>
      <c r="D5" s="622"/>
      <c r="E5" s="561" t="s">
        <v>111</v>
      </c>
      <c r="F5" s="566" t="s">
        <v>107</v>
      </c>
      <c r="G5" s="596" t="s">
        <v>1253</v>
      </c>
      <c r="H5" s="609"/>
      <c r="I5" s="566" t="s">
        <v>111</v>
      </c>
      <c r="J5" s="566" t="s">
        <v>107</v>
      </c>
      <c r="K5" s="582" t="s">
        <v>1260</v>
      </c>
      <c r="L5" s="599"/>
    </row>
    <row r="6" spans="1:12" ht="12.75" customHeight="1">
      <c r="A6" s="497"/>
      <c r="B6" s="617"/>
      <c r="C6" s="621"/>
      <c r="D6" s="622"/>
      <c r="E6" s="562"/>
      <c r="F6" s="567"/>
      <c r="G6" s="597"/>
      <c r="H6" s="479"/>
      <c r="I6" s="567"/>
      <c r="J6" s="567"/>
      <c r="K6" s="600"/>
      <c r="L6" s="601"/>
    </row>
    <row r="7" spans="1:12" ht="12.75" customHeight="1">
      <c r="A7" s="497"/>
      <c r="B7" s="617"/>
      <c r="C7" s="621"/>
      <c r="D7" s="622"/>
      <c r="E7" s="562"/>
      <c r="F7" s="567"/>
      <c r="G7" s="597"/>
      <c r="H7" s="479"/>
      <c r="I7" s="567"/>
      <c r="J7" s="567"/>
      <c r="K7" s="600"/>
      <c r="L7" s="601"/>
    </row>
    <row r="8" spans="1:12" ht="28.5" customHeight="1">
      <c r="A8" s="618"/>
      <c r="B8" s="619"/>
      <c r="C8" s="623"/>
      <c r="D8" s="624"/>
      <c r="E8" s="563"/>
      <c r="F8" s="568"/>
      <c r="G8" s="598"/>
      <c r="H8" s="480"/>
      <c r="I8" s="568"/>
      <c r="J8" s="568"/>
      <c r="K8" s="602"/>
      <c r="L8" s="603"/>
    </row>
    <row r="9" spans="1:10" ht="9" customHeight="1">
      <c r="A9" s="271"/>
      <c r="B9" s="282"/>
      <c r="C9" s="263"/>
      <c r="D9" s="182"/>
      <c r="E9" s="275"/>
      <c r="F9" s="276"/>
      <c r="I9" s="275"/>
      <c r="J9" s="275"/>
    </row>
    <row r="10" spans="2:11" s="17" customFormat="1" ht="12.75">
      <c r="B10" s="152"/>
      <c r="C10" s="65" t="s">
        <v>1140</v>
      </c>
      <c r="D10" s="49"/>
      <c r="E10" s="119">
        <v>903350215</v>
      </c>
      <c r="F10" s="119">
        <v>1654077358</v>
      </c>
      <c r="G10" s="151">
        <v>-2.3</v>
      </c>
      <c r="H10" s="151"/>
      <c r="I10" s="119">
        <v>2758769705</v>
      </c>
      <c r="J10" s="119">
        <v>4986985022</v>
      </c>
      <c r="K10" s="151">
        <v>1.7</v>
      </c>
    </row>
    <row r="11" spans="1:11" ht="24" customHeight="1">
      <c r="A11" s="271" t="s">
        <v>542</v>
      </c>
      <c r="B11" s="283">
        <v>1</v>
      </c>
      <c r="C11" s="263"/>
      <c r="D11" s="182" t="s">
        <v>349</v>
      </c>
      <c r="E11" s="284">
        <v>74953570</v>
      </c>
      <c r="F11" s="284">
        <v>121647495</v>
      </c>
      <c r="G11" s="269">
        <v>8.4</v>
      </c>
      <c r="H11" s="269"/>
      <c r="I11" s="284">
        <v>223133241</v>
      </c>
      <c r="J11" s="284">
        <v>362681240</v>
      </c>
      <c r="K11" s="269">
        <v>8.2</v>
      </c>
    </row>
    <row r="12" spans="1:11" ht="12.75">
      <c r="A12" s="271" t="s">
        <v>543</v>
      </c>
      <c r="B12" s="283">
        <v>3</v>
      </c>
      <c r="C12" s="263"/>
      <c r="D12" s="182" t="s">
        <v>350</v>
      </c>
      <c r="E12" s="284">
        <v>80612739</v>
      </c>
      <c r="F12" s="284">
        <v>153994372</v>
      </c>
      <c r="G12" s="269">
        <v>0.3</v>
      </c>
      <c r="H12" s="269"/>
      <c r="I12" s="284">
        <v>252289179</v>
      </c>
      <c r="J12" s="284">
        <v>486383930</v>
      </c>
      <c r="K12" s="269">
        <v>9.8</v>
      </c>
    </row>
    <row r="13" spans="1:11" ht="12.75">
      <c r="A13" s="271" t="s">
        <v>544</v>
      </c>
      <c r="B13" s="283">
        <v>5</v>
      </c>
      <c r="C13" s="263"/>
      <c r="D13" s="182" t="s">
        <v>351</v>
      </c>
      <c r="E13" s="284">
        <v>113361701</v>
      </c>
      <c r="F13" s="284">
        <v>206073604</v>
      </c>
      <c r="G13" s="269">
        <v>-1</v>
      </c>
      <c r="H13" s="269"/>
      <c r="I13" s="284">
        <v>322732154</v>
      </c>
      <c r="J13" s="284">
        <v>605271724</v>
      </c>
      <c r="K13" s="269">
        <v>3.7</v>
      </c>
    </row>
    <row r="14" spans="1:11" ht="12.75">
      <c r="A14" s="271" t="s">
        <v>545</v>
      </c>
      <c r="B14" s="283">
        <v>6</v>
      </c>
      <c r="C14" s="263"/>
      <c r="D14" s="182" t="s">
        <v>495</v>
      </c>
      <c r="E14" s="284">
        <v>27235102</v>
      </c>
      <c r="F14" s="284">
        <v>204121010</v>
      </c>
      <c r="G14" s="269">
        <v>-8.3</v>
      </c>
      <c r="H14" s="269"/>
      <c r="I14" s="284">
        <v>73286155</v>
      </c>
      <c r="J14" s="284">
        <v>575667564</v>
      </c>
      <c r="K14" s="269">
        <v>-2.1</v>
      </c>
    </row>
    <row r="15" spans="1:11" ht="12.75">
      <c r="A15" s="271" t="s">
        <v>546</v>
      </c>
      <c r="B15" s="283">
        <v>7</v>
      </c>
      <c r="C15" s="263"/>
      <c r="D15" s="182" t="s">
        <v>352</v>
      </c>
      <c r="E15" s="284">
        <v>903378</v>
      </c>
      <c r="F15" s="284">
        <v>9609539</v>
      </c>
      <c r="G15" s="269">
        <v>6.9</v>
      </c>
      <c r="H15" s="269"/>
      <c r="I15" s="284">
        <v>2774736</v>
      </c>
      <c r="J15" s="284">
        <v>28391214</v>
      </c>
      <c r="K15" s="269">
        <v>1.2</v>
      </c>
    </row>
    <row r="16" spans="1:11" ht="12.75">
      <c r="A16" s="271" t="s">
        <v>547</v>
      </c>
      <c r="B16" s="283">
        <v>8</v>
      </c>
      <c r="C16" s="263"/>
      <c r="D16" s="182" t="s">
        <v>494</v>
      </c>
      <c r="E16" s="284">
        <v>19381550</v>
      </c>
      <c r="F16" s="284">
        <v>28848780</v>
      </c>
      <c r="G16" s="269">
        <v>1.3</v>
      </c>
      <c r="H16" s="269"/>
      <c r="I16" s="284">
        <v>50236339</v>
      </c>
      <c r="J16" s="284">
        <v>88165411</v>
      </c>
      <c r="K16" s="269">
        <v>4.2</v>
      </c>
    </row>
    <row r="17" spans="1:11" ht="12.75">
      <c r="A17" s="271" t="s">
        <v>548</v>
      </c>
      <c r="B17" s="283">
        <v>9</v>
      </c>
      <c r="C17" s="263"/>
      <c r="D17" s="182" t="s">
        <v>353</v>
      </c>
      <c r="E17" s="284">
        <v>2524788</v>
      </c>
      <c r="F17" s="284">
        <v>4890966</v>
      </c>
      <c r="G17" s="269">
        <v>16.5</v>
      </c>
      <c r="H17" s="269"/>
      <c r="I17" s="284">
        <v>7696711</v>
      </c>
      <c r="J17" s="284">
        <v>15117097</v>
      </c>
      <c r="K17" s="269">
        <v>-12</v>
      </c>
    </row>
    <row r="18" spans="1:11" ht="12.75">
      <c r="A18" s="271" t="s">
        <v>549</v>
      </c>
      <c r="B18" s="283">
        <v>10</v>
      </c>
      <c r="C18" s="263"/>
      <c r="D18" s="182" t="s">
        <v>354</v>
      </c>
      <c r="E18" s="284">
        <v>8122059</v>
      </c>
      <c r="F18" s="284">
        <v>10580098</v>
      </c>
      <c r="G18" s="269">
        <v>-26</v>
      </c>
      <c r="H18" s="269"/>
      <c r="I18" s="284">
        <v>23760711</v>
      </c>
      <c r="J18" s="284">
        <v>33379785</v>
      </c>
      <c r="K18" s="269">
        <v>-24.6</v>
      </c>
    </row>
    <row r="19" spans="1:11" ht="12.75">
      <c r="A19" s="271" t="s">
        <v>550</v>
      </c>
      <c r="B19" s="283">
        <v>11</v>
      </c>
      <c r="C19" s="263"/>
      <c r="D19" s="182" t="s">
        <v>355</v>
      </c>
      <c r="E19" s="284">
        <v>32150368</v>
      </c>
      <c r="F19" s="284">
        <v>59357267</v>
      </c>
      <c r="G19" s="269">
        <v>-33.1</v>
      </c>
      <c r="H19" s="269"/>
      <c r="I19" s="284">
        <v>109978995</v>
      </c>
      <c r="J19" s="284">
        <v>223483592</v>
      </c>
      <c r="K19" s="269">
        <v>-21.6</v>
      </c>
    </row>
    <row r="20" spans="1:11" ht="12.75">
      <c r="A20" s="271" t="s">
        <v>551</v>
      </c>
      <c r="B20" s="283">
        <v>13</v>
      </c>
      <c r="C20" s="263"/>
      <c r="D20" s="182" t="s">
        <v>356</v>
      </c>
      <c r="E20" s="284">
        <v>27442620</v>
      </c>
      <c r="F20" s="284">
        <v>29982233</v>
      </c>
      <c r="G20" s="269">
        <v>-6.6</v>
      </c>
      <c r="H20" s="269"/>
      <c r="I20" s="284">
        <v>87218118</v>
      </c>
      <c r="J20" s="284">
        <v>90296035</v>
      </c>
      <c r="K20" s="269">
        <v>-3.3</v>
      </c>
    </row>
    <row r="21" spans="1:11" ht="12.75">
      <c r="A21" s="271" t="s">
        <v>552</v>
      </c>
      <c r="B21" s="283">
        <v>14</v>
      </c>
      <c r="C21" s="263"/>
      <c r="D21" s="182" t="s">
        <v>357</v>
      </c>
      <c r="E21" s="284">
        <v>10847696</v>
      </c>
      <c r="F21" s="284">
        <v>13326576</v>
      </c>
      <c r="G21" s="269">
        <v>24</v>
      </c>
      <c r="H21" s="269"/>
      <c r="I21" s="284">
        <v>31273234</v>
      </c>
      <c r="J21" s="284">
        <v>37467836</v>
      </c>
      <c r="K21" s="269">
        <v>11.5</v>
      </c>
    </row>
    <row r="22" spans="1:11" ht="12.75">
      <c r="A22" s="271" t="s">
        <v>553</v>
      </c>
      <c r="B22" s="283">
        <v>15</v>
      </c>
      <c r="C22" s="263"/>
      <c r="D22" s="182" t="s">
        <v>479</v>
      </c>
      <c r="E22" s="284">
        <v>66379052</v>
      </c>
      <c r="F22" s="284">
        <v>126103781</v>
      </c>
      <c r="G22" s="269">
        <v>-7.6</v>
      </c>
      <c r="H22" s="269"/>
      <c r="I22" s="284">
        <v>191248594</v>
      </c>
      <c r="J22" s="284">
        <v>372557283</v>
      </c>
      <c r="K22" s="269">
        <v>-5.4</v>
      </c>
    </row>
    <row r="23" spans="1:11" ht="12.75">
      <c r="A23" s="271" t="s">
        <v>554</v>
      </c>
      <c r="B23" s="283">
        <v>17</v>
      </c>
      <c r="C23" s="263"/>
      <c r="D23" s="182" t="s">
        <v>358</v>
      </c>
      <c r="E23" s="284">
        <v>68009289</v>
      </c>
      <c r="F23" s="284">
        <v>102216543</v>
      </c>
      <c r="G23" s="269">
        <v>9.2</v>
      </c>
      <c r="H23" s="269"/>
      <c r="I23" s="284">
        <v>202474828</v>
      </c>
      <c r="J23" s="284">
        <v>303254783</v>
      </c>
      <c r="K23" s="269">
        <v>3.7</v>
      </c>
    </row>
    <row r="24" spans="1:11" ht="12.75">
      <c r="A24" s="271" t="s">
        <v>555</v>
      </c>
      <c r="B24" s="283">
        <v>18</v>
      </c>
      <c r="C24" s="263"/>
      <c r="D24" s="30" t="s">
        <v>359</v>
      </c>
      <c r="E24" s="284">
        <v>19101000</v>
      </c>
      <c r="F24" s="284">
        <v>34397467</v>
      </c>
      <c r="G24" s="269">
        <v>14.6</v>
      </c>
      <c r="H24" s="269"/>
      <c r="I24" s="284">
        <v>53687422</v>
      </c>
      <c r="J24" s="284">
        <v>97212205</v>
      </c>
      <c r="K24" s="269">
        <v>15.9</v>
      </c>
    </row>
    <row r="25" spans="1:11" ht="12.75">
      <c r="A25" s="271" t="s">
        <v>558</v>
      </c>
      <c r="B25" s="283">
        <v>24</v>
      </c>
      <c r="C25" s="263"/>
      <c r="D25" s="182" t="s">
        <v>362</v>
      </c>
      <c r="E25" s="284">
        <v>2589850</v>
      </c>
      <c r="F25" s="284">
        <v>5159165</v>
      </c>
      <c r="G25" s="269">
        <v>529</v>
      </c>
      <c r="H25" s="269"/>
      <c r="I25" s="284">
        <v>9374317</v>
      </c>
      <c r="J25" s="284">
        <v>16714104</v>
      </c>
      <c r="K25" s="269">
        <v>775.4</v>
      </c>
    </row>
    <row r="26" spans="1:11" ht="12.75">
      <c r="A26" s="271" t="s">
        <v>559</v>
      </c>
      <c r="B26" s="283">
        <v>28</v>
      </c>
      <c r="C26" s="263"/>
      <c r="D26" s="182" t="s">
        <v>363</v>
      </c>
      <c r="E26" s="284">
        <v>6233951</v>
      </c>
      <c r="F26" s="284">
        <v>8790758</v>
      </c>
      <c r="G26" s="269">
        <v>-23.2</v>
      </c>
      <c r="H26" s="269"/>
      <c r="I26" s="284">
        <v>20863298</v>
      </c>
      <c r="J26" s="284">
        <v>24359721</v>
      </c>
      <c r="K26" s="269">
        <v>-2.7</v>
      </c>
    </row>
    <row r="27" spans="1:11" ht="12.75">
      <c r="A27" s="271" t="s">
        <v>560</v>
      </c>
      <c r="B27" s="283">
        <v>37</v>
      </c>
      <c r="C27" s="263"/>
      <c r="D27" s="182" t="s">
        <v>364</v>
      </c>
      <c r="E27" s="284">
        <v>14666</v>
      </c>
      <c r="F27" s="284">
        <v>2124841</v>
      </c>
      <c r="G27" s="269">
        <v>12.1</v>
      </c>
      <c r="H27" s="269"/>
      <c r="I27" s="284">
        <v>73655</v>
      </c>
      <c r="J27" s="284">
        <v>7130119</v>
      </c>
      <c r="K27" s="269">
        <v>6.4</v>
      </c>
    </row>
    <row r="28" spans="1:11" ht="12.75">
      <c r="A28" s="271" t="s">
        <v>561</v>
      </c>
      <c r="B28" s="283">
        <v>39</v>
      </c>
      <c r="C28" s="263"/>
      <c r="D28" s="182" t="s">
        <v>365</v>
      </c>
      <c r="E28" s="284">
        <v>11345672</v>
      </c>
      <c r="F28" s="284">
        <v>60949470</v>
      </c>
      <c r="G28" s="269">
        <v>32.2</v>
      </c>
      <c r="H28" s="269"/>
      <c r="I28" s="284">
        <v>33861127</v>
      </c>
      <c r="J28" s="284">
        <v>158800592</v>
      </c>
      <c r="K28" s="269">
        <v>16.5</v>
      </c>
    </row>
    <row r="29" spans="1:11" ht="12.75">
      <c r="A29" s="271" t="s">
        <v>562</v>
      </c>
      <c r="B29" s="283">
        <v>41</v>
      </c>
      <c r="C29" s="263"/>
      <c r="D29" s="182" t="s">
        <v>493</v>
      </c>
      <c r="E29" s="284" t="s">
        <v>106</v>
      </c>
      <c r="F29" s="284" t="s">
        <v>106</v>
      </c>
      <c r="G29" s="269">
        <v>-100</v>
      </c>
      <c r="H29" s="269"/>
      <c r="I29" s="284">
        <v>66</v>
      </c>
      <c r="J29" s="284">
        <v>8148</v>
      </c>
      <c r="K29" s="269">
        <v>-48.3</v>
      </c>
    </row>
    <row r="30" spans="1:11" ht="12.75">
      <c r="A30" s="271" t="s">
        <v>563</v>
      </c>
      <c r="B30" s="283">
        <v>43</v>
      </c>
      <c r="C30" s="263"/>
      <c r="D30" s="182" t="s">
        <v>366</v>
      </c>
      <c r="E30" s="284" t="s">
        <v>106</v>
      </c>
      <c r="F30" s="284" t="s">
        <v>106</v>
      </c>
      <c r="G30" s="269" t="s">
        <v>106</v>
      </c>
      <c r="H30" s="269"/>
      <c r="I30" s="284" t="s">
        <v>106</v>
      </c>
      <c r="J30" s="284" t="s">
        <v>106</v>
      </c>
      <c r="K30" s="269" t="s">
        <v>106</v>
      </c>
    </row>
    <row r="31" spans="1:11" ht="12.75">
      <c r="A31" s="271" t="s">
        <v>564</v>
      </c>
      <c r="B31" s="283">
        <v>44</v>
      </c>
      <c r="C31" s="263"/>
      <c r="D31" s="182" t="s">
        <v>367</v>
      </c>
      <c r="E31" s="284" t="s">
        <v>106</v>
      </c>
      <c r="F31" s="284" t="s">
        <v>106</v>
      </c>
      <c r="G31" s="269">
        <v>-100</v>
      </c>
      <c r="H31" s="269"/>
      <c r="I31" s="284" t="s">
        <v>106</v>
      </c>
      <c r="J31" s="284" t="s">
        <v>106</v>
      </c>
      <c r="K31" s="269">
        <v>-100</v>
      </c>
    </row>
    <row r="32" spans="1:11" ht="12.75">
      <c r="A32" s="271" t="s">
        <v>565</v>
      </c>
      <c r="B32" s="283">
        <v>45</v>
      </c>
      <c r="C32" s="263"/>
      <c r="D32" s="182" t="s">
        <v>908</v>
      </c>
      <c r="E32" s="284" t="s">
        <v>106</v>
      </c>
      <c r="F32" s="284">
        <v>12632</v>
      </c>
      <c r="G32" s="269">
        <v>-4.1</v>
      </c>
      <c r="H32" s="269"/>
      <c r="I32" s="284">
        <v>17</v>
      </c>
      <c r="J32" s="284">
        <v>45589</v>
      </c>
      <c r="K32" s="269">
        <v>83.5</v>
      </c>
    </row>
    <row r="33" spans="1:11" ht="12.75">
      <c r="A33" s="271" t="s">
        <v>566</v>
      </c>
      <c r="B33" s="283">
        <v>46</v>
      </c>
      <c r="C33" s="263"/>
      <c r="D33" s="182" t="s">
        <v>368</v>
      </c>
      <c r="E33" s="284">
        <v>21169</v>
      </c>
      <c r="F33" s="284">
        <v>76276</v>
      </c>
      <c r="G33" s="269">
        <v>-37.1</v>
      </c>
      <c r="H33" s="269"/>
      <c r="I33" s="284">
        <v>53906</v>
      </c>
      <c r="J33" s="284">
        <v>209545</v>
      </c>
      <c r="K33" s="269">
        <v>-9.4</v>
      </c>
    </row>
    <row r="34" spans="1:11" ht="12.75">
      <c r="A34" s="271" t="s">
        <v>567</v>
      </c>
      <c r="B34" s="283">
        <v>47</v>
      </c>
      <c r="C34" s="263"/>
      <c r="D34" s="182" t="s">
        <v>369</v>
      </c>
      <c r="E34" s="284">
        <v>1305</v>
      </c>
      <c r="F34" s="284">
        <v>18750</v>
      </c>
      <c r="G34" s="269">
        <v>-48.3</v>
      </c>
      <c r="H34" s="269"/>
      <c r="I34" s="284">
        <v>11673</v>
      </c>
      <c r="J34" s="284">
        <v>119149</v>
      </c>
      <c r="K34" s="269">
        <v>8.1</v>
      </c>
    </row>
    <row r="35" spans="1:11" ht="12.75">
      <c r="A35" s="271" t="s">
        <v>568</v>
      </c>
      <c r="B35" s="283">
        <v>52</v>
      </c>
      <c r="C35" s="263"/>
      <c r="D35" s="182" t="s">
        <v>538</v>
      </c>
      <c r="E35" s="284">
        <v>9042419</v>
      </c>
      <c r="F35" s="284">
        <v>26818758</v>
      </c>
      <c r="G35" s="269">
        <v>17.7</v>
      </c>
      <c r="H35" s="269"/>
      <c r="I35" s="284">
        <v>25971147</v>
      </c>
      <c r="J35" s="284">
        <v>87155685</v>
      </c>
      <c r="K35" s="269">
        <v>43.2</v>
      </c>
    </row>
    <row r="36" spans="1:11" ht="12.75">
      <c r="A36" s="271" t="s">
        <v>569</v>
      </c>
      <c r="B36" s="283">
        <v>53</v>
      </c>
      <c r="C36" s="263"/>
      <c r="D36" s="182" t="s">
        <v>370</v>
      </c>
      <c r="E36" s="284">
        <v>133807</v>
      </c>
      <c r="F36" s="284">
        <v>758294</v>
      </c>
      <c r="G36" s="269">
        <v>3.4</v>
      </c>
      <c r="H36" s="269"/>
      <c r="I36" s="284">
        <v>398091</v>
      </c>
      <c r="J36" s="284">
        <v>1723177</v>
      </c>
      <c r="K36" s="269">
        <v>-19</v>
      </c>
    </row>
    <row r="37" spans="1:11" ht="12.75">
      <c r="A37" s="271" t="s">
        <v>570</v>
      </c>
      <c r="B37" s="283">
        <v>54</v>
      </c>
      <c r="C37" s="263"/>
      <c r="D37" s="182" t="s">
        <v>371</v>
      </c>
      <c r="E37" s="284">
        <v>1584187</v>
      </c>
      <c r="F37" s="284">
        <v>2589069</v>
      </c>
      <c r="G37" s="269">
        <v>-34.4</v>
      </c>
      <c r="H37" s="269"/>
      <c r="I37" s="284">
        <v>12730529</v>
      </c>
      <c r="J37" s="284">
        <v>9960284</v>
      </c>
      <c r="K37" s="269">
        <v>1.6</v>
      </c>
    </row>
    <row r="38" spans="1:11" ht="12.75">
      <c r="A38" s="271" t="s">
        <v>571</v>
      </c>
      <c r="B38" s="283">
        <v>55</v>
      </c>
      <c r="C38" s="263"/>
      <c r="D38" s="182" t="s">
        <v>372</v>
      </c>
      <c r="E38" s="284">
        <v>6719258</v>
      </c>
      <c r="F38" s="284">
        <v>4589234</v>
      </c>
      <c r="G38" s="269">
        <v>-76</v>
      </c>
      <c r="H38" s="269"/>
      <c r="I38" s="284">
        <v>27969644</v>
      </c>
      <c r="J38" s="284">
        <v>13520991</v>
      </c>
      <c r="K38" s="269">
        <v>-71.7</v>
      </c>
    </row>
    <row r="39" spans="1:11" ht="12.75">
      <c r="A39" s="271" t="s">
        <v>572</v>
      </c>
      <c r="B39" s="283">
        <v>60</v>
      </c>
      <c r="C39" s="263"/>
      <c r="D39" s="182" t="s">
        <v>373</v>
      </c>
      <c r="E39" s="284">
        <v>86519700</v>
      </c>
      <c r="F39" s="284">
        <v>140898780</v>
      </c>
      <c r="G39" s="269">
        <v>-0.5</v>
      </c>
      <c r="H39" s="269"/>
      <c r="I39" s="284">
        <v>248979055</v>
      </c>
      <c r="J39" s="284">
        <v>429900266</v>
      </c>
      <c r="K39" s="269">
        <v>8.6</v>
      </c>
    </row>
    <row r="40" spans="1:11" ht="12.75">
      <c r="A40" s="271" t="s">
        <v>573</v>
      </c>
      <c r="B40" s="283">
        <v>61</v>
      </c>
      <c r="C40" s="263"/>
      <c r="D40" s="182" t="s">
        <v>374</v>
      </c>
      <c r="E40" s="284">
        <v>140951377</v>
      </c>
      <c r="F40" s="284">
        <v>125346788</v>
      </c>
      <c r="G40" s="269">
        <v>1.5</v>
      </c>
      <c r="H40" s="269"/>
      <c r="I40" s="284">
        <v>487862711</v>
      </c>
      <c r="J40" s="284">
        <v>404934721</v>
      </c>
      <c r="K40" s="269">
        <v>9.7</v>
      </c>
    </row>
    <row r="41" spans="1:11" ht="12.75">
      <c r="A41" s="271" t="s">
        <v>574</v>
      </c>
      <c r="B41" s="283">
        <v>63</v>
      </c>
      <c r="C41" s="263"/>
      <c r="D41" s="182" t="s">
        <v>375</v>
      </c>
      <c r="E41" s="284">
        <v>26824574</v>
      </c>
      <c r="F41" s="284">
        <v>40900741</v>
      </c>
      <c r="G41" s="269">
        <v>-3.5</v>
      </c>
      <c r="H41" s="269"/>
      <c r="I41" s="284">
        <v>80648138</v>
      </c>
      <c r="J41" s="284">
        <v>117639225</v>
      </c>
      <c r="K41" s="269">
        <v>-6</v>
      </c>
    </row>
    <row r="42" spans="1:11" ht="12.75">
      <c r="A42" s="271" t="s">
        <v>575</v>
      </c>
      <c r="B42" s="283">
        <v>64</v>
      </c>
      <c r="C42" s="263"/>
      <c r="D42" s="182" t="s">
        <v>376</v>
      </c>
      <c r="E42" s="284">
        <v>14526705</v>
      </c>
      <c r="F42" s="284">
        <v>31692969</v>
      </c>
      <c r="G42" s="269">
        <v>-18.2</v>
      </c>
      <c r="H42" s="269"/>
      <c r="I42" s="284">
        <v>41291346</v>
      </c>
      <c r="J42" s="284">
        <v>101541036</v>
      </c>
      <c r="K42" s="269">
        <v>-13.6</v>
      </c>
    </row>
    <row r="43" spans="1:11" ht="12.75">
      <c r="A43" s="271" t="s">
        <v>576</v>
      </c>
      <c r="B43" s="283">
        <v>66</v>
      </c>
      <c r="C43" s="263"/>
      <c r="D43" s="182" t="s">
        <v>492</v>
      </c>
      <c r="E43" s="284">
        <v>8755531</v>
      </c>
      <c r="F43" s="284">
        <v>41028969</v>
      </c>
      <c r="G43" s="269">
        <v>0</v>
      </c>
      <c r="H43" s="269"/>
      <c r="I43" s="284">
        <v>30140299</v>
      </c>
      <c r="J43" s="284">
        <v>125452907</v>
      </c>
      <c r="K43" s="269">
        <v>-1.3</v>
      </c>
    </row>
    <row r="44" spans="1:11" ht="12.75">
      <c r="A44" s="271" t="s">
        <v>577</v>
      </c>
      <c r="B44" s="283">
        <v>68</v>
      </c>
      <c r="C44" s="263"/>
      <c r="D44" s="182" t="s">
        <v>377</v>
      </c>
      <c r="E44" s="284">
        <v>3887357</v>
      </c>
      <c r="F44" s="284">
        <v>6321134</v>
      </c>
      <c r="G44" s="269">
        <v>-32.2</v>
      </c>
      <c r="H44" s="269"/>
      <c r="I44" s="284">
        <v>10417277</v>
      </c>
      <c r="J44" s="284">
        <v>20319837</v>
      </c>
      <c r="K44" s="269">
        <v>-18.6</v>
      </c>
    </row>
    <row r="45" spans="1:11" ht="12.75">
      <c r="A45" s="271" t="s">
        <v>578</v>
      </c>
      <c r="B45" s="283">
        <v>70</v>
      </c>
      <c r="C45" s="263"/>
      <c r="D45" s="182" t="s">
        <v>378</v>
      </c>
      <c r="E45" s="284">
        <v>34954</v>
      </c>
      <c r="F45" s="284">
        <v>221448</v>
      </c>
      <c r="G45" s="269">
        <v>-23.8</v>
      </c>
      <c r="H45" s="269"/>
      <c r="I45" s="284">
        <v>70285</v>
      </c>
      <c r="J45" s="284">
        <v>335142</v>
      </c>
      <c r="K45" s="269">
        <v>1.6</v>
      </c>
    </row>
    <row r="46" spans="1:11" ht="12.75">
      <c r="A46" s="271" t="s">
        <v>579</v>
      </c>
      <c r="B46" s="283">
        <v>72</v>
      </c>
      <c r="C46" s="263"/>
      <c r="D46" s="182" t="s">
        <v>379</v>
      </c>
      <c r="E46" s="284">
        <v>2655655</v>
      </c>
      <c r="F46" s="284">
        <v>3897538</v>
      </c>
      <c r="G46" s="269">
        <v>-0.9</v>
      </c>
      <c r="H46" s="269"/>
      <c r="I46" s="284">
        <v>7851035</v>
      </c>
      <c r="J46" s="284">
        <v>11979058</v>
      </c>
      <c r="K46" s="269">
        <v>25.7</v>
      </c>
    </row>
    <row r="47" spans="1:11" ht="12.75">
      <c r="A47" s="271" t="s">
        <v>580</v>
      </c>
      <c r="B47" s="283">
        <v>73</v>
      </c>
      <c r="C47" s="263"/>
      <c r="D47" s="182" t="s">
        <v>380</v>
      </c>
      <c r="E47" s="284">
        <v>5823861</v>
      </c>
      <c r="F47" s="284">
        <v>5711883</v>
      </c>
      <c r="G47" s="269">
        <v>-4.4</v>
      </c>
      <c r="H47" s="269"/>
      <c r="I47" s="284">
        <v>13979869</v>
      </c>
      <c r="J47" s="284">
        <v>18001052</v>
      </c>
      <c r="K47" s="269">
        <v>-8.5</v>
      </c>
    </row>
    <row r="48" spans="1:11" ht="12.75">
      <c r="A48" s="271" t="s">
        <v>581</v>
      </c>
      <c r="B48" s="283">
        <v>74</v>
      </c>
      <c r="C48" s="263"/>
      <c r="D48" s="182" t="s">
        <v>381</v>
      </c>
      <c r="E48" s="284">
        <v>60044</v>
      </c>
      <c r="F48" s="284">
        <v>72180</v>
      </c>
      <c r="G48" s="269">
        <v>69.1</v>
      </c>
      <c r="H48" s="269"/>
      <c r="I48" s="284">
        <v>179798</v>
      </c>
      <c r="J48" s="284">
        <v>221978</v>
      </c>
      <c r="K48" s="269">
        <v>-8</v>
      </c>
    </row>
    <row r="49" spans="1:11" ht="12.75">
      <c r="A49" s="271" t="s">
        <v>582</v>
      </c>
      <c r="B49" s="283">
        <v>75</v>
      </c>
      <c r="C49" s="263"/>
      <c r="D49" s="182" t="s">
        <v>478</v>
      </c>
      <c r="E49" s="284">
        <v>12288790</v>
      </c>
      <c r="F49" s="284">
        <v>17638733</v>
      </c>
      <c r="G49" s="269">
        <v>14.1</v>
      </c>
      <c r="H49" s="269"/>
      <c r="I49" s="284">
        <v>34901310</v>
      </c>
      <c r="J49" s="284">
        <v>46614499</v>
      </c>
      <c r="K49" s="269">
        <v>-10.1</v>
      </c>
    </row>
    <row r="50" spans="1:11" ht="12.75">
      <c r="A50" s="271" t="s">
        <v>591</v>
      </c>
      <c r="B50" s="283">
        <v>91</v>
      </c>
      <c r="C50" s="263"/>
      <c r="D50" s="182" t="s">
        <v>389</v>
      </c>
      <c r="E50" s="284">
        <v>5513756</v>
      </c>
      <c r="F50" s="284">
        <v>13741272</v>
      </c>
      <c r="G50" s="269">
        <v>21.1</v>
      </c>
      <c r="H50" s="269"/>
      <c r="I50" s="284">
        <v>17129682</v>
      </c>
      <c r="J50" s="284">
        <v>43136323</v>
      </c>
      <c r="K50" s="269">
        <v>-1.1</v>
      </c>
    </row>
    <row r="51" spans="1:11" ht="12.75">
      <c r="A51" s="271" t="s">
        <v>592</v>
      </c>
      <c r="B51" s="283">
        <v>92</v>
      </c>
      <c r="C51" s="263"/>
      <c r="D51" s="182" t="s">
        <v>390</v>
      </c>
      <c r="E51" s="284">
        <v>1975709</v>
      </c>
      <c r="F51" s="284">
        <v>2428476</v>
      </c>
      <c r="G51" s="269">
        <v>-12.5</v>
      </c>
      <c r="H51" s="269"/>
      <c r="I51" s="284">
        <v>8079821</v>
      </c>
      <c r="J51" s="284">
        <v>8184344</v>
      </c>
      <c r="K51" s="269">
        <v>6.5</v>
      </c>
    </row>
    <row r="52" spans="1:11" ht="12.75">
      <c r="A52" s="271" t="s">
        <v>593</v>
      </c>
      <c r="B52" s="283">
        <v>93</v>
      </c>
      <c r="C52" s="263"/>
      <c r="D52" s="182" t="s">
        <v>391</v>
      </c>
      <c r="E52" s="284">
        <v>2955340</v>
      </c>
      <c r="F52" s="284">
        <v>2647513</v>
      </c>
      <c r="G52" s="269">
        <v>32</v>
      </c>
      <c r="H52" s="269"/>
      <c r="I52" s="284">
        <v>8579351</v>
      </c>
      <c r="J52" s="284">
        <v>7429498</v>
      </c>
      <c r="K52" s="269">
        <v>36.4</v>
      </c>
    </row>
    <row r="53" spans="1:11" ht="12.75">
      <c r="A53" s="271" t="s">
        <v>968</v>
      </c>
      <c r="B53" s="283">
        <v>95</v>
      </c>
      <c r="C53" s="263"/>
      <c r="D53" s="182" t="s">
        <v>867</v>
      </c>
      <c r="E53" s="284">
        <v>2200</v>
      </c>
      <c r="F53" s="284">
        <v>8500</v>
      </c>
      <c r="G53" s="269">
        <v>196.7</v>
      </c>
      <c r="H53" s="269"/>
      <c r="I53" s="284">
        <v>2200</v>
      </c>
      <c r="J53" s="284">
        <v>8500</v>
      </c>
      <c r="K53" s="269">
        <v>192.6</v>
      </c>
    </row>
    <row r="54" spans="1:11" ht="12.75">
      <c r="A54" s="271" t="s">
        <v>594</v>
      </c>
      <c r="B54" s="283">
        <v>96</v>
      </c>
      <c r="C54" s="263"/>
      <c r="D54" s="182" t="s">
        <v>856</v>
      </c>
      <c r="E54" s="284">
        <v>19493</v>
      </c>
      <c r="F54" s="284">
        <v>50105</v>
      </c>
      <c r="G54" s="269">
        <v>-50.2</v>
      </c>
      <c r="H54" s="269"/>
      <c r="I54" s="284">
        <v>52693</v>
      </c>
      <c r="J54" s="284">
        <v>208328</v>
      </c>
      <c r="K54" s="269">
        <v>-45.2</v>
      </c>
    </row>
    <row r="55" spans="1:11" s="258" customFormat="1" ht="12.75">
      <c r="A55" s="271" t="s">
        <v>895</v>
      </c>
      <c r="B55" s="283">
        <v>97</v>
      </c>
      <c r="C55" s="263"/>
      <c r="D55" s="182" t="s">
        <v>868</v>
      </c>
      <c r="E55" s="284">
        <v>3</v>
      </c>
      <c r="F55" s="284">
        <v>931</v>
      </c>
      <c r="G55" s="269">
        <v>-8.6</v>
      </c>
      <c r="H55" s="269"/>
      <c r="I55" s="284">
        <v>5</v>
      </c>
      <c r="J55" s="284">
        <v>2077</v>
      </c>
      <c r="K55" s="269">
        <v>-86.8</v>
      </c>
    </row>
    <row r="56" spans="1:11" s="258" customFormat="1" ht="12.75">
      <c r="A56" s="271" t="s">
        <v>969</v>
      </c>
      <c r="B56" s="283">
        <v>98</v>
      </c>
      <c r="C56" s="263"/>
      <c r="D56" s="182" t="s">
        <v>869</v>
      </c>
      <c r="E56" s="284">
        <v>1820904</v>
      </c>
      <c r="F56" s="284">
        <v>4332258</v>
      </c>
      <c r="G56" s="269">
        <v>63.5</v>
      </c>
      <c r="H56" s="269"/>
      <c r="I56" s="284">
        <v>5457298</v>
      </c>
      <c r="J56" s="284">
        <v>11759738</v>
      </c>
      <c r="K56" s="269">
        <v>36.1</v>
      </c>
    </row>
    <row r="57" spans="1:11" s="258" customFormat="1" ht="12.75">
      <c r="A57" s="271" t="s">
        <v>770</v>
      </c>
      <c r="B57" s="283">
        <v>600</v>
      </c>
      <c r="C57" s="263"/>
      <c r="D57" s="182" t="s">
        <v>128</v>
      </c>
      <c r="E57" s="284">
        <v>23066</v>
      </c>
      <c r="F57" s="284">
        <v>100162</v>
      </c>
      <c r="G57" s="269">
        <v>141.5</v>
      </c>
      <c r="H57" s="269"/>
      <c r="I57" s="284">
        <v>49645</v>
      </c>
      <c r="J57" s="284">
        <v>239690</v>
      </c>
      <c r="K57" s="269">
        <v>-3.8</v>
      </c>
    </row>
    <row r="58" spans="1:11" s="17" customFormat="1" ht="21" customHeight="1">
      <c r="A58" s="114" t="s">
        <v>685</v>
      </c>
      <c r="B58" s="285" t="s">
        <v>685</v>
      </c>
      <c r="C58" s="65" t="s">
        <v>1141</v>
      </c>
      <c r="D58" s="49"/>
      <c r="E58" s="119">
        <v>3769576</v>
      </c>
      <c r="F58" s="119">
        <v>11537785</v>
      </c>
      <c r="G58" s="151">
        <v>-48.1</v>
      </c>
      <c r="H58" s="151"/>
      <c r="I58" s="119">
        <v>10621332</v>
      </c>
      <c r="J58" s="119">
        <v>36915939</v>
      </c>
      <c r="K58" s="151">
        <v>-36.9</v>
      </c>
    </row>
    <row r="59" spans="1:11" s="258" customFormat="1" ht="21" customHeight="1">
      <c r="A59" s="271" t="s">
        <v>556</v>
      </c>
      <c r="B59" s="283">
        <v>20</v>
      </c>
      <c r="C59" s="263"/>
      <c r="D59" s="182" t="s">
        <v>360</v>
      </c>
      <c r="E59" s="284" t="s">
        <v>106</v>
      </c>
      <c r="F59" s="284" t="s">
        <v>106</v>
      </c>
      <c r="G59" s="269" t="s">
        <v>106</v>
      </c>
      <c r="H59" s="269"/>
      <c r="I59" s="284" t="s">
        <v>106</v>
      </c>
      <c r="J59" s="284" t="s">
        <v>106</v>
      </c>
      <c r="K59" s="269" t="s">
        <v>106</v>
      </c>
    </row>
    <row r="60" spans="1:11" s="258" customFormat="1" ht="12.75">
      <c r="A60" s="271" t="s">
        <v>557</v>
      </c>
      <c r="B60" s="283">
        <v>23</v>
      </c>
      <c r="C60" s="263"/>
      <c r="D60" s="182" t="s">
        <v>361</v>
      </c>
      <c r="E60" s="284" t="s">
        <v>106</v>
      </c>
      <c r="F60" s="284" t="s">
        <v>106</v>
      </c>
      <c r="G60" s="269" t="s">
        <v>106</v>
      </c>
      <c r="H60" s="269"/>
      <c r="I60" s="284" t="s">
        <v>106</v>
      </c>
      <c r="J60" s="284" t="s">
        <v>106</v>
      </c>
      <c r="K60" s="269" t="s">
        <v>106</v>
      </c>
    </row>
    <row r="61" spans="1:11" s="258" customFormat="1" ht="12.75">
      <c r="A61" s="271" t="s">
        <v>595</v>
      </c>
      <c r="B61" s="283">
        <v>204</v>
      </c>
      <c r="C61" s="263"/>
      <c r="D61" s="182" t="s">
        <v>392</v>
      </c>
      <c r="E61" s="284">
        <v>144519</v>
      </c>
      <c r="F61" s="284">
        <v>441894</v>
      </c>
      <c r="G61" s="269">
        <v>-28.2</v>
      </c>
      <c r="H61" s="269"/>
      <c r="I61" s="284">
        <v>1012179</v>
      </c>
      <c r="J61" s="284">
        <v>2217538</v>
      </c>
      <c r="K61" s="269">
        <v>-22.5</v>
      </c>
    </row>
    <row r="62" spans="1:11" ht="12.75">
      <c r="A62" s="271" t="s">
        <v>1142</v>
      </c>
      <c r="B62" s="283">
        <v>206</v>
      </c>
      <c r="C62" s="17"/>
      <c r="D62" s="182" t="s">
        <v>1143</v>
      </c>
      <c r="E62" s="284" t="s">
        <v>106</v>
      </c>
      <c r="F62" s="284" t="s">
        <v>106</v>
      </c>
      <c r="G62" s="269" t="s">
        <v>106</v>
      </c>
      <c r="H62" s="269"/>
      <c r="I62" s="284" t="s">
        <v>106</v>
      </c>
      <c r="J62" s="284" t="s">
        <v>106</v>
      </c>
      <c r="K62" s="269" t="s">
        <v>106</v>
      </c>
    </row>
    <row r="63" spans="1:11" ht="12.75">
      <c r="A63" s="271" t="s">
        <v>596</v>
      </c>
      <c r="B63" s="283">
        <v>208</v>
      </c>
      <c r="C63" s="263"/>
      <c r="D63" s="182" t="s">
        <v>393</v>
      </c>
      <c r="E63" s="284" t="s">
        <v>106</v>
      </c>
      <c r="F63" s="284" t="s">
        <v>106</v>
      </c>
      <c r="G63" s="269" t="s">
        <v>106</v>
      </c>
      <c r="H63" s="269"/>
      <c r="I63" s="284">
        <v>12101</v>
      </c>
      <c r="J63" s="284">
        <v>37792</v>
      </c>
      <c r="K63" s="269" t="s">
        <v>729</v>
      </c>
    </row>
    <row r="64" spans="1:11" ht="12.75">
      <c r="A64" s="271" t="s">
        <v>597</v>
      </c>
      <c r="B64" s="283">
        <v>212</v>
      </c>
      <c r="C64" s="263"/>
      <c r="D64" s="182" t="s">
        <v>394</v>
      </c>
      <c r="E64" s="284">
        <v>751342</v>
      </c>
      <c r="F64" s="284">
        <v>3916472</v>
      </c>
      <c r="G64" s="269">
        <v>12.3</v>
      </c>
      <c r="H64" s="269"/>
      <c r="I64" s="284">
        <v>1471255</v>
      </c>
      <c r="J64" s="284">
        <v>12484952</v>
      </c>
      <c r="K64" s="269">
        <v>5.2</v>
      </c>
    </row>
    <row r="65" spans="1:11" ht="12.75">
      <c r="A65" s="271" t="s">
        <v>598</v>
      </c>
      <c r="B65" s="283">
        <v>216</v>
      </c>
      <c r="C65" s="263"/>
      <c r="D65" s="182" t="s">
        <v>1144</v>
      </c>
      <c r="E65" s="284" t="s">
        <v>106</v>
      </c>
      <c r="F65" s="284" t="s">
        <v>106</v>
      </c>
      <c r="G65" s="269">
        <v>-100</v>
      </c>
      <c r="H65" s="269"/>
      <c r="I65" s="284">
        <v>328</v>
      </c>
      <c r="J65" s="284">
        <v>17660</v>
      </c>
      <c r="K65" s="269" t="s">
        <v>729</v>
      </c>
    </row>
    <row r="66" spans="1:12" s="17" customFormat="1" ht="12.75">
      <c r="A66" s="271" t="s">
        <v>599</v>
      </c>
      <c r="B66" s="283">
        <v>220</v>
      </c>
      <c r="C66" s="263"/>
      <c r="D66" s="182" t="s">
        <v>491</v>
      </c>
      <c r="E66" s="284">
        <v>1071472</v>
      </c>
      <c r="F66" s="284">
        <v>2945869</v>
      </c>
      <c r="G66" s="269">
        <v>-20.7</v>
      </c>
      <c r="H66" s="269"/>
      <c r="I66" s="284">
        <v>3488422</v>
      </c>
      <c r="J66" s="284">
        <v>8761241</v>
      </c>
      <c r="K66" s="269">
        <v>-3</v>
      </c>
      <c r="L66" s="258"/>
    </row>
    <row r="67" spans="1:12" ht="12.75">
      <c r="A67" s="271" t="s">
        <v>600</v>
      </c>
      <c r="B67" s="283">
        <v>224</v>
      </c>
      <c r="C67" s="263"/>
      <c r="D67" s="182" t="s">
        <v>395</v>
      </c>
      <c r="E67" s="284" t="s">
        <v>106</v>
      </c>
      <c r="F67" s="284" t="s">
        <v>106</v>
      </c>
      <c r="G67" s="269">
        <v>-100</v>
      </c>
      <c r="H67" s="269"/>
      <c r="I67" s="284" t="s">
        <v>106</v>
      </c>
      <c r="J67" s="284" t="s">
        <v>106</v>
      </c>
      <c r="K67" s="269">
        <v>-100</v>
      </c>
      <c r="L67" s="17"/>
    </row>
    <row r="68" spans="1:12" ht="12.75">
      <c r="A68" s="271" t="s">
        <v>1145</v>
      </c>
      <c r="B68" s="283">
        <v>225</v>
      </c>
      <c r="C68" s="17"/>
      <c r="D68" s="182" t="s">
        <v>1146</v>
      </c>
      <c r="E68" s="284">
        <v>122</v>
      </c>
      <c r="F68" s="284">
        <v>806</v>
      </c>
      <c r="G68" s="269" t="s">
        <v>729</v>
      </c>
      <c r="H68" s="269"/>
      <c r="I68" s="284">
        <v>122</v>
      </c>
      <c r="J68" s="284">
        <v>806</v>
      </c>
      <c r="K68" s="269">
        <v>223.7</v>
      </c>
      <c r="L68" s="17"/>
    </row>
    <row r="69" spans="1:11" ht="12.75">
      <c r="A69" s="271" t="s">
        <v>601</v>
      </c>
      <c r="B69" s="283">
        <v>228</v>
      </c>
      <c r="C69" s="263"/>
      <c r="D69" s="182" t="s">
        <v>396</v>
      </c>
      <c r="E69" s="284">
        <v>1403</v>
      </c>
      <c r="F69" s="284">
        <v>8729</v>
      </c>
      <c r="G69" s="269" t="s">
        <v>729</v>
      </c>
      <c r="H69" s="269"/>
      <c r="I69" s="284">
        <v>1403</v>
      </c>
      <c r="J69" s="284">
        <v>8729</v>
      </c>
      <c r="K69" s="269" t="s">
        <v>729</v>
      </c>
    </row>
    <row r="70" spans="1:11" ht="12.75">
      <c r="A70" s="271" t="s">
        <v>602</v>
      </c>
      <c r="B70" s="283">
        <v>232</v>
      </c>
      <c r="C70" s="263"/>
      <c r="D70" s="182" t="s">
        <v>397</v>
      </c>
      <c r="E70" s="284" t="s">
        <v>106</v>
      </c>
      <c r="F70" s="284" t="s">
        <v>106</v>
      </c>
      <c r="G70" s="269" t="s">
        <v>106</v>
      </c>
      <c r="H70" s="269"/>
      <c r="I70" s="284">
        <v>64</v>
      </c>
      <c r="J70" s="284">
        <v>99</v>
      </c>
      <c r="K70" s="269">
        <v>141.5</v>
      </c>
    </row>
    <row r="71" spans="1:11" ht="12.75">
      <c r="A71" s="271" t="s">
        <v>603</v>
      </c>
      <c r="B71" s="283">
        <v>236</v>
      </c>
      <c r="C71" s="263"/>
      <c r="D71" s="182" t="s">
        <v>398</v>
      </c>
      <c r="E71" s="284">
        <v>975</v>
      </c>
      <c r="F71" s="284">
        <v>4707</v>
      </c>
      <c r="G71" s="269">
        <v>-80.4</v>
      </c>
      <c r="H71" s="269"/>
      <c r="I71" s="284">
        <v>12975</v>
      </c>
      <c r="J71" s="284">
        <v>29307</v>
      </c>
      <c r="K71" s="269">
        <v>0.9</v>
      </c>
    </row>
    <row r="72" spans="1:11" ht="12.75">
      <c r="A72" s="271" t="s">
        <v>604</v>
      </c>
      <c r="B72" s="283">
        <v>240</v>
      </c>
      <c r="C72" s="263"/>
      <c r="D72" s="182" t="s">
        <v>399</v>
      </c>
      <c r="E72" s="284">
        <v>97</v>
      </c>
      <c r="F72" s="284">
        <v>255</v>
      </c>
      <c r="G72" s="269" t="s">
        <v>729</v>
      </c>
      <c r="H72" s="269"/>
      <c r="I72" s="284">
        <v>97</v>
      </c>
      <c r="J72" s="284">
        <v>255</v>
      </c>
      <c r="K72" s="269">
        <v>-37.7</v>
      </c>
    </row>
    <row r="73" spans="1:11" ht="12.75">
      <c r="A73" s="271" t="s">
        <v>605</v>
      </c>
      <c r="B73" s="283">
        <v>244</v>
      </c>
      <c r="C73" s="263"/>
      <c r="D73" s="182" t="s">
        <v>400</v>
      </c>
      <c r="E73" s="284" t="s">
        <v>106</v>
      </c>
      <c r="F73" s="284" t="s">
        <v>106</v>
      </c>
      <c r="G73" s="269" t="s">
        <v>106</v>
      </c>
      <c r="H73" s="269"/>
      <c r="I73" s="284" t="s">
        <v>106</v>
      </c>
      <c r="J73" s="284" t="s">
        <v>106</v>
      </c>
      <c r="K73" s="269" t="s">
        <v>106</v>
      </c>
    </row>
    <row r="74" spans="1:11" ht="12.75">
      <c r="A74" s="271" t="s">
        <v>606</v>
      </c>
      <c r="B74" s="283">
        <v>247</v>
      </c>
      <c r="C74" s="263"/>
      <c r="D74" s="182" t="s">
        <v>401</v>
      </c>
      <c r="E74" s="284" t="s">
        <v>106</v>
      </c>
      <c r="F74" s="284" t="s">
        <v>106</v>
      </c>
      <c r="G74" s="269" t="s">
        <v>106</v>
      </c>
      <c r="H74" s="269"/>
      <c r="I74" s="284">
        <v>66</v>
      </c>
      <c r="J74" s="284">
        <v>564</v>
      </c>
      <c r="K74" s="269">
        <v>-78.1</v>
      </c>
    </row>
    <row r="75" spans="1:12" ht="14.25">
      <c r="A75" s="613" t="s">
        <v>731</v>
      </c>
      <c r="B75" s="613"/>
      <c r="C75" s="613"/>
      <c r="D75" s="613"/>
      <c r="E75" s="613"/>
      <c r="F75" s="613"/>
      <c r="G75" s="613"/>
      <c r="H75" s="613"/>
      <c r="I75" s="613"/>
      <c r="J75" s="613"/>
      <c r="K75" s="613"/>
      <c r="L75" s="614"/>
    </row>
    <row r="76" spans="4:11" ht="12.75">
      <c r="D76" s="271"/>
      <c r="E76" s="275"/>
      <c r="F76" s="276"/>
      <c r="I76" s="286"/>
      <c r="J76" s="287"/>
      <c r="K76" s="288"/>
    </row>
    <row r="77" spans="1:12" ht="17.25" customHeight="1">
      <c r="A77" s="615" t="s">
        <v>1138</v>
      </c>
      <c r="B77" s="616"/>
      <c r="C77" s="620" t="s">
        <v>1139</v>
      </c>
      <c r="D77" s="512"/>
      <c r="E77" s="580" t="s">
        <v>1240</v>
      </c>
      <c r="F77" s="560"/>
      <c r="G77" s="560"/>
      <c r="H77" s="607"/>
      <c r="I77" s="521" t="s">
        <v>1252</v>
      </c>
      <c r="J77" s="560"/>
      <c r="K77" s="560"/>
      <c r="L77" s="608"/>
    </row>
    <row r="78" spans="1:12" ht="16.5" customHeight="1">
      <c r="A78" s="497"/>
      <c r="B78" s="617"/>
      <c r="C78" s="621"/>
      <c r="D78" s="622"/>
      <c r="E78" s="84" t="s">
        <v>473</v>
      </c>
      <c r="F78" s="564" t="s">
        <v>474</v>
      </c>
      <c r="G78" s="565"/>
      <c r="H78" s="569"/>
      <c r="I78" s="150" t="s">
        <v>473</v>
      </c>
      <c r="J78" s="591" t="s">
        <v>474</v>
      </c>
      <c r="K78" s="592"/>
      <c r="L78" s="593"/>
    </row>
    <row r="79" spans="1:12" ht="12.75" customHeight="1">
      <c r="A79" s="497"/>
      <c r="B79" s="617"/>
      <c r="C79" s="621"/>
      <c r="D79" s="622"/>
      <c r="E79" s="561" t="s">
        <v>111</v>
      </c>
      <c r="F79" s="566" t="s">
        <v>107</v>
      </c>
      <c r="G79" s="596" t="s">
        <v>1253</v>
      </c>
      <c r="H79" s="609"/>
      <c r="I79" s="566" t="s">
        <v>111</v>
      </c>
      <c r="J79" s="566" t="s">
        <v>107</v>
      </c>
      <c r="K79" s="582" t="s">
        <v>1260</v>
      </c>
      <c r="L79" s="599"/>
    </row>
    <row r="80" spans="1:12" ht="12.75" customHeight="1">
      <c r="A80" s="497"/>
      <c r="B80" s="617"/>
      <c r="C80" s="621"/>
      <c r="D80" s="622"/>
      <c r="E80" s="562"/>
      <c r="F80" s="567"/>
      <c r="G80" s="597"/>
      <c r="H80" s="479"/>
      <c r="I80" s="567"/>
      <c r="J80" s="567"/>
      <c r="K80" s="600"/>
      <c r="L80" s="601"/>
    </row>
    <row r="81" spans="1:12" ht="12.75" customHeight="1">
      <c r="A81" s="497"/>
      <c r="B81" s="617"/>
      <c r="C81" s="621"/>
      <c r="D81" s="622"/>
      <c r="E81" s="562"/>
      <c r="F81" s="567"/>
      <c r="G81" s="597"/>
      <c r="H81" s="479"/>
      <c r="I81" s="567"/>
      <c r="J81" s="567"/>
      <c r="K81" s="600"/>
      <c r="L81" s="601"/>
    </row>
    <row r="82" spans="1:12" ht="28.5" customHeight="1">
      <c r="A82" s="618"/>
      <c r="B82" s="619"/>
      <c r="C82" s="623"/>
      <c r="D82" s="624"/>
      <c r="E82" s="563"/>
      <c r="F82" s="568"/>
      <c r="G82" s="598"/>
      <c r="H82" s="480"/>
      <c r="I82" s="568"/>
      <c r="J82" s="568"/>
      <c r="K82" s="602"/>
      <c r="L82" s="603"/>
    </row>
    <row r="83" spans="1:11" ht="11.25" customHeight="1">
      <c r="A83" s="271"/>
      <c r="B83" s="289"/>
      <c r="C83" s="263"/>
      <c r="D83" s="182"/>
      <c r="E83" s="284"/>
      <c r="F83" s="284"/>
      <c r="G83" s="272"/>
      <c r="H83" s="272"/>
      <c r="I83" s="284"/>
      <c r="J83" s="284"/>
      <c r="K83" s="272"/>
    </row>
    <row r="84" spans="2:4" ht="12.75">
      <c r="B84" s="290"/>
      <c r="C84" s="291" t="s">
        <v>853</v>
      </c>
      <c r="D84" s="292"/>
    </row>
    <row r="85" spans="1:11" ht="12.75">
      <c r="A85" s="271"/>
      <c r="B85" s="289"/>
      <c r="C85" s="263"/>
      <c r="D85" s="182"/>
      <c r="E85" s="284"/>
      <c r="F85" s="284"/>
      <c r="G85" s="272"/>
      <c r="H85" s="272"/>
      <c r="I85" s="284"/>
      <c r="J85" s="284"/>
      <c r="K85" s="272"/>
    </row>
    <row r="86" spans="1:11" ht="12.75">
      <c r="A86" s="271" t="s">
        <v>607</v>
      </c>
      <c r="B86" s="283">
        <v>248</v>
      </c>
      <c r="C86" s="263"/>
      <c r="D86" s="182" t="s">
        <v>402</v>
      </c>
      <c r="E86" s="284">
        <v>1954</v>
      </c>
      <c r="F86" s="284">
        <v>41379</v>
      </c>
      <c r="G86" s="269" t="s">
        <v>729</v>
      </c>
      <c r="H86" s="269"/>
      <c r="I86" s="284">
        <v>5334</v>
      </c>
      <c r="J86" s="284">
        <v>58004</v>
      </c>
      <c r="K86" s="269">
        <v>490.6</v>
      </c>
    </row>
    <row r="87" spans="1:11" ht="12.75">
      <c r="A87" s="271" t="s">
        <v>608</v>
      </c>
      <c r="B87" s="283">
        <v>252</v>
      </c>
      <c r="C87" s="263"/>
      <c r="D87" s="182" t="s">
        <v>403</v>
      </c>
      <c r="E87" s="284" t="s">
        <v>106</v>
      </c>
      <c r="F87" s="284" t="s">
        <v>106</v>
      </c>
      <c r="G87" s="269" t="s">
        <v>106</v>
      </c>
      <c r="H87" s="269"/>
      <c r="I87" s="284">
        <v>10</v>
      </c>
      <c r="J87" s="284">
        <v>413</v>
      </c>
      <c r="K87" s="269" t="s">
        <v>106</v>
      </c>
    </row>
    <row r="88" spans="1:11" ht="12.75">
      <c r="A88" s="271" t="s">
        <v>609</v>
      </c>
      <c r="B88" s="283">
        <v>257</v>
      </c>
      <c r="C88" s="263"/>
      <c r="D88" s="182" t="s">
        <v>404</v>
      </c>
      <c r="E88" s="284" t="s">
        <v>106</v>
      </c>
      <c r="F88" s="284" t="s">
        <v>106</v>
      </c>
      <c r="G88" s="269" t="s">
        <v>106</v>
      </c>
      <c r="H88" s="269"/>
      <c r="I88" s="284" t="s">
        <v>106</v>
      </c>
      <c r="J88" s="284" t="s">
        <v>106</v>
      </c>
      <c r="K88" s="269" t="s">
        <v>106</v>
      </c>
    </row>
    <row r="89" spans="1:11" ht="12.75">
      <c r="A89" s="271" t="s">
        <v>610</v>
      </c>
      <c r="B89" s="283">
        <v>260</v>
      </c>
      <c r="C89" s="263"/>
      <c r="D89" s="182" t="s">
        <v>405</v>
      </c>
      <c r="E89" s="284" t="s">
        <v>106</v>
      </c>
      <c r="F89" s="284" t="s">
        <v>106</v>
      </c>
      <c r="G89" s="269" t="s">
        <v>106</v>
      </c>
      <c r="H89" s="269"/>
      <c r="I89" s="284" t="s">
        <v>106</v>
      </c>
      <c r="J89" s="284">
        <v>23</v>
      </c>
      <c r="K89" s="269">
        <v>-97.7</v>
      </c>
    </row>
    <row r="90" spans="1:11" ht="12.75">
      <c r="A90" s="271" t="s">
        <v>611</v>
      </c>
      <c r="B90" s="283">
        <v>264</v>
      </c>
      <c r="C90" s="263"/>
      <c r="D90" s="182" t="s">
        <v>406</v>
      </c>
      <c r="E90" s="284" t="s">
        <v>106</v>
      </c>
      <c r="F90" s="284" t="s">
        <v>106</v>
      </c>
      <c r="G90" s="269">
        <v>-100</v>
      </c>
      <c r="H90" s="269"/>
      <c r="I90" s="284">
        <v>7</v>
      </c>
      <c r="J90" s="284">
        <v>1245</v>
      </c>
      <c r="K90" s="269">
        <v>-86.2</v>
      </c>
    </row>
    <row r="91" spans="1:11" ht="12.75">
      <c r="A91" s="271" t="s">
        <v>612</v>
      </c>
      <c r="B91" s="283">
        <v>268</v>
      </c>
      <c r="C91" s="263"/>
      <c r="D91" s="182" t="s">
        <v>407</v>
      </c>
      <c r="E91" s="284" t="s">
        <v>106</v>
      </c>
      <c r="F91" s="284" t="s">
        <v>106</v>
      </c>
      <c r="G91" s="269" t="s">
        <v>106</v>
      </c>
      <c r="H91" s="269"/>
      <c r="I91" s="284" t="s">
        <v>106</v>
      </c>
      <c r="J91" s="284" t="s">
        <v>106</v>
      </c>
      <c r="K91" s="269" t="s">
        <v>106</v>
      </c>
    </row>
    <row r="92" spans="1:11" ht="12.75">
      <c r="A92" s="271" t="s">
        <v>613</v>
      </c>
      <c r="B92" s="283">
        <v>272</v>
      </c>
      <c r="C92" s="263"/>
      <c r="D92" s="182" t="s">
        <v>906</v>
      </c>
      <c r="E92" s="284">
        <v>252075</v>
      </c>
      <c r="F92" s="284">
        <v>330034</v>
      </c>
      <c r="G92" s="269">
        <v>-58.7</v>
      </c>
      <c r="H92" s="269"/>
      <c r="I92" s="284">
        <v>927785</v>
      </c>
      <c r="J92" s="284">
        <v>1401778</v>
      </c>
      <c r="K92" s="269">
        <v>-32.9</v>
      </c>
    </row>
    <row r="93" spans="1:11" ht="12.75">
      <c r="A93" s="271" t="s">
        <v>614</v>
      </c>
      <c r="B93" s="283">
        <v>276</v>
      </c>
      <c r="C93" s="263"/>
      <c r="D93" s="182" t="s">
        <v>408</v>
      </c>
      <c r="E93" s="284">
        <v>30741</v>
      </c>
      <c r="F93" s="284">
        <v>81190</v>
      </c>
      <c r="G93" s="269">
        <v>133.6</v>
      </c>
      <c r="H93" s="269"/>
      <c r="I93" s="284">
        <v>57026</v>
      </c>
      <c r="J93" s="284">
        <v>145448</v>
      </c>
      <c r="K93" s="269">
        <v>59.4</v>
      </c>
    </row>
    <row r="94" spans="1:11" ht="12.75">
      <c r="A94" s="271" t="s">
        <v>615</v>
      </c>
      <c r="B94" s="283">
        <v>280</v>
      </c>
      <c r="C94" s="263"/>
      <c r="D94" s="182" t="s">
        <v>409</v>
      </c>
      <c r="E94" s="284" t="s">
        <v>106</v>
      </c>
      <c r="F94" s="284" t="s">
        <v>106</v>
      </c>
      <c r="G94" s="269" t="s">
        <v>106</v>
      </c>
      <c r="H94" s="269"/>
      <c r="I94" s="284" t="s">
        <v>106</v>
      </c>
      <c r="J94" s="284" t="s">
        <v>106</v>
      </c>
      <c r="K94" s="269" t="s">
        <v>106</v>
      </c>
    </row>
    <row r="95" spans="1:11" ht="12.75">
      <c r="A95" s="271" t="s">
        <v>616</v>
      </c>
      <c r="B95" s="283">
        <v>284</v>
      </c>
      <c r="C95" s="263"/>
      <c r="D95" s="182" t="s">
        <v>410</v>
      </c>
      <c r="E95" s="284" t="s">
        <v>106</v>
      </c>
      <c r="F95" s="284" t="s">
        <v>106</v>
      </c>
      <c r="G95" s="269" t="s">
        <v>106</v>
      </c>
      <c r="H95" s="269"/>
      <c r="I95" s="284" t="s">
        <v>106</v>
      </c>
      <c r="J95" s="284" t="s">
        <v>106</v>
      </c>
      <c r="K95" s="269" t="s">
        <v>106</v>
      </c>
    </row>
    <row r="96" spans="1:11" ht="12.75">
      <c r="A96" s="271" t="s">
        <v>617</v>
      </c>
      <c r="B96" s="283">
        <v>288</v>
      </c>
      <c r="C96" s="263"/>
      <c r="D96" s="182" t="s">
        <v>411</v>
      </c>
      <c r="E96" s="284">
        <v>298184</v>
      </c>
      <c r="F96" s="284">
        <v>349833</v>
      </c>
      <c r="G96" s="269" t="s">
        <v>729</v>
      </c>
      <c r="H96" s="269"/>
      <c r="I96" s="284">
        <v>418473</v>
      </c>
      <c r="J96" s="284">
        <v>498907</v>
      </c>
      <c r="K96" s="269">
        <v>-10.9</v>
      </c>
    </row>
    <row r="97" spans="1:11" ht="12.75">
      <c r="A97" s="271" t="s">
        <v>618</v>
      </c>
      <c r="B97" s="283">
        <v>302</v>
      </c>
      <c r="C97" s="263"/>
      <c r="D97" s="182" t="s">
        <v>412</v>
      </c>
      <c r="E97" s="284">
        <v>18</v>
      </c>
      <c r="F97" s="284">
        <v>862</v>
      </c>
      <c r="G97" s="269" t="s">
        <v>729</v>
      </c>
      <c r="H97" s="269"/>
      <c r="I97" s="284">
        <v>436</v>
      </c>
      <c r="J97" s="284">
        <v>7292</v>
      </c>
      <c r="K97" s="269" t="s">
        <v>729</v>
      </c>
    </row>
    <row r="98" spans="1:11" ht="12.75">
      <c r="A98" s="271" t="s">
        <v>619</v>
      </c>
      <c r="B98" s="283">
        <v>306</v>
      </c>
      <c r="C98" s="263"/>
      <c r="D98" s="182" t="s">
        <v>413</v>
      </c>
      <c r="E98" s="284">
        <v>1</v>
      </c>
      <c r="F98" s="284">
        <v>686</v>
      </c>
      <c r="G98" s="269" t="s">
        <v>729</v>
      </c>
      <c r="H98" s="269"/>
      <c r="I98" s="284">
        <v>1</v>
      </c>
      <c r="J98" s="284">
        <v>686</v>
      </c>
      <c r="K98" s="269" t="s">
        <v>729</v>
      </c>
    </row>
    <row r="99" spans="1:11" ht="12.75">
      <c r="A99" s="271" t="s">
        <v>620</v>
      </c>
      <c r="B99" s="283">
        <v>310</v>
      </c>
      <c r="C99" s="263"/>
      <c r="D99" s="182" t="s">
        <v>490</v>
      </c>
      <c r="E99" s="284" t="s">
        <v>106</v>
      </c>
      <c r="F99" s="284" t="s">
        <v>106</v>
      </c>
      <c r="G99" s="269" t="s">
        <v>106</v>
      </c>
      <c r="H99" s="269"/>
      <c r="I99" s="284" t="s">
        <v>106</v>
      </c>
      <c r="J99" s="284" t="s">
        <v>106</v>
      </c>
      <c r="K99" s="269">
        <v>-100</v>
      </c>
    </row>
    <row r="100" spans="1:11" ht="12.75">
      <c r="A100" s="271" t="s">
        <v>621</v>
      </c>
      <c r="B100" s="283">
        <v>311</v>
      </c>
      <c r="C100" s="263"/>
      <c r="D100" s="182" t="s">
        <v>907</v>
      </c>
      <c r="E100" s="284" t="s">
        <v>106</v>
      </c>
      <c r="F100" s="284" t="s">
        <v>106</v>
      </c>
      <c r="G100" s="269" t="s">
        <v>106</v>
      </c>
      <c r="H100" s="269"/>
      <c r="I100" s="284" t="s">
        <v>106</v>
      </c>
      <c r="J100" s="284" t="s">
        <v>106</v>
      </c>
      <c r="K100" s="269" t="s">
        <v>106</v>
      </c>
    </row>
    <row r="101" spans="1:11" ht="12.75">
      <c r="A101" s="271" t="s">
        <v>622</v>
      </c>
      <c r="B101" s="283">
        <v>314</v>
      </c>
      <c r="C101" s="263"/>
      <c r="D101" s="182" t="s">
        <v>414</v>
      </c>
      <c r="E101" s="284" t="s">
        <v>106</v>
      </c>
      <c r="F101" s="284" t="s">
        <v>106</v>
      </c>
      <c r="G101" s="269">
        <v>-100</v>
      </c>
      <c r="H101" s="269"/>
      <c r="I101" s="284">
        <v>2</v>
      </c>
      <c r="J101" s="284">
        <v>29</v>
      </c>
      <c r="K101" s="269">
        <v>-88.8</v>
      </c>
    </row>
    <row r="102" spans="1:11" ht="12.75">
      <c r="A102" s="271" t="s">
        <v>623</v>
      </c>
      <c r="B102" s="283">
        <v>318</v>
      </c>
      <c r="C102" s="263"/>
      <c r="D102" s="182" t="s">
        <v>415</v>
      </c>
      <c r="E102" s="284" t="s">
        <v>106</v>
      </c>
      <c r="F102" s="284" t="s">
        <v>106</v>
      </c>
      <c r="G102" s="269" t="s">
        <v>106</v>
      </c>
      <c r="H102" s="269"/>
      <c r="I102" s="284">
        <v>2</v>
      </c>
      <c r="J102" s="284">
        <v>260</v>
      </c>
      <c r="K102" s="269" t="s">
        <v>729</v>
      </c>
    </row>
    <row r="103" spans="1:11" ht="12.75">
      <c r="A103" s="271" t="s">
        <v>624</v>
      </c>
      <c r="B103" s="283">
        <v>322</v>
      </c>
      <c r="C103" s="263"/>
      <c r="D103" s="182" t="s">
        <v>416</v>
      </c>
      <c r="E103" s="284" t="s">
        <v>106</v>
      </c>
      <c r="F103" s="284" t="s">
        <v>106</v>
      </c>
      <c r="G103" s="269" t="s">
        <v>106</v>
      </c>
      <c r="H103" s="269"/>
      <c r="I103" s="284" t="s">
        <v>106</v>
      </c>
      <c r="J103" s="284" t="s">
        <v>106</v>
      </c>
      <c r="K103" s="269" t="s">
        <v>106</v>
      </c>
    </row>
    <row r="104" spans="1:11" ht="12.75">
      <c r="A104" s="271" t="s">
        <v>625</v>
      </c>
      <c r="B104" s="283">
        <v>324</v>
      </c>
      <c r="C104" s="263"/>
      <c r="D104" s="182" t="s">
        <v>417</v>
      </c>
      <c r="E104" s="284" t="s">
        <v>106</v>
      </c>
      <c r="F104" s="284" t="s">
        <v>106</v>
      </c>
      <c r="G104" s="269" t="s">
        <v>106</v>
      </c>
      <c r="H104" s="269"/>
      <c r="I104" s="284" t="s">
        <v>106</v>
      </c>
      <c r="J104" s="284" t="s">
        <v>106</v>
      </c>
      <c r="K104" s="269" t="s">
        <v>106</v>
      </c>
    </row>
    <row r="105" spans="1:11" ht="12.75">
      <c r="A105" s="271" t="s">
        <v>626</v>
      </c>
      <c r="B105" s="283">
        <v>328</v>
      </c>
      <c r="C105" s="263"/>
      <c r="D105" s="182" t="s">
        <v>418</v>
      </c>
      <c r="E105" s="284" t="s">
        <v>106</v>
      </c>
      <c r="F105" s="284" t="s">
        <v>106</v>
      </c>
      <c r="G105" s="269" t="s">
        <v>106</v>
      </c>
      <c r="H105" s="269"/>
      <c r="I105" s="284" t="s">
        <v>106</v>
      </c>
      <c r="J105" s="284" t="s">
        <v>106</v>
      </c>
      <c r="K105" s="269" t="s">
        <v>106</v>
      </c>
    </row>
    <row r="106" spans="1:11" ht="12.75">
      <c r="A106" s="271" t="s">
        <v>627</v>
      </c>
      <c r="B106" s="283">
        <v>329</v>
      </c>
      <c r="C106" s="263"/>
      <c r="D106" s="182" t="s">
        <v>1147</v>
      </c>
      <c r="E106" s="284" t="s">
        <v>106</v>
      </c>
      <c r="F106" s="284" t="s">
        <v>106</v>
      </c>
      <c r="G106" s="269" t="s">
        <v>106</v>
      </c>
      <c r="H106" s="269"/>
      <c r="I106" s="284" t="s">
        <v>106</v>
      </c>
      <c r="J106" s="284" t="s">
        <v>106</v>
      </c>
      <c r="K106" s="269" t="s">
        <v>106</v>
      </c>
    </row>
    <row r="107" spans="1:11" ht="12.75">
      <c r="A107" s="271" t="s">
        <v>628</v>
      </c>
      <c r="B107" s="283">
        <v>330</v>
      </c>
      <c r="C107" s="263"/>
      <c r="D107" s="182" t="s">
        <v>419</v>
      </c>
      <c r="E107" s="284" t="s">
        <v>106</v>
      </c>
      <c r="F107" s="284">
        <v>4241</v>
      </c>
      <c r="G107" s="269" t="s">
        <v>729</v>
      </c>
      <c r="H107" s="269"/>
      <c r="I107" s="284" t="s">
        <v>106</v>
      </c>
      <c r="J107" s="284">
        <v>4241</v>
      </c>
      <c r="K107" s="269">
        <v>321.2</v>
      </c>
    </row>
    <row r="108" spans="1:11" ht="12.75">
      <c r="A108" s="271" t="s">
        <v>629</v>
      </c>
      <c r="B108" s="283">
        <v>334</v>
      </c>
      <c r="C108" s="263"/>
      <c r="D108" s="182" t="s">
        <v>871</v>
      </c>
      <c r="E108" s="284" t="s">
        <v>106</v>
      </c>
      <c r="F108" s="284" t="s">
        <v>106</v>
      </c>
      <c r="G108" s="269">
        <v>-100</v>
      </c>
      <c r="H108" s="269"/>
      <c r="I108" s="284">
        <v>40</v>
      </c>
      <c r="J108" s="284">
        <v>122</v>
      </c>
      <c r="K108" s="269">
        <v>-99.8</v>
      </c>
    </row>
    <row r="109" spans="1:11" ht="12.75">
      <c r="A109" s="271" t="s">
        <v>630</v>
      </c>
      <c r="B109" s="283">
        <v>336</v>
      </c>
      <c r="C109" s="263"/>
      <c r="D109" s="182" t="s">
        <v>420</v>
      </c>
      <c r="E109" s="284" t="s">
        <v>106</v>
      </c>
      <c r="F109" s="284" t="s">
        <v>106</v>
      </c>
      <c r="G109" s="269" t="s">
        <v>106</v>
      </c>
      <c r="H109" s="269"/>
      <c r="I109" s="284" t="s">
        <v>106</v>
      </c>
      <c r="J109" s="284" t="s">
        <v>106</v>
      </c>
      <c r="K109" s="269">
        <v>-100</v>
      </c>
    </row>
    <row r="110" spans="1:11" ht="12.75">
      <c r="A110" s="271" t="s">
        <v>631</v>
      </c>
      <c r="B110" s="283">
        <v>338</v>
      </c>
      <c r="C110" s="263"/>
      <c r="D110" s="182" t="s">
        <v>421</v>
      </c>
      <c r="E110" s="284" t="s">
        <v>106</v>
      </c>
      <c r="F110" s="284" t="s">
        <v>106</v>
      </c>
      <c r="G110" s="269" t="s">
        <v>106</v>
      </c>
      <c r="H110" s="269"/>
      <c r="I110" s="284" t="s">
        <v>106</v>
      </c>
      <c r="J110" s="284" t="s">
        <v>106</v>
      </c>
      <c r="K110" s="269">
        <v>-100</v>
      </c>
    </row>
    <row r="111" spans="1:11" ht="12.75">
      <c r="A111" s="271" t="s">
        <v>632</v>
      </c>
      <c r="B111" s="283">
        <v>342</v>
      </c>
      <c r="C111" s="263"/>
      <c r="D111" s="182" t="s">
        <v>422</v>
      </c>
      <c r="E111" s="284" t="s">
        <v>106</v>
      </c>
      <c r="F111" s="284" t="s">
        <v>106</v>
      </c>
      <c r="G111" s="269" t="s">
        <v>106</v>
      </c>
      <c r="H111" s="269"/>
      <c r="I111" s="284" t="s">
        <v>106</v>
      </c>
      <c r="J111" s="284" t="s">
        <v>106</v>
      </c>
      <c r="K111" s="269" t="s">
        <v>106</v>
      </c>
    </row>
    <row r="112" spans="1:11" ht="12.75">
      <c r="A112" s="271" t="s">
        <v>633</v>
      </c>
      <c r="B112" s="283">
        <v>346</v>
      </c>
      <c r="C112" s="263"/>
      <c r="D112" s="182" t="s">
        <v>423</v>
      </c>
      <c r="E112" s="284">
        <v>1048</v>
      </c>
      <c r="F112" s="284">
        <v>17674</v>
      </c>
      <c r="G112" s="269">
        <v>104.6</v>
      </c>
      <c r="H112" s="269"/>
      <c r="I112" s="284">
        <v>2540</v>
      </c>
      <c r="J112" s="284">
        <v>35050</v>
      </c>
      <c r="K112" s="269">
        <v>52</v>
      </c>
    </row>
    <row r="113" spans="1:11" ht="12.75">
      <c r="A113" s="271" t="s">
        <v>634</v>
      </c>
      <c r="B113" s="283">
        <v>350</v>
      </c>
      <c r="C113" s="263"/>
      <c r="D113" s="182" t="s">
        <v>424</v>
      </c>
      <c r="E113" s="284">
        <v>24</v>
      </c>
      <c r="F113" s="284">
        <v>353</v>
      </c>
      <c r="G113" s="269">
        <v>419.1</v>
      </c>
      <c r="H113" s="269"/>
      <c r="I113" s="284">
        <v>31</v>
      </c>
      <c r="J113" s="284">
        <v>515</v>
      </c>
      <c r="K113" s="269">
        <v>-77.3</v>
      </c>
    </row>
    <row r="114" spans="1:11" ht="12.75">
      <c r="A114" s="271" t="s">
        <v>635</v>
      </c>
      <c r="B114" s="283">
        <v>352</v>
      </c>
      <c r="C114" s="263"/>
      <c r="D114" s="182" t="s">
        <v>425</v>
      </c>
      <c r="E114" s="284" t="s">
        <v>106</v>
      </c>
      <c r="F114" s="284" t="s">
        <v>106</v>
      </c>
      <c r="G114" s="269">
        <v>-100</v>
      </c>
      <c r="H114" s="269"/>
      <c r="I114" s="284">
        <v>4421</v>
      </c>
      <c r="J114" s="284">
        <v>2404</v>
      </c>
      <c r="K114" s="269">
        <v>-73.9</v>
      </c>
    </row>
    <row r="115" spans="1:11" ht="12.75">
      <c r="A115" s="271" t="s">
        <v>636</v>
      </c>
      <c r="B115" s="283">
        <v>355</v>
      </c>
      <c r="C115" s="263"/>
      <c r="D115" s="182" t="s">
        <v>426</v>
      </c>
      <c r="E115" s="284" t="s">
        <v>106</v>
      </c>
      <c r="F115" s="284" t="s">
        <v>106</v>
      </c>
      <c r="G115" s="269" t="s">
        <v>106</v>
      </c>
      <c r="H115" s="269"/>
      <c r="I115" s="284" t="s">
        <v>106</v>
      </c>
      <c r="J115" s="284">
        <v>184</v>
      </c>
      <c r="K115" s="269">
        <v>-59.2</v>
      </c>
    </row>
    <row r="116" spans="1:11" ht="12.75">
      <c r="A116" s="271" t="s">
        <v>637</v>
      </c>
      <c r="B116" s="283">
        <v>357</v>
      </c>
      <c r="C116" s="263"/>
      <c r="D116" s="182" t="s">
        <v>427</v>
      </c>
      <c r="E116" s="284" t="s">
        <v>106</v>
      </c>
      <c r="F116" s="284" t="s">
        <v>106</v>
      </c>
      <c r="G116" s="269" t="s">
        <v>106</v>
      </c>
      <c r="H116" s="269"/>
      <c r="I116" s="284" t="s">
        <v>106</v>
      </c>
      <c r="J116" s="284" t="s">
        <v>106</v>
      </c>
      <c r="K116" s="269" t="s">
        <v>106</v>
      </c>
    </row>
    <row r="117" spans="1:11" ht="12.75">
      <c r="A117" s="271" t="s">
        <v>638</v>
      </c>
      <c r="B117" s="283">
        <v>366</v>
      </c>
      <c r="C117" s="263"/>
      <c r="D117" s="182" t="s">
        <v>428</v>
      </c>
      <c r="E117" s="284">
        <v>81</v>
      </c>
      <c r="F117" s="284">
        <v>166462</v>
      </c>
      <c r="G117" s="269">
        <v>5.5</v>
      </c>
      <c r="H117" s="269"/>
      <c r="I117" s="284">
        <v>81</v>
      </c>
      <c r="J117" s="284">
        <v>166972</v>
      </c>
      <c r="K117" s="269">
        <v>-74</v>
      </c>
    </row>
    <row r="118" spans="1:11" ht="12.75">
      <c r="A118" s="271" t="s">
        <v>639</v>
      </c>
      <c r="B118" s="283">
        <v>370</v>
      </c>
      <c r="C118" s="263"/>
      <c r="D118" s="182" t="s">
        <v>429</v>
      </c>
      <c r="E118" s="284">
        <v>5826</v>
      </c>
      <c r="F118" s="284">
        <v>228484</v>
      </c>
      <c r="G118" s="269">
        <v>-47.8</v>
      </c>
      <c r="H118" s="269"/>
      <c r="I118" s="284">
        <v>5852</v>
      </c>
      <c r="J118" s="284">
        <v>228560</v>
      </c>
      <c r="K118" s="269">
        <v>-52.7</v>
      </c>
    </row>
    <row r="119" spans="1:11" ht="12.75">
      <c r="A119" s="271" t="s">
        <v>640</v>
      </c>
      <c r="B119" s="283">
        <v>373</v>
      </c>
      <c r="C119" s="263"/>
      <c r="D119" s="182" t="s">
        <v>430</v>
      </c>
      <c r="E119" s="284">
        <v>969</v>
      </c>
      <c r="F119" s="284">
        <v>15004</v>
      </c>
      <c r="G119" s="269">
        <v>257.3</v>
      </c>
      <c r="H119" s="269"/>
      <c r="I119" s="284">
        <v>1617</v>
      </c>
      <c r="J119" s="284">
        <v>34366</v>
      </c>
      <c r="K119" s="269">
        <v>-9.4</v>
      </c>
    </row>
    <row r="120" spans="1:11" ht="12.75">
      <c r="A120" s="271" t="s">
        <v>641</v>
      </c>
      <c r="B120" s="283">
        <v>375</v>
      </c>
      <c r="C120" s="263"/>
      <c r="D120" s="182" t="s">
        <v>431</v>
      </c>
      <c r="E120" s="284" t="s">
        <v>106</v>
      </c>
      <c r="F120" s="284" t="s">
        <v>106</v>
      </c>
      <c r="G120" s="269" t="s">
        <v>106</v>
      </c>
      <c r="H120" s="269"/>
      <c r="I120" s="284" t="s">
        <v>106</v>
      </c>
      <c r="J120" s="284" t="s">
        <v>106</v>
      </c>
      <c r="K120" s="269" t="s">
        <v>106</v>
      </c>
    </row>
    <row r="121" spans="1:11" ht="12.75">
      <c r="A121" s="271" t="s">
        <v>642</v>
      </c>
      <c r="B121" s="283">
        <v>377</v>
      </c>
      <c r="C121" s="263"/>
      <c r="D121" s="182" t="s">
        <v>432</v>
      </c>
      <c r="E121" s="284" t="s">
        <v>106</v>
      </c>
      <c r="F121" s="284" t="s">
        <v>106</v>
      </c>
      <c r="G121" s="269" t="s">
        <v>106</v>
      </c>
      <c r="H121" s="269"/>
      <c r="I121" s="284" t="s">
        <v>106</v>
      </c>
      <c r="J121" s="284" t="s">
        <v>106</v>
      </c>
      <c r="K121" s="269" t="s">
        <v>106</v>
      </c>
    </row>
    <row r="122" spans="1:11" ht="12.75">
      <c r="A122" s="271" t="s">
        <v>643</v>
      </c>
      <c r="B122" s="283">
        <v>378</v>
      </c>
      <c r="C122" s="263"/>
      <c r="D122" s="182" t="s">
        <v>433</v>
      </c>
      <c r="E122" s="284" t="s">
        <v>106</v>
      </c>
      <c r="F122" s="284" t="s">
        <v>106</v>
      </c>
      <c r="G122" s="269" t="s">
        <v>106</v>
      </c>
      <c r="H122" s="269"/>
      <c r="I122" s="284">
        <v>14</v>
      </c>
      <c r="J122" s="284">
        <v>11335</v>
      </c>
      <c r="K122" s="269" t="s">
        <v>729</v>
      </c>
    </row>
    <row r="123" spans="1:11" ht="12.75">
      <c r="A123" s="271" t="s">
        <v>644</v>
      </c>
      <c r="B123" s="283">
        <v>382</v>
      </c>
      <c r="C123" s="263"/>
      <c r="D123" s="182" t="s">
        <v>434</v>
      </c>
      <c r="E123" s="284">
        <v>593</v>
      </c>
      <c r="F123" s="284">
        <v>2602</v>
      </c>
      <c r="G123" s="269">
        <v>153.1</v>
      </c>
      <c r="H123" s="269"/>
      <c r="I123" s="284">
        <v>1493</v>
      </c>
      <c r="J123" s="284">
        <v>3783</v>
      </c>
      <c r="K123" s="269">
        <v>32.4</v>
      </c>
    </row>
    <row r="124" spans="1:11" ht="12.75">
      <c r="A124" s="271" t="s">
        <v>645</v>
      </c>
      <c r="B124" s="283">
        <v>386</v>
      </c>
      <c r="C124" s="263"/>
      <c r="D124" s="182" t="s">
        <v>435</v>
      </c>
      <c r="E124" s="284" t="s">
        <v>106</v>
      </c>
      <c r="F124" s="284" t="s">
        <v>106</v>
      </c>
      <c r="G124" s="269">
        <v>-100</v>
      </c>
      <c r="H124" s="269"/>
      <c r="I124" s="284" t="s">
        <v>106</v>
      </c>
      <c r="J124" s="284">
        <v>14</v>
      </c>
      <c r="K124" s="269">
        <v>-97.4</v>
      </c>
    </row>
    <row r="125" spans="1:11" ht="12.75">
      <c r="A125" s="271" t="s">
        <v>646</v>
      </c>
      <c r="B125" s="283">
        <v>388</v>
      </c>
      <c r="C125" s="263"/>
      <c r="D125" s="182" t="s">
        <v>489</v>
      </c>
      <c r="E125" s="284">
        <v>1009225</v>
      </c>
      <c r="F125" s="284">
        <v>2617512</v>
      </c>
      <c r="G125" s="269">
        <v>-79.7</v>
      </c>
      <c r="H125" s="269"/>
      <c r="I125" s="284">
        <v>2991102</v>
      </c>
      <c r="J125" s="284">
        <v>10373219</v>
      </c>
      <c r="K125" s="269">
        <v>-66.1</v>
      </c>
    </row>
    <row r="126" spans="1:11" ht="12.75">
      <c r="A126" s="271" t="s">
        <v>647</v>
      </c>
      <c r="B126" s="283">
        <v>389</v>
      </c>
      <c r="C126" s="263"/>
      <c r="D126" s="182" t="s">
        <v>436</v>
      </c>
      <c r="E126" s="284">
        <v>198889</v>
      </c>
      <c r="F126" s="284">
        <v>362299</v>
      </c>
      <c r="G126" s="269" t="s">
        <v>729</v>
      </c>
      <c r="H126" s="269"/>
      <c r="I126" s="284">
        <v>206019</v>
      </c>
      <c r="J126" s="284">
        <v>381421</v>
      </c>
      <c r="K126" s="269">
        <v>947.2</v>
      </c>
    </row>
    <row r="127" spans="1:11" s="258" customFormat="1" ht="12.75">
      <c r="A127" s="271" t="s">
        <v>648</v>
      </c>
      <c r="B127" s="283">
        <v>391</v>
      </c>
      <c r="C127" s="263"/>
      <c r="D127" s="182" t="s">
        <v>437</v>
      </c>
      <c r="E127" s="284">
        <v>18</v>
      </c>
      <c r="F127" s="284">
        <v>438</v>
      </c>
      <c r="G127" s="269" t="s">
        <v>729</v>
      </c>
      <c r="H127" s="269"/>
      <c r="I127" s="284">
        <v>34</v>
      </c>
      <c r="J127" s="284">
        <v>725</v>
      </c>
      <c r="K127" s="269" t="s">
        <v>729</v>
      </c>
    </row>
    <row r="128" spans="1:11" s="258" customFormat="1" ht="12.75">
      <c r="A128" s="271" t="s">
        <v>649</v>
      </c>
      <c r="B128" s="283">
        <v>393</v>
      </c>
      <c r="C128" s="263"/>
      <c r="D128" s="182" t="s">
        <v>438</v>
      </c>
      <c r="E128" s="284" t="s">
        <v>106</v>
      </c>
      <c r="F128" s="284" t="s">
        <v>106</v>
      </c>
      <c r="G128" s="269">
        <v>-100</v>
      </c>
      <c r="H128" s="269"/>
      <c r="I128" s="284" t="s">
        <v>106</v>
      </c>
      <c r="J128" s="284" t="s">
        <v>106</v>
      </c>
      <c r="K128" s="269">
        <v>-100</v>
      </c>
    </row>
    <row r="129" spans="1:11" s="258" customFormat="1" ht="12.75">
      <c r="A129" s="271" t="s">
        <v>650</v>
      </c>
      <c r="B129" s="283">
        <v>395</v>
      </c>
      <c r="C129" s="263"/>
      <c r="D129" s="182" t="s">
        <v>439</v>
      </c>
      <c r="E129" s="284" t="s">
        <v>106</v>
      </c>
      <c r="F129" s="284" t="s">
        <v>106</v>
      </c>
      <c r="G129" s="269" t="s">
        <v>106</v>
      </c>
      <c r="H129" s="269"/>
      <c r="I129" s="284" t="s">
        <v>106</v>
      </c>
      <c r="J129" s="284" t="s">
        <v>106</v>
      </c>
      <c r="K129" s="269" t="s">
        <v>106</v>
      </c>
    </row>
    <row r="130" spans="1:11" s="17" customFormat="1" ht="21" customHeight="1">
      <c r="A130" s="114" t="s">
        <v>685</v>
      </c>
      <c r="B130" s="285" t="s">
        <v>685</v>
      </c>
      <c r="C130" s="65" t="s">
        <v>1148</v>
      </c>
      <c r="D130" s="49"/>
      <c r="E130" s="119">
        <v>12818701</v>
      </c>
      <c r="F130" s="119">
        <v>108940327</v>
      </c>
      <c r="G130" s="151">
        <v>29.7</v>
      </c>
      <c r="H130" s="151"/>
      <c r="I130" s="119">
        <v>41353410</v>
      </c>
      <c r="J130" s="119">
        <v>397182722</v>
      </c>
      <c r="K130" s="151">
        <v>65.7</v>
      </c>
    </row>
    <row r="131" spans="1:11" s="258" customFormat="1" ht="21" customHeight="1">
      <c r="A131" s="271" t="s">
        <v>651</v>
      </c>
      <c r="B131" s="283">
        <v>400</v>
      </c>
      <c r="C131" s="263"/>
      <c r="D131" s="182" t="s">
        <v>440</v>
      </c>
      <c r="E131" s="284">
        <v>8402743</v>
      </c>
      <c r="F131" s="284">
        <v>85981601</v>
      </c>
      <c r="G131" s="269">
        <v>40.2</v>
      </c>
      <c r="H131" s="269"/>
      <c r="I131" s="284">
        <v>25235816</v>
      </c>
      <c r="J131" s="284">
        <v>330792948</v>
      </c>
      <c r="K131" s="269">
        <v>82.4</v>
      </c>
    </row>
    <row r="132" spans="1:11" s="258" customFormat="1" ht="12.75">
      <c r="A132" s="271" t="s">
        <v>652</v>
      </c>
      <c r="B132" s="283">
        <v>404</v>
      </c>
      <c r="C132" s="263"/>
      <c r="D132" s="182" t="s">
        <v>441</v>
      </c>
      <c r="E132" s="284">
        <v>796584</v>
      </c>
      <c r="F132" s="284">
        <v>8283985</v>
      </c>
      <c r="G132" s="269">
        <v>68.1</v>
      </c>
      <c r="H132" s="269"/>
      <c r="I132" s="284">
        <v>2878343</v>
      </c>
      <c r="J132" s="284">
        <v>19105706</v>
      </c>
      <c r="K132" s="269">
        <v>44.4</v>
      </c>
    </row>
    <row r="133" spans="1:11" s="258" customFormat="1" ht="12.75">
      <c r="A133" s="271" t="s">
        <v>653</v>
      </c>
      <c r="B133" s="283">
        <v>406</v>
      </c>
      <c r="C133" s="263"/>
      <c r="D133" s="182" t="s">
        <v>488</v>
      </c>
      <c r="E133" s="284" t="s">
        <v>106</v>
      </c>
      <c r="F133" s="284" t="s">
        <v>106</v>
      </c>
      <c r="G133" s="269" t="s">
        <v>106</v>
      </c>
      <c r="H133" s="269"/>
      <c r="I133" s="284" t="s">
        <v>106</v>
      </c>
      <c r="J133" s="284" t="s">
        <v>106</v>
      </c>
      <c r="K133" s="269" t="s">
        <v>106</v>
      </c>
    </row>
    <row r="134" spans="1:12" s="17" customFormat="1" ht="12.75">
      <c r="A134" s="271" t="s">
        <v>654</v>
      </c>
      <c r="B134" s="283">
        <v>408</v>
      </c>
      <c r="C134" s="263"/>
      <c r="D134" s="182" t="s">
        <v>442</v>
      </c>
      <c r="E134" s="284" t="s">
        <v>106</v>
      </c>
      <c r="F134" s="284" t="s">
        <v>106</v>
      </c>
      <c r="G134" s="269" t="s">
        <v>106</v>
      </c>
      <c r="H134" s="269"/>
      <c r="I134" s="284" t="s">
        <v>106</v>
      </c>
      <c r="J134" s="284" t="s">
        <v>106</v>
      </c>
      <c r="K134" s="269" t="s">
        <v>106</v>
      </c>
      <c r="L134" s="258"/>
    </row>
    <row r="135" spans="1:11" ht="12.75">
      <c r="A135" s="271" t="s">
        <v>655</v>
      </c>
      <c r="B135" s="283">
        <v>412</v>
      </c>
      <c r="C135" s="263"/>
      <c r="D135" s="182" t="s">
        <v>443</v>
      </c>
      <c r="E135" s="284">
        <v>186194</v>
      </c>
      <c r="F135" s="284">
        <v>1281133</v>
      </c>
      <c r="G135" s="269">
        <v>-39.4</v>
      </c>
      <c r="H135" s="269"/>
      <c r="I135" s="284">
        <v>767304</v>
      </c>
      <c r="J135" s="284">
        <v>4488266</v>
      </c>
      <c r="K135" s="269">
        <v>-21.2</v>
      </c>
    </row>
    <row r="136" spans="1:12" ht="12.75">
      <c r="A136" s="271" t="s">
        <v>656</v>
      </c>
      <c r="B136" s="283">
        <v>413</v>
      </c>
      <c r="C136" s="263"/>
      <c r="D136" s="182" t="s">
        <v>444</v>
      </c>
      <c r="E136" s="284" t="s">
        <v>106</v>
      </c>
      <c r="F136" s="284" t="s">
        <v>106</v>
      </c>
      <c r="G136" s="269" t="s">
        <v>106</v>
      </c>
      <c r="H136" s="269"/>
      <c r="I136" s="284" t="s">
        <v>106</v>
      </c>
      <c r="J136" s="284" t="s">
        <v>106</v>
      </c>
      <c r="K136" s="269" t="s">
        <v>106</v>
      </c>
      <c r="L136" s="17"/>
    </row>
    <row r="137" spans="1:11" ht="12.75">
      <c r="A137" s="271" t="s">
        <v>657</v>
      </c>
      <c r="B137" s="283">
        <v>416</v>
      </c>
      <c r="C137" s="263"/>
      <c r="D137" s="182" t="s">
        <v>445</v>
      </c>
      <c r="E137" s="284">
        <v>1652</v>
      </c>
      <c r="F137" s="284">
        <v>1705</v>
      </c>
      <c r="G137" s="269">
        <v>282.3</v>
      </c>
      <c r="H137" s="269"/>
      <c r="I137" s="284">
        <v>6619</v>
      </c>
      <c r="J137" s="284">
        <v>7168</v>
      </c>
      <c r="K137" s="269">
        <v>-95.1</v>
      </c>
    </row>
    <row r="138" spans="1:11" ht="12.75">
      <c r="A138" s="271" t="s">
        <v>658</v>
      </c>
      <c r="B138" s="283">
        <v>421</v>
      </c>
      <c r="C138" s="263"/>
      <c r="D138" s="182" t="s">
        <v>446</v>
      </c>
      <c r="E138" s="284" t="s">
        <v>106</v>
      </c>
      <c r="F138" s="284" t="s">
        <v>106</v>
      </c>
      <c r="G138" s="269" t="s">
        <v>106</v>
      </c>
      <c r="H138" s="269"/>
      <c r="I138" s="284" t="s">
        <v>106</v>
      </c>
      <c r="J138" s="284" t="s">
        <v>106</v>
      </c>
      <c r="K138" s="269">
        <v>-100</v>
      </c>
    </row>
    <row r="139" spans="1:11" ht="12.75">
      <c r="A139" s="271" t="s">
        <v>659</v>
      </c>
      <c r="B139" s="283">
        <v>424</v>
      </c>
      <c r="C139" s="263"/>
      <c r="D139" s="182" t="s">
        <v>447</v>
      </c>
      <c r="E139" s="284">
        <v>83</v>
      </c>
      <c r="F139" s="284">
        <v>4840</v>
      </c>
      <c r="G139" s="269">
        <v>-8.9</v>
      </c>
      <c r="H139" s="269"/>
      <c r="I139" s="284">
        <v>12385</v>
      </c>
      <c r="J139" s="284">
        <v>30586</v>
      </c>
      <c r="K139" s="269">
        <v>12.7</v>
      </c>
    </row>
    <row r="140" spans="1:11" ht="12.75">
      <c r="A140" s="271" t="s">
        <v>660</v>
      </c>
      <c r="B140" s="283">
        <v>428</v>
      </c>
      <c r="C140" s="263"/>
      <c r="D140" s="182" t="s">
        <v>448</v>
      </c>
      <c r="E140" s="284">
        <v>24</v>
      </c>
      <c r="F140" s="284">
        <v>2057</v>
      </c>
      <c r="G140" s="269">
        <v>25.3</v>
      </c>
      <c r="H140" s="269"/>
      <c r="I140" s="284">
        <v>115</v>
      </c>
      <c r="J140" s="284">
        <v>9701</v>
      </c>
      <c r="K140" s="269">
        <v>-21.8</v>
      </c>
    </row>
    <row r="141" spans="1:11" ht="12.75">
      <c r="A141" s="271" t="s">
        <v>661</v>
      </c>
      <c r="B141" s="283">
        <v>432</v>
      </c>
      <c r="C141" s="263"/>
      <c r="D141" s="182" t="s">
        <v>449</v>
      </c>
      <c r="E141" s="284">
        <v>45</v>
      </c>
      <c r="F141" s="284">
        <v>2734</v>
      </c>
      <c r="G141" s="269">
        <v>152.2</v>
      </c>
      <c r="H141" s="269"/>
      <c r="I141" s="284">
        <v>68</v>
      </c>
      <c r="J141" s="284">
        <v>3730</v>
      </c>
      <c r="K141" s="269">
        <v>-36.4</v>
      </c>
    </row>
    <row r="142" spans="1:11" ht="12.75">
      <c r="A142" s="271" t="s">
        <v>662</v>
      </c>
      <c r="B142" s="283">
        <v>436</v>
      </c>
      <c r="C142" s="263"/>
      <c r="D142" s="182" t="s">
        <v>450</v>
      </c>
      <c r="E142" s="284">
        <v>33866</v>
      </c>
      <c r="F142" s="284">
        <v>78207</v>
      </c>
      <c r="G142" s="269">
        <v>-71.7</v>
      </c>
      <c r="H142" s="269"/>
      <c r="I142" s="284">
        <v>444747</v>
      </c>
      <c r="J142" s="284">
        <v>425441</v>
      </c>
      <c r="K142" s="269">
        <v>-45.7</v>
      </c>
    </row>
    <row r="143" spans="1:11" ht="12.75">
      <c r="A143" s="271" t="s">
        <v>663</v>
      </c>
      <c r="B143" s="283">
        <v>442</v>
      </c>
      <c r="C143" s="263"/>
      <c r="D143" s="182" t="s">
        <v>451</v>
      </c>
      <c r="E143" s="284">
        <v>1561</v>
      </c>
      <c r="F143" s="284">
        <v>3163</v>
      </c>
      <c r="G143" s="269">
        <v>66.9</v>
      </c>
      <c r="H143" s="269"/>
      <c r="I143" s="284">
        <v>41814</v>
      </c>
      <c r="J143" s="284">
        <v>44044</v>
      </c>
      <c r="K143" s="269">
        <v>-49.3</v>
      </c>
    </row>
    <row r="144" spans="1:11" ht="12.75">
      <c r="A144" s="271" t="s">
        <v>664</v>
      </c>
      <c r="B144" s="283">
        <v>446</v>
      </c>
      <c r="C144" s="263"/>
      <c r="D144" s="182" t="s">
        <v>452</v>
      </c>
      <c r="E144" s="284" t="s">
        <v>106</v>
      </c>
      <c r="F144" s="284" t="s">
        <v>106</v>
      </c>
      <c r="G144" s="269" t="s">
        <v>106</v>
      </c>
      <c r="H144" s="269"/>
      <c r="I144" s="284" t="s">
        <v>106</v>
      </c>
      <c r="J144" s="284" t="s">
        <v>106</v>
      </c>
      <c r="K144" s="269" t="s">
        <v>106</v>
      </c>
    </row>
    <row r="145" spans="1:11" ht="12.75">
      <c r="A145" s="271" t="s">
        <v>665</v>
      </c>
      <c r="B145" s="283">
        <v>448</v>
      </c>
      <c r="C145" s="263"/>
      <c r="D145" s="182" t="s">
        <v>453</v>
      </c>
      <c r="E145" s="284">
        <v>5760</v>
      </c>
      <c r="F145" s="284">
        <v>36692</v>
      </c>
      <c r="G145" s="269" t="s">
        <v>729</v>
      </c>
      <c r="H145" s="269"/>
      <c r="I145" s="284">
        <v>5760</v>
      </c>
      <c r="J145" s="284">
        <v>36692</v>
      </c>
      <c r="K145" s="269" t="s">
        <v>729</v>
      </c>
    </row>
    <row r="146" spans="1:11" ht="12.75">
      <c r="A146" s="271" t="s">
        <v>666</v>
      </c>
      <c r="B146" s="283">
        <v>449</v>
      </c>
      <c r="C146" s="263"/>
      <c r="D146" s="182" t="s">
        <v>454</v>
      </c>
      <c r="E146" s="284" t="s">
        <v>106</v>
      </c>
      <c r="F146" s="284" t="s">
        <v>106</v>
      </c>
      <c r="G146" s="269" t="s">
        <v>106</v>
      </c>
      <c r="H146" s="269"/>
      <c r="I146" s="284" t="s">
        <v>106</v>
      </c>
      <c r="J146" s="284" t="s">
        <v>106</v>
      </c>
      <c r="K146" s="269" t="s">
        <v>106</v>
      </c>
    </row>
    <row r="147" spans="1:11" ht="12.75">
      <c r="A147" s="271" t="s">
        <v>667</v>
      </c>
      <c r="B147" s="283">
        <v>452</v>
      </c>
      <c r="C147" s="263"/>
      <c r="D147" s="182" t="s">
        <v>455</v>
      </c>
      <c r="E147" s="284">
        <v>3</v>
      </c>
      <c r="F147" s="284">
        <v>61</v>
      </c>
      <c r="G147" s="269">
        <v>-77.8</v>
      </c>
      <c r="H147" s="269"/>
      <c r="I147" s="284">
        <v>8</v>
      </c>
      <c r="J147" s="284">
        <v>116</v>
      </c>
      <c r="K147" s="269">
        <v>-81.8</v>
      </c>
    </row>
    <row r="148" spans="1:11" ht="12.75">
      <c r="A148" s="271" t="s">
        <v>668</v>
      </c>
      <c r="B148" s="283">
        <v>453</v>
      </c>
      <c r="C148" s="263"/>
      <c r="D148" s="182" t="s">
        <v>456</v>
      </c>
      <c r="E148" s="284">
        <v>2</v>
      </c>
      <c r="F148" s="284">
        <v>550</v>
      </c>
      <c r="G148" s="269" t="s">
        <v>729</v>
      </c>
      <c r="H148" s="269"/>
      <c r="I148" s="284">
        <v>2</v>
      </c>
      <c r="J148" s="284">
        <v>550</v>
      </c>
      <c r="K148" s="269" t="s">
        <v>729</v>
      </c>
    </row>
    <row r="149" spans="1:12" ht="14.25">
      <c r="A149" s="613" t="s">
        <v>731</v>
      </c>
      <c r="B149" s="613"/>
      <c r="C149" s="613"/>
      <c r="D149" s="613"/>
      <c r="E149" s="613"/>
      <c r="F149" s="613"/>
      <c r="G149" s="613"/>
      <c r="H149" s="613"/>
      <c r="I149" s="613"/>
      <c r="J149" s="613"/>
      <c r="K149" s="613"/>
      <c r="L149" s="614"/>
    </row>
    <row r="150" spans="4:11" ht="12.75">
      <c r="D150" s="271"/>
      <c r="E150" s="275"/>
      <c r="F150" s="276"/>
      <c r="I150" s="286"/>
      <c r="J150" s="287"/>
      <c r="K150" s="288"/>
    </row>
    <row r="151" spans="1:12" ht="17.25" customHeight="1">
      <c r="A151" s="615" t="s">
        <v>1138</v>
      </c>
      <c r="B151" s="616"/>
      <c r="C151" s="620" t="s">
        <v>1139</v>
      </c>
      <c r="D151" s="512"/>
      <c r="E151" s="580" t="s">
        <v>1240</v>
      </c>
      <c r="F151" s="560"/>
      <c r="G151" s="560"/>
      <c r="H151" s="607"/>
      <c r="I151" s="521" t="s">
        <v>1252</v>
      </c>
      <c r="J151" s="560"/>
      <c r="K151" s="560"/>
      <c r="L151" s="608"/>
    </row>
    <row r="152" spans="1:12" ht="16.5" customHeight="1">
      <c r="A152" s="497"/>
      <c r="B152" s="617"/>
      <c r="C152" s="621"/>
      <c r="D152" s="622"/>
      <c r="E152" s="84" t="s">
        <v>473</v>
      </c>
      <c r="F152" s="564" t="s">
        <v>474</v>
      </c>
      <c r="G152" s="565"/>
      <c r="H152" s="569"/>
      <c r="I152" s="150" t="s">
        <v>473</v>
      </c>
      <c r="J152" s="591" t="s">
        <v>474</v>
      </c>
      <c r="K152" s="592"/>
      <c r="L152" s="593"/>
    </row>
    <row r="153" spans="1:12" ht="12.75" customHeight="1">
      <c r="A153" s="497"/>
      <c r="B153" s="617"/>
      <c r="C153" s="621"/>
      <c r="D153" s="622"/>
      <c r="E153" s="561" t="s">
        <v>111</v>
      </c>
      <c r="F153" s="566" t="s">
        <v>107</v>
      </c>
      <c r="G153" s="596" t="s">
        <v>1253</v>
      </c>
      <c r="H153" s="609"/>
      <c r="I153" s="566" t="s">
        <v>111</v>
      </c>
      <c r="J153" s="566" t="s">
        <v>107</v>
      </c>
      <c r="K153" s="582" t="s">
        <v>1260</v>
      </c>
      <c r="L153" s="599"/>
    </row>
    <row r="154" spans="1:12" ht="12.75" customHeight="1">
      <c r="A154" s="497"/>
      <c r="B154" s="617"/>
      <c r="C154" s="621"/>
      <c r="D154" s="622"/>
      <c r="E154" s="562"/>
      <c r="F154" s="567"/>
      <c r="G154" s="597"/>
      <c r="H154" s="479"/>
      <c r="I154" s="567"/>
      <c r="J154" s="567"/>
      <c r="K154" s="600"/>
      <c r="L154" s="601"/>
    </row>
    <row r="155" spans="1:12" ht="12.75" customHeight="1">
      <c r="A155" s="497"/>
      <c r="B155" s="617"/>
      <c r="C155" s="621"/>
      <c r="D155" s="622"/>
      <c r="E155" s="562"/>
      <c r="F155" s="567"/>
      <c r="G155" s="597"/>
      <c r="H155" s="479"/>
      <c r="I155" s="567"/>
      <c r="J155" s="567"/>
      <c r="K155" s="600"/>
      <c r="L155" s="601"/>
    </row>
    <row r="156" spans="1:12" ht="28.5" customHeight="1">
      <c r="A156" s="618"/>
      <c r="B156" s="619"/>
      <c r="C156" s="623"/>
      <c r="D156" s="624"/>
      <c r="E156" s="563"/>
      <c r="F156" s="568"/>
      <c r="G156" s="598"/>
      <c r="H156" s="480"/>
      <c r="I156" s="568"/>
      <c r="J156" s="568"/>
      <c r="K156" s="602"/>
      <c r="L156" s="603"/>
    </row>
    <row r="157" spans="1:10" ht="12.75">
      <c r="A157" s="271"/>
      <c r="B157" s="282"/>
      <c r="C157" s="263"/>
      <c r="D157" s="292"/>
      <c r="E157" s="275"/>
      <c r="F157" s="276"/>
      <c r="I157" s="275"/>
      <c r="J157" s="276"/>
    </row>
    <row r="158" spans="2:4" ht="12.75">
      <c r="B158" s="290"/>
      <c r="C158" s="291" t="s">
        <v>854</v>
      </c>
      <c r="D158" s="182"/>
    </row>
    <row r="159" spans="1:4" ht="12.75">
      <c r="A159" s="271"/>
      <c r="B159" s="289"/>
      <c r="C159" s="263"/>
      <c r="D159" s="182"/>
    </row>
    <row r="160" spans="1:11" ht="12.75">
      <c r="A160" s="271" t="s">
        <v>669</v>
      </c>
      <c r="B160" s="283">
        <v>454</v>
      </c>
      <c r="C160" s="263"/>
      <c r="D160" s="182" t="s">
        <v>457</v>
      </c>
      <c r="E160" s="284" t="s">
        <v>106</v>
      </c>
      <c r="F160" s="284" t="s">
        <v>106</v>
      </c>
      <c r="G160" s="269" t="s">
        <v>106</v>
      </c>
      <c r="H160" s="269"/>
      <c r="I160" s="284" t="s">
        <v>106</v>
      </c>
      <c r="J160" s="284" t="s">
        <v>106</v>
      </c>
      <c r="K160" s="269" t="s">
        <v>106</v>
      </c>
    </row>
    <row r="161" spans="1:11" ht="12.75">
      <c r="A161" s="271" t="s">
        <v>670</v>
      </c>
      <c r="B161" s="283">
        <v>456</v>
      </c>
      <c r="C161" s="263"/>
      <c r="D161" s="182" t="s">
        <v>458</v>
      </c>
      <c r="E161" s="284">
        <v>2135</v>
      </c>
      <c r="F161" s="284">
        <v>5047</v>
      </c>
      <c r="G161" s="269">
        <v>-88</v>
      </c>
      <c r="H161" s="269"/>
      <c r="I161" s="284">
        <v>10243</v>
      </c>
      <c r="J161" s="284">
        <v>16374</v>
      </c>
      <c r="K161" s="269">
        <v>-98.1</v>
      </c>
    </row>
    <row r="162" spans="1:11" ht="12.75">
      <c r="A162" s="271" t="s">
        <v>671</v>
      </c>
      <c r="B162" s="283">
        <v>457</v>
      </c>
      <c r="C162" s="263"/>
      <c r="D162" s="182" t="s">
        <v>459</v>
      </c>
      <c r="E162" s="284" t="s">
        <v>106</v>
      </c>
      <c r="F162" s="284" t="s">
        <v>106</v>
      </c>
      <c r="G162" s="269" t="s">
        <v>106</v>
      </c>
      <c r="H162" s="269"/>
      <c r="I162" s="284" t="s">
        <v>106</v>
      </c>
      <c r="J162" s="284" t="s">
        <v>106</v>
      </c>
      <c r="K162" s="269" t="s">
        <v>106</v>
      </c>
    </row>
    <row r="163" spans="1:11" ht="12.75">
      <c r="A163" s="271" t="s">
        <v>672</v>
      </c>
      <c r="B163" s="283">
        <v>459</v>
      </c>
      <c r="C163" s="263"/>
      <c r="D163" s="182" t="s">
        <v>460</v>
      </c>
      <c r="E163" s="284" t="s">
        <v>106</v>
      </c>
      <c r="F163" s="284" t="s">
        <v>106</v>
      </c>
      <c r="G163" s="269" t="s">
        <v>106</v>
      </c>
      <c r="H163" s="269"/>
      <c r="I163" s="284" t="s">
        <v>106</v>
      </c>
      <c r="J163" s="284" t="s">
        <v>106</v>
      </c>
      <c r="K163" s="269" t="s">
        <v>106</v>
      </c>
    </row>
    <row r="164" spans="1:11" ht="12.75">
      <c r="A164" s="271" t="s">
        <v>674</v>
      </c>
      <c r="B164" s="283">
        <v>460</v>
      </c>
      <c r="C164" s="263"/>
      <c r="D164" s="182" t="s">
        <v>461</v>
      </c>
      <c r="E164" s="284" t="s">
        <v>106</v>
      </c>
      <c r="F164" s="284" t="s">
        <v>106</v>
      </c>
      <c r="G164" s="269" t="s">
        <v>106</v>
      </c>
      <c r="H164" s="269"/>
      <c r="I164" s="284" t="s">
        <v>106</v>
      </c>
      <c r="J164" s="284" t="s">
        <v>106</v>
      </c>
      <c r="K164" s="269" t="s">
        <v>106</v>
      </c>
    </row>
    <row r="165" spans="1:11" ht="12.75">
      <c r="A165" s="271" t="s">
        <v>675</v>
      </c>
      <c r="B165" s="283">
        <v>463</v>
      </c>
      <c r="C165" s="263"/>
      <c r="D165" s="182" t="s">
        <v>462</v>
      </c>
      <c r="E165" s="284" t="s">
        <v>106</v>
      </c>
      <c r="F165" s="284" t="s">
        <v>106</v>
      </c>
      <c r="G165" s="269" t="s">
        <v>106</v>
      </c>
      <c r="H165" s="269"/>
      <c r="I165" s="284" t="s">
        <v>106</v>
      </c>
      <c r="J165" s="284" t="s">
        <v>106</v>
      </c>
      <c r="K165" s="269" t="s">
        <v>106</v>
      </c>
    </row>
    <row r="166" spans="1:11" ht="12.75">
      <c r="A166" s="271" t="s">
        <v>676</v>
      </c>
      <c r="B166" s="283">
        <v>464</v>
      </c>
      <c r="C166" s="263"/>
      <c r="D166" s="182" t="s">
        <v>463</v>
      </c>
      <c r="E166" s="284" t="s">
        <v>106</v>
      </c>
      <c r="F166" s="284" t="s">
        <v>106</v>
      </c>
      <c r="G166" s="269" t="s">
        <v>106</v>
      </c>
      <c r="H166" s="269"/>
      <c r="I166" s="284" t="s">
        <v>106</v>
      </c>
      <c r="J166" s="284" t="s">
        <v>106</v>
      </c>
      <c r="K166" s="269" t="s">
        <v>106</v>
      </c>
    </row>
    <row r="167" spans="1:11" ht="12.75">
      <c r="A167" s="271" t="s">
        <v>749</v>
      </c>
      <c r="B167" s="283">
        <v>465</v>
      </c>
      <c r="C167" s="263"/>
      <c r="D167" s="182" t="s">
        <v>464</v>
      </c>
      <c r="E167" s="284" t="s">
        <v>106</v>
      </c>
      <c r="F167" s="284" t="s">
        <v>106</v>
      </c>
      <c r="G167" s="269" t="s">
        <v>106</v>
      </c>
      <c r="H167" s="269"/>
      <c r="I167" s="284" t="s">
        <v>106</v>
      </c>
      <c r="J167" s="284" t="s">
        <v>106</v>
      </c>
      <c r="K167" s="269">
        <v>-100</v>
      </c>
    </row>
    <row r="168" spans="1:11" ht="12.75">
      <c r="A168" s="271" t="s">
        <v>750</v>
      </c>
      <c r="B168" s="283">
        <v>467</v>
      </c>
      <c r="C168" s="263"/>
      <c r="D168" s="182" t="s">
        <v>465</v>
      </c>
      <c r="E168" s="284" t="s">
        <v>106</v>
      </c>
      <c r="F168" s="284" t="s">
        <v>106</v>
      </c>
      <c r="G168" s="269" t="s">
        <v>106</v>
      </c>
      <c r="H168" s="269"/>
      <c r="I168" s="284" t="s">
        <v>106</v>
      </c>
      <c r="J168" s="284" t="s">
        <v>106</v>
      </c>
      <c r="K168" s="269" t="s">
        <v>106</v>
      </c>
    </row>
    <row r="169" spans="1:11" ht="12.75">
      <c r="A169" s="271" t="s">
        <v>751</v>
      </c>
      <c r="B169" s="283">
        <v>468</v>
      </c>
      <c r="C169" s="263"/>
      <c r="D169" s="182" t="s">
        <v>112</v>
      </c>
      <c r="E169" s="284" t="s">
        <v>106</v>
      </c>
      <c r="F169" s="284" t="s">
        <v>106</v>
      </c>
      <c r="G169" s="269" t="s">
        <v>106</v>
      </c>
      <c r="H169" s="269"/>
      <c r="I169" s="284" t="s">
        <v>106</v>
      </c>
      <c r="J169" s="284" t="s">
        <v>106</v>
      </c>
      <c r="K169" s="269" t="s">
        <v>106</v>
      </c>
    </row>
    <row r="170" spans="1:11" ht="12.75">
      <c r="A170" s="271" t="s">
        <v>752</v>
      </c>
      <c r="B170" s="283">
        <v>469</v>
      </c>
      <c r="C170" s="263"/>
      <c r="D170" s="182" t="s">
        <v>113</v>
      </c>
      <c r="E170" s="284">
        <v>4</v>
      </c>
      <c r="F170" s="284">
        <v>80</v>
      </c>
      <c r="G170" s="269" t="s">
        <v>729</v>
      </c>
      <c r="H170" s="269"/>
      <c r="I170" s="284">
        <v>11</v>
      </c>
      <c r="J170" s="284">
        <v>2331</v>
      </c>
      <c r="K170" s="269">
        <v>14.7</v>
      </c>
    </row>
    <row r="171" spans="1:11" ht="12.75">
      <c r="A171" s="271" t="s">
        <v>753</v>
      </c>
      <c r="B171" s="283">
        <v>470</v>
      </c>
      <c r="C171" s="263"/>
      <c r="D171" s="182" t="s">
        <v>114</v>
      </c>
      <c r="E171" s="284" t="s">
        <v>106</v>
      </c>
      <c r="F171" s="284" t="s">
        <v>106</v>
      </c>
      <c r="G171" s="269" t="s">
        <v>106</v>
      </c>
      <c r="H171" s="269"/>
      <c r="I171" s="284" t="s">
        <v>106</v>
      </c>
      <c r="J171" s="284" t="s">
        <v>106</v>
      </c>
      <c r="K171" s="269" t="s">
        <v>106</v>
      </c>
    </row>
    <row r="172" spans="1:11" ht="12.75">
      <c r="A172" s="271" t="s">
        <v>754</v>
      </c>
      <c r="B172" s="283">
        <v>472</v>
      </c>
      <c r="C172" s="263"/>
      <c r="D172" s="182" t="s">
        <v>115</v>
      </c>
      <c r="E172" s="284">
        <v>1111</v>
      </c>
      <c r="F172" s="284">
        <v>1600</v>
      </c>
      <c r="G172" s="269" t="s">
        <v>729</v>
      </c>
      <c r="H172" s="269"/>
      <c r="I172" s="284">
        <v>1111</v>
      </c>
      <c r="J172" s="284">
        <v>1663</v>
      </c>
      <c r="K172" s="269">
        <v>-5.1</v>
      </c>
    </row>
    <row r="173" spans="1:11" ht="12.75">
      <c r="A173" s="271" t="s">
        <v>755</v>
      </c>
      <c r="B173" s="283">
        <v>473</v>
      </c>
      <c r="C173" s="263"/>
      <c r="D173" s="182" t="s">
        <v>116</v>
      </c>
      <c r="E173" s="284" t="s">
        <v>106</v>
      </c>
      <c r="F173" s="284" t="s">
        <v>106</v>
      </c>
      <c r="G173" s="269" t="s">
        <v>106</v>
      </c>
      <c r="H173" s="269"/>
      <c r="I173" s="284" t="s">
        <v>106</v>
      </c>
      <c r="J173" s="284" t="s">
        <v>106</v>
      </c>
      <c r="K173" s="269" t="s">
        <v>106</v>
      </c>
    </row>
    <row r="174" spans="1:11" ht="12.75">
      <c r="A174" s="271" t="s">
        <v>756</v>
      </c>
      <c r="B174" s="283">
        <v>474</v>
      </c>
      <c r="C174" s="263"/>
      <c r="D174" s="182" t="s">
        <v>117</v>
      </c>
      <c r="E174" s="284" t="s">
        <v>106</v>
      </c>
      <c r="F174" s="284" t="s">
        <v>106</v>
      </c>
      <c r="G174" s="269" t="s">
        <v>106</v>
      </c>
      <c r="H174" s="269"/>
      <c r="I174" s="284" t="s">
        <v>106</v>
      </c>
      <c r="J174" s="284" t="s">
        <v>106</v>
      </c>
      <c r="K174" s="269" t="s">
        <v>106</v>
      </c>
    </row>
    <row r="175" spans="1:11" ht="12.75">
      <c r="A175" s="293" t="s">
        <v>1149</v>
      </c>
      <c r="B175" s="294">
        <v>475</v>
      </c>
      <c r="D175" s="295" t="s">
        <v>1150</v>
      </c>
      <c r="E175" s="284" t="s">
        <v>106</v>
      </c>
      <c r="F175" s="284" t="s">
        <v>106</v>
      </c>
      <c r="G175" s="269" t="s">
        <v>106</v>
      </c>
      <c r="H175" s="269"/>
      <c r="I175" s="284" t="s">
        <v>106</v>
      </c>
      <c r="J175" s="284" t="s">
        <v>106</v>
      </c>
      <c r="K175" s="269" t="s">
        <v>106</v>
      </c>
    </row>
    <row r="176" spans="1:11" ht="12.75">
      <c r="A176" s="293" t="s">
        <v>1151</v>
      </c>
      <c r="B176" s="294">
        <v>477</v>
      </c>
      <c r="D176" s="295" t="s">
        <v>1152</v>
      </c>
      <c r="E176" s="284" t="s">
        <v>106</v>
      </c>
      <c r="F176" s="284" t="s">
        <v>106</v>
      </c>
      <c r="G176" s="269" t="s">
        <v>106</v>
      </c>
      <c r="H176" s="269"/>
      <c r="I176" s="284" t="s">
        <v>106</v>
      </c>
      <c r="J176" s="284" t="s">
        <v>106</v>
      </c>
      <c r="K176" s="269" t="s">
        <v>106</v>
      </c>
    </row>
    <row r="177" spans="1:11" ht="12.75">
      <c r="A177" s="293" t="s">
        <v>1153</v>
      </c>
      <c r="B177" s="294">
        <v>479</v>
      </c>
      <c r="D177" s="295" t="s">
        <v>1154</v>
      </c>
      <c r="E177" s="284" t="s">
        <v>106</v>
      </c>
      <c r="F177" s="284" t="s">
        <v>106</v>
      </c>
      <c r="G177" s="269" t="s">
        <v>106</v>
      </c>
      <c r="H177" s="269"/>
      <c r="I177" s="284" t="s">
        <v>106</v>
      </c>
      <c r="J177" s="284" t="s">
        <v>106</v>
      </c>
      <c r="K177" s="269" t="s">
        <v>106</v>
      </c>
    </row>
    <row r="178" spans="1:11" ht="12.75">
      <c r="A178" s="271" t="s">
        <v>757</v>
      </c>
      <c r="B178" s="283">
        <v>480</v>
      </c>
      <c r="C178" s="263"/>
      <c r="D178" s="182" t="s">
        <v>118</v>
      </c>
      <c r="E178" s="284">
        <v>2134</v>
      </c>
      <c r="F178" s="284">
        <v>45179</v>
      </c>
      <c r="G178" s="269">
        <v>-80.1</v>
      </c>
      <c r="H178" s="269"/>
      <c r="I178" s="284">
        <v>7955</v>
      </c>
      <c r="J178" s="284">
        <v>103652</v>
      </c>
      <c r="K178" s="269">
        <v>-81.1</v>
      </c>
    </row>
    <row r="179" spans="1:11" ht="12.75">
      <c r="A179" s="293" t="s">
        <v>1155</v>
      </c>
      <c r="B179" s="294">
        <v>481</v>
      </c>
      <c r="D179" s="295" t="s">
        <v>1156</v>
      </c>
      <c r="E179" s="284" t="s">
        <v>106</v>
      </c>
      <c r="F179" s="284" t="s">
        <v>106</v>
      </c>
      <c r="G179" s="269" t="s">
        <v>106</v>
      </c>
      <c r="H179" s="269"/>
      <c r="I179" s="284" t="s">
        <v>106</v>
      </c>
      <c r="J179" s="284" t="s">
        <v>106</v>
      </c>
      <c r="K179" s="269" t="s">
        <v>106</v>
      </c>
    </row>
    <row r="180" spans="1:11" ht="12.75">
      <c r="A180" s="271" t="s">
        <v>758</v>
      </c>
      <c r="B180" s="283">
        <v>484</v>
      </c>
      <c r="C180" s="263"/>
      <c r="D180" s="182" t="s">
        <v>1157</v>
      </c>
      <c r="E180" s="284">
        <v>51</v>
      </c>
      <c r="F180" s="284">
        <v>5509</v>
      </c>
      <c r="G180" s="269">
        <v>259.1</v>
      </c>
      <c r="H180" s="269"/>
      <c r="I180" s="284">
        <v>55</v>
      </c>
      <c r="J180" s="284">
        <v>5737</v>
      </c>
      <c r="K180" s="269">
        <v>-58.7</v>
      </c>
    </row>
    <row r="181" spans="1:11" ht="12.75">
      <c r="A181" s="271" t="s">
        <v>759</v>
      </c>
      <c r="B181" s="283">
        <v>488</v>
      </c>
      <c r="C181" s="263"/>
      <c r="D181" s="182" t="s">
        <v>119</v>
      </c>
      <c r="E181" s="284" t="s">
        <v>106</v>
      </c>
      <c r="F181" s="284" t="s">
        <v>106</v>
      </c>
      <c r="G181" s="269" t="s">
        <v>106</v>
      </c>
      <c r="H181" s="269"/>
      <c r="I181" s="284" t="s">
        <v>106</v>
      </c>
      <c r="J181" s="284" t="s">
        <v>106</v>
      </c>
      <c r="K181" s="269" t="s">
        <v>106</v>
      </c>
    </row>
    <row r="182" spans="1:11" ht="12.75">
      <c r="A182" s="271" t="s">
        <v>760</v>
      </c>
      <c r="B182" s="283">
        <v>492</v>
      </c>
      <c r="C182" s="263"/>
      <c r="D182" s="182" t="s">
        <v>120</v>
      </c>
      <c r="E182" s="284" t="s">
        <v>106</v>
      </c>
      <c r="F182" s="284" t="s">
        <v>106</v>
      </c>
      <c r="G182" s="269" t="s">
        <v>106</v>
      </c>
      <c r="H182" s="269"/>
      <c r="I182" s="284" t="s">
        <v>106</v>
      </c>
      <c r="J182" s="284" t="s">
        <v>106</v>
      </c>
      <c r="K182" s="269">
        <v>-100</v>
      </c>
    </row>
    <row r="183" spans="1:11" ht="12.75">
      <c r="A183" s="271" t="s">
        <v>761</v>
      </c>
      <c r="B183" s="283">
        <v>500</v>
      </c>
      <c r="C183" s="263"/>
      <c r="D183" s="182" t="s">
        <v>121</v>
      </c>
      <c r="E183" s="284">
        <v>30517</v>
      </c>
      <c r="F183" s="284">
        <v>152996</v>
      </c>
      <c r="G183" s="269">
        <v>-47.6</v>
      </c>
      <c r="H183" s="269"/>
      <c r="I183" s="284">
        <v>78730</v>
      </c>
      <c r="J183" s="284">
        <v>322829</v>
      </c>
      <c r="K183" s="269">
        <v>-38.9</v>
      </c>
    </row>
    <row r="184" spans="1:11" ht="12.75">
      <c r="A184" s="271" t="s">
        <v>762</v>
      </c>
      <c r="B184" s="283">
        <v>504</v>
      </c>
      <c r="C184" s="263"/>
      <c r="D184" s="182" t="s">
        <v>122</v>
      </c>
      <c r="E184" s="284">
        <v>6549</v>
      </c>
      <c r="F184" s="284">
        <v>40481</v>
      </c>
      <c r="G184" s="269">
        <v>256.3</v>
      </c>
      <c r="H184" s="269"/>
      <c r="I184" s="284">
        <v>41255</v>
      </c>
      <c r="J184" s="284">
        <v>224107</v>
      </c>
      <c r="K184" s="269">
        <v>94.1</v>
      </c>
    </row>
    <row r="185" spans="1:11" ht="12.75">
      <c r="A185" s="271" t="s">
        <v>763</v>
      </c>
      <c r="B185" s="283">
        <v>508</v>
      </c>
      <c r="C185" s="263"/>
      <c r="D185" s="182" t="s">
        <v>123</v>
      </c>
      <c r="E185" s="284">
        <v>3252596</v>
      </c>
      <c r="F185" s="284">
        <v>12253458</v>
      </c>
      <c r="G185" s="269">
        <v>-12.6</v>
      </c>
      <c r="H185" s="269"/>
      <c r="I185" s="284">
        <v>11169210</v>
      </c>
      <c r="J185" s="284">
        <v>38903253</v>
      </c>
      <c r="K185" s="269">
        <v>13.2</v>
      </c>
    </row>
    <row r="186" spans="1:11" ht="12.75">
      <c r="A186" s="271" t="s">
        <v>764</v>
      </c>
      <c r="B186" s="283">
        <v>512</v>
      </c>
      <c r="C186" s="263"/>
      <c r="D186" s="182" t="s">
        <v>124</v>
      </c>
      <c r="E186" s="284">
        <v>53969</v>
      </c>
      <c r="F186" s="284">
        <v>325047</v>
      </c>
      <c r="G186" s="269">
        <v>-53</v>
      </c>
      <c r="H186" s="269"/>
      <c r="I186" s="284">
        <v>538480</v>
      </c>
      <c r="J186" s="284">
        <v>1112097</v>
      </c>
      <c r="K186" s="269">
        <v>-10.4</v>
      </c>
    </row>
    <row r="187" spans="1:11" ht="12.75">
      <c r="A187" s="271" t="s">
        <v>765</v>
      </c>
      <c r="B187" s="283">
        <v>516</v>
      </c>
      <c r="C187" s="263"/>
      <c r="D187" s="182" t="s">
        <v>1158</v>
      </c>
      <c r="E187" s="284">
        <v>528</v>
      </c>
      <c r="F187" s="284">
        <v>1718</v>
      </c>
      <c r="G187" s="269">
        <v>-89.3</v>
      </c>
      <c r="H187" s="269"/>
      <c r="I187" s="284">
        <v>4128</v>
      </c>
      <c r="J187" s="284">
        <v>84597</v>
      </c>
      <c r="K187" s="269">
        <v>424.6</v>
      </c>
    </row>
    <row r="188" spans="1:11" ht="12.75">
      <c r="A188" s="271" t="s">
        <v>766</v>
      </c>
      <c r="B188" s="283">
        <v>520</v>
      </c>
      <c r="C188" s="263"/>
      <c r="D188" s="182" t="s">
        <v>125</v>
      </c>
      <c r="E188" s="284">
        <v>6412</v>
      </c>
      <c r="F188" s="284">
        <v>17612</v>
      </c>
      <c r="G188" s="269">
        <v>25.4</v>
      </c>
      <c r="H188" s="269"/>
      <c r="I188" s="284">
        <v>20034</v>
      </c>
      <c r="J188" s="284">
        <v>150669</v>
      </c>
      <c r="K188" s="269">
        <v>950.9</v>
      </c>
    </row>
    <row r="189" spans="1:11" s="258" customFormat="1" ht="12.75">
      <c r="A189" s="271" t="s">
        <v>767</v>
      </c>
      <c r="B189" s="283">
        <v>524</v>
      </c>
      <c r="C189" s="263"/>
      <c r="D189" s="182" t="s">
        <v>126</v>
      </c>
      <c r="E189" s="284">
        <v>30</v>
      </c>
      <c r="F189" s="284">
        <v>17578</v>
      </c>
      <c r="G189" s="269">
        <v>339.1</v>
      </c>
      <c r="H189" s="269"/>
      <c r="I189" s="284">
        <v>101</v>
      </c>
      <c r="J189" s="284">
        <v>20325</v>
      </c>
      <c r="K189" s="269">
        <v>-86.6</v>
      </c>
    </row>
    <row r="190" spans="1:11" s="258" customFormat="1" ht="12.75">
      <c r="A190" s="271" t="s">
        <v>768</v>
      </c>
      <c r="B190" s="283">
        <v>528</v>
      </c>
      <c r="C190" s="263"/>
      <c r="D190" s="182" t="s">
        <v>127</v>
      </c>
      <c r="E190" s="284">
        <v>34148</v>
      </c>
      <c r="F190" s="284">
        <v>397294</v>
      </c>
      <c r="G190" s="269">
        <v>639.5</v>
      </c>
      <c r="H190" s="269"/>
      <c r="I190" s="284">
        <v>89116</v>
      </c>
      <c r="J190" s="284">
        <v>1290140</v>
      </c>
      <c r="K190" s="269">
        <v>139</v>
      </c>
    </row>
    <row r="191" spans="1:11" s="258" customFormat="1" ht="12.75">
      <c r="A191" s="271" t="s">
        <v>769</v>
      </c>
      <c r="B191" s="283">
        <v>529</v>
      </c>
      <c r="C191" s="263"/>
      <c r="D191" s="182" t="s">
        <v>995</v>
      </c>
      <c r="E191" s="284" t="s">
        <v>106</v>
      </c>
      <c r="F191" s="284" t="s">
        <v>106</v>
      </c>
      <c r="G191" s="269" t="s">
        <v>106</v>
      </c>
      <c r="H191" s="269"/>
      <c r="I191" s="284" t="s">
        <v>106</v>
      </c>
      <c r="J191" s="284" t="s">
        <v>106</v>
      </c>
      <c r="K191" s="269" t="s">
        <v>106</v>
      </c>
    </row>
    <row r="192" spans="1:11" s="17" customFormat="1" ht="21" customHeight="1">
      <c r="A192" s="114" t="s">
        <v>685</v>
      </c>
      <c r="B192" s="285" t="s">
        <v>685</v>
      </c>
      <c r="C192" s="65" t="s">
        <v>1159</v>
      </c>
      <c r="D192" s="49"/>
      <c r="E192" s="119">
        <v>66704049</v>
      </c>
      <c r="F192" s="119">
        <v>388146202</v>
      </c>
      <c r="G192" s="151">
        <v>5.2</v>
      </c>
      <c r="H192" s="151"/>
      <c r="I192" s="119">
        <v>189738586</v>
      </c>
      <c r="J192" s="119">
        <v>1080662059</v>
      </c>
      <c r="K192" s="151">
        <v>8.2</v>
      </c>
    </row>
    <row r="193" spans="1:11" s="258" customFormat="1" ht="21" customHeight="1">
      <c r="A193" s="271" t="s">
        <v>583</v>
      </c>
      <c r="B193" s="283">
        <v>76</v>
      </c>
      <c r="C193" s="263"/>
      <c r="D193" s="182" t="s">
        <v>382</v>
      </c>
      <c r="E193" s="284">
        <v>22832</v>
      </c>
      <c r="F193" s="284">
        <v>421465</v>
      </c>
      <c r="G193" s="269">
        <v>913.4</v>
      </c>
      <c r="H193" s="269"/>
      <c r="I193" s="284">
        <v>24007</v>
      </c>
      <c r="J193" s="284">
        <v>473519</v>
      </c>
      <c r="K193" s="269">
        <v>442.5</v>
      </c>
    </row>
    <row r="194" spans="1:11" s="258" customFormat="1" ht="12.75">
      <c r="A194" s="271" t="s">
        <v>584</v>
      </c>
      <c r="B194" s="283">
        <v>77</v>
      </c>
      <c r="C194" s="263"/>
      <c r="D194" s="182" t="s">
        <v>383</v>
      </c>
      <c r="E194" s="284">
        <v>3</v>
      </c>
      <c r="F194" s="284">
        <v>1471</v>
      </c>
      <c r="G194" s="269">
        <v>-45.7</v>
      </c>
      <c r="H194" s="269"/>
      <c r="I194" s="284">
        <v>5</v>
      </c>
      <c r="J194" s="284">
        <v>2577</v>
      </c>
      <c r="K194" s="269">
        <v>-96.9</v>
      </c>
    </row>
    <row r="195" spans="1:11" s="258" customFormat="1" ht="12.75">
      <c r="A195" s="271" t="s">
        <v>585</v>
      </c>
      <c r="B195" s="283">
        <v>78</v>
      </c>
      <c r="C195" s="263"/>
      <c r="D195" s="182" t="s">
        <v>384</v>
      </c>
      <c r="E195" s="284">
        <v>17</v>
      </c>
      <c r="F195" s="284">
        <v>8881</v>
      </c>
      <c r="G195" s="269">
        <v>13.6</v>
      </c>
      <c r="H195" s="269"/>
      <c r="I195" s="284">
        <v>70</v>
      </c>
      <c r="J195" s="284">
        <v>24507</v>
      </c>
      <c r="K195" s="269">
        <v>-79.8</v>
      </c>
    </row>
    <row r="196" spans="1:11" ht="12.75">
      <c r="A196" s="271" t="s">
        <v>586</v>
      </c>
      <c r="B196" s="283">
        <v>79</v>
      </c>
      <c r="C196" s="263"/>
      <c r="D196" s="182" t="s">
        <v>385</v>
      </c>
      <c r="E196" s="284">
        <v>16</v>
      </c>
      <c r="F196" s="284">
        <v>5272</v>
      </c>
      <c r="G196" s="269">
        <v>-95.2</v>
      </c>
      <c r="H196" s="269"/>
      <c r="I196" s="284">
        <v>65061</v>
      </c>
      <c r="J196" s="284">
        <v>120037</v>
      </c>
      <c r="K196" s="269">
        <v>-89.3</v>
      </c>
    </row>
    <row r="197" spans="1:11" ht="12.75">
      <c r="A197" s="271" t="s">
        <v>587</v>
      </c>
      <c r="B197" s="283">
        <v>80</v>
      </c>
      <c r="C197" s="263"/>
      <c r="D197" s="182" t="s">
        <v>386</v>
      </c>
      <c r="E197" s="284">
        <v>10</v>
      </c>
      <c r="F197" s="284">
        <v>577</v>
      </c>
      <c r="G197" s="269">
        <v>-70.9</v>
      </c>
      <c r="H197" s="269"/>
      <c r="I197" s="284">
        <v>41</v>
      </c>
      <c r="J197" s="284">
        <v>4586</v>
      </c>
      <c r="K197" s="269">
        <v>44.4</v>
      </c>
    </row>
    <row r="198" spans="1:11" ht="12.75">
      <c r="A198" s="271" t="s">
        <v>588</v>
      </c>
      <c r="B198" s="283">
        <v>81</v>
      </c>
      <c r="C198" s="263"/>
      <c r="D198" s="182" t="s">
        <v>387</v>
      </c>
      <c r="E198" s="284">
        <v>3</v>
      </c>
      <c r="F198" s="284">
        <v>956</v>
      </c>
      <c r="G198" s="269">
        <v>-99.6</v>
      </c>
      <c r="H198" s="269"/>
      <c r="I198" s="284">
        <v>156046</v>
      </c>
      <c r="J198" s="284">
        <v>277229</v>
      </c>
      <c r="K198" s="269">
        <v>-53</v>
      </c>
    </row>
    <row r="199" spans="1:12" ht="12.75">
      <c r="A199" s="271" t="s">
        <v>589</v>
      </c>
      <c r="B199" s="283">
        <v>82</v>
      </c>
      <c r="C199" s="263"/>
      <c r="D199" s="182" t="s">
        <v>388</v>
      </c>
      <c r="E199" s="284" t="s">
        <v>106</v>
      </c>
      <c r="F199" s="284">
        <v>61</v>
      </c>
      <c r="G199" s="269">
        <v>-85.1</v>
      </c>
      <c r="H199" s="269"/>
      <c r="I199" s="284">
        <v>11569</v>
      </c>
      <c r="J199" s="284">
        <v>16920</v>
      </c>
      <c r="K199" s="269">
        <v>-93.1</v>
      </c>
      <c r="L199" s="17"/>
    </row>
    <row r="200" spans="1:11" ht="12.75">
      <c r="A200" s="271" t="s">
        <v>590</v>
      </c>
      <c r="B200" s="283">
        <v>83</v>
      </c>
      <c r="C200" s="263"/>
      <c r="D200" s="182" t="s">
        <v>994</v>
      </c>
      <c r="E200" s="284" t="s">
        <v>106</v>
      </c>
      <c r="F200" s="284">
        <v>904</v>
      </c>
      <c r="G200" s="269">
        <v>-94.9</v>
      </c>
      <c r="H200" s="269"/>
      <c r="I200" s="284">
        <v>99760</v>
      </c>
      <c r="J200" s="284">
        <v>401614</v>
      </c>
      <c r="K200" s="269">
        <v>184.9</v>
      </c>
    </row>
    <row r="201" spans="1:11" ht="12.75">
      <c r="A201" s="271" t="s">
        <v>771</v>
      </c>
      <c r="B201" s="283">
        <v>604</v>
      </c>
      <c r="C201" s="263"/>
      <c r="D201" s="182" t="s">
        <v>129</v>
      </c>
      <c r="E201" s="284">
        <v>46</v>
      </c>
      <c r="F201" s="284">
        <v>35258</v>
      </c>
      <c r="G201" s="269" t="s">
        <v>729</v>
      </c>
      <c r="H201" s="269"/>
      <c r="I201" s="284">
        <v>146</v>
      </c>
      <c r="J201" s="284">
        <v>51225</v>
      </c>
      <c r="K201" s="269" t="s">
        <v>729</v>
      </c>
    </row>
    <row r="202" spans="1:11" ht="12.75">
      <c r="A202" s="271" t="s">
        <v>772</v>
      </c>
      <c r="B202" s="283">
        <v>608</v>
      </c>
      <c r="C202" s="263"/>
      <c r="D202" s="182" t="s">
        <v>130</v>
      </c>
      <c r="E202" s="284" t="s">
        <v>106</v>
      </c>
      <c r="F202" s="284" t="s">
        <v>106</v>
      </c>
      <c r="G202" s="269" t="s">
        <v>106</v>
      </c>
      <c r="H202" s="269"/>
      <c r="I202" s="284" t="s">
        <v>106</v>
      </c>
      <c r="J202" s="284" t="s">
        <v>106</v>
      </c>
      <c r="K202" s="269">
        <v>-100</v>
      </c>
    </row>
    <row r="203" spans="1:11" ht="12.75">
      <c r="A203" s="271" t="s">
        <v>773</v>
      </c>
      <c r="B203" s="283">
        <v>612</v>
      </c>
      <c r="C203" s="263"/>
      <c r="D203" s="182" t="s">
        <v>131</v>
      </c>
      <c r="E203" s="284">
        <v>34</v>
      </c>
      <c r="F203" s="284">
        <v>26158</v>
      </c>
      <c r="G203" s="269" t="s">
        <v>729</v>
      </c>
      <c r="H203" s="269"/>
      <c r="I203" s="284">
        <v>73</v>
      </c>
      <c r="J203" s="284">
        <v>27687</v>
      </c>
      <c r="K203" s="269" t="s">
        <v>729</v>
      </c>
    </row>
    <row r="204" spans="1:11" ht="12.75">
      <c r="A204" s="271" t="s">
        <v>774</v>
      </c>
      <c r="B204" s="283">
        <v>616</v>
      </c>
      <c r="C204" s="263"/>
      <c r="D204" s="182" t="s">
        <v>132</v>
      </c>
      <c r="E204" s="284">
        <v>4378</v>
      </c>
      <c r="F204" s="284">
        <v>221421</v>
      </c>
      <c r="G204" s="269">
        <v>220.7</v>
      </c>
      <c r="H204" s="269"/>
      <c r="I204" s="284">
        <v>8053</v>
      </c>
      <c r="J204" s="284">
        <v>323219</v>
      </c>
      <c r="K204" s="269">
        <v>153.8</v>
      </c>
    </row>
    <row r="205" spans="1:11" ht="12.75">
      <c r="A205" s="271" t="s">
        <v>775</v>
      </c>
      <c r="B205" s="283">
        <v>624</v>
      </c>
      <c r="C205" s="263"/>
      <c r="D205" s="182" t="s">
        <v>133</v>
      </c>
      <c r="E205" s="284">
        <v>203984</v>
      </c>
      <c r="F205" s="284">
        <v>1989291</v>
      </c>
      <c r="G205" s="269">
        <v>-18</v>
      </c>
      <c r="H205" s="269"/>
      <c r="I205" s="284">
        <v>484419</v>
      </c>
      <c r="J205" s="284">
        <v>5705628</v>
      </c>
      <c r="K205" s="269">
        <v>-30.1</v>
      </c>
    </row>
    <row r="206" spans="1:11" ht="12.75">
      <c r="A206" s="271" t="s">
        <v>776</v>
      </c>
      <c r="B206" s="283">
        <v>625</v>
      </c>
      <c r="C206" s="263"/>
      <c r="D206" s="182" t="s">
        <v>487</v>
      </c>
      <c r="E206" s="284" t="s">
        <v>106</v>
      </c>
      <c r="F206" s="284" t="s">
        <v>106</v>
      </c>
      <c r="G206" s="269" t="s">
        <v>106</v>
      </c>
      <c r="H206" s="269"/>
      <c r="I206" s="284">
        <v>23</v>
      </c>
      <c r="J206" s="284">
        <v>10909</v>
      </c>
      <c r="K206" s="269" t="s">
        <v>729</v>
      </c>
    </row>
    <row r="207" spans="1:11" ht="12.75">
      <c r="A207" s="271" t="s">
        <v>993</v>
      </c>
      <c r="B207" s="283">
        <v>626</v>
      </c>
      <c r="C207" s="263"/>
      <c r="D207" s="182" t="s">
        <v>134</v>
      </c>
      <c r="E207" s="284">
        <v>27</v>
      </c>
      <c r="F207" s="284">
        <v>7190</v>
      </c>
      <c r="G207" s="269" t="s">
        <v>729</v>
      </c>
      <c r="H207" s="269"/>
      <c r="I207" s="284">
        <v>27</v>
      </c>
      <c r="J207" s="284">
        <v>7190</v>
      </c>
      <c r="K207" s="269" t="s">
        <v>729</v>
      </c>
    </row>
    <row r="208" spans="1:11" ht="12.75">
      <c r="A208" s="271" t="s">
        <v>777</v>
      </c>
      <c r="B208" s="283">
        <v>628</v>
      </c>
      <c r="C208" s="263"/>
      <c r="D208" s="182" t="s">
        <v>135</v>
      </c>
      <c r="E208" s="284">
        <v>368</v>
      </c>
      <c r="F208" s="284">
        <v>6970</v>
      </c>
      <c r="G208" s="269">
        <v>-82.7</v>
      </c>
      <c r="H208" s="269"/>
      <c r="I208" s="284">
        <v>1174</v>
      </c>
      <c r="J208" s="284">
        <v>256001</v>
      </c>
      <c r="K208" s="269">
        <v>294.7</v>
      </c>
    </row>
    <row r="209" spans="1:11" ht="12.75">
      <c r="A209" s="271" t="s">
        <v>778</v>
      </c>
      <c r="B209" s="283">
        <v>632</v>
      </c>
      <c r="C209" s="263"/>
      <c r="D209" s="182" t="s">
        <v>136</v>
      </c>
      <c r="E209" s="284">
        <v>1629057</v>
      </c>
      <c r="F209" s="284">
        <v>2202837</v>
      </c>
      <c r="G209" s="269">
        <v>-39.4</v>
      </c>
      <c r="H209" s="269"/>
      <c r="I209" s="284">
        <v>7162009</v>
      </c>
      <c r="J209" s="284">
        <v>9066245</v>
      </c>
      <c r="K209" s="269">
        <v>-14.5</v>
      </c>
    </row>
    <row r="210" spans="1:11" ht="12.75">
      <c r="A210" s="271" t="s">
        <v>779</v>
      </c>
      <c r="B210" s="283">
        <v>636</v>
      </c>
      <c r="C210" s="263"/>
      <c r="D210" s="182" t="s">
        <v>137</v>
      </c>
      <c r="E210" s="284">
        <v>24732</v>
      </c>
      <c r="F210" s="284">
        <v>34032</v>
      </c>
      <c r="G210" s="269">
        <v>-67.4</v>
      </c>
      <c r="H210" s="269"/>
      <c r="I210" s="284">
        <v>350081</v>
      </c>
      <c r="J210" s="284">
        <v>444160</v>
      </c>
      <c r="K210" s="269">
        <v>13.4</v>
      </c>
    </row>
    <row r="211" spans="1:11" ht="12.75">
      <c r="A211" s="271" t="s">
        <v>780</v>
      </c>
      <c r="B211" s="283">
        <v>640</v>
      </c>
      <c r="C211" s="263"/>
      <c r="D211" s="182" t="s">
        <v>138</v>
      </c>
      <c r="E211" s="284">
        <v>2476821</v>
      </c>
      <c r="F211" s="284">
        <v>4491099</v>
      </c>
      <c r="G211" s="269">
        <v>-2.4</v>
      </c>
      <c r="H211" s="269"/>
      <c r="I211" s="284">
        <v>6941555</v>
      </c>
      <c r="J211" s="284">
        <v>11718802</v>
      </c>
      <c r="K211" s="269">
        <v>-13.5</v>
      </c>
    </row>
    <row r="212" spans="1:11" ht="12.75">
      <c r="A212" s="271" t="s">
        <v>781</v>
      </c>
      <c r="B212" s="283">
        <v>644</v>
      </c>
      <c r="C212" s="263"/>
      <c r="D212" s="182" t="s">
        <v>139</v>
      </c>
      <c r="E212" s="284">
        <v>54</v>
      </c>
      <c r="F212" s="284">
        <v>1646</v>
      </c>
      <c r="G212" s="269">
        <v>-75.2</v>
      </c>
      <c r="H212" s="269"/>
      <c r="I212" s="284">
        <v>99363</v>
      </c>
      <c r="J212" s="284">
        <v>176010</v>
      </c>
      <c r="K212" s="269">
        <v>670.7</v>
      </c>
    </row>
    <row r="213" spans="1:11" ht="12.75">
      <c r="A213" s="271" t="s">
        <v>782</v>
      </c>
      <c r="B213" s="283">
        <v>647</v>
      </c>
      <c r="C213" s="263"/>
      <c r="D213" s="182" t="s">
        <v>140</v>
      </c>
      <c r="E213" s="284">
        <v>2143234</v>
      </c>
      <c r="F213" s="284">
        <v>4168582</v>
      </c>
      <c r="G213" s="269">
        <v>88.8</v>
      </c>
      <c r="H213" s="269"/>
      <c r="I213" s="284">
        <v>5755442</v>
      </c>
      <c r="J213" s="284">
        <v>10538466</v>
      </c>
      <c r="K213" s="269">
        <v>12.2</v>
      </c>
    </row>
    <row r="214" spans="1:11" ht="12.75">
      <c r="A214" s="271" t="s">
        <v>783</v>
      </c>
      <c r="B214" s="283">
        <v>649</v>
      </c>
      <c r="C214" s="263"/>
      <c r="D214" s="182" t="s">
        <v>141</v>
      </c>
      <c r="E214" s="284">
        <v>24</v>
      </c>
      <c r="F214" s="284">
        <v>722</v>
      </c>
      <c r="G214" s="269">
        <v>-99.9</v>
      </c>
      <c r="H214" s="269"/>
      <c r="I214" s="284">
        <v>9052</v>
      </c>
      <c r="J214" s="284">
        <v>10252</v>
      </c>
      <c r="K214" s="269">
        <v>-98.6</v>
      </c>
    </row>
    <row r="215" spans="1:11" ht="12.75">
      <c r="A215" s="271" t="s">
        <v>784</v>
      </c>
      <c r="B215" s="283">
        <v>653</v>
      </c>
      <c r="C215" s="263"/>
      <c r="D215" s="182" t="s">
        <v>142</v>
      </c>
      <c r="E215" s="284" t="s">
        <v>106</v>
      </c>
      <c r="F215" s="284" t="s">
        <v>106</v>
      </c>
      <c r="G215" s="269" t="s">
        <v>106</v>
      </c>
      <c r="H215" s="269"/>
      <c r="I215" s="284" t="s">
        <v>106</v>
      </c>
      <c r="J215" s="284" t="s">
        <v>106</v>
      </c>
      <c r="K215" s="269" t="s">
        <v>106</v>
      </c>
    </row>
    <row r="216" spans="1:11" ht="12.75">
      <c r="A216" s="271" t="s">
        <v>785</v>
      </c>
      <c r="B216" s="283">
        <v>660</v>
      </c>
      <c r="C216" s="263"/>
      <c r="D216" s="182" t="s">
        <v>143</v>
      </c>
      <c r="E216" s="284" t="s">
        <v>106</v>
      </c>
      <c r="F216" s="284" t="s">
        <v>106</v>
      </c>
      <c r="G216" s="269">
        <v>-100</v>
      </c>
      <c r="H216" s="269"/>
      <c r="I216" s="284">
        <v>6000</v>
      </c>
      <c r="J216" s="284">
        <v>2404</v>
      </c>
      <c r="K216" s="269">
        <v>24.7</v>
      </c>
    </row>
    <row r="217" spans="1:11" ht="12.75">
      <c r="A217" s="271" t="s">
        <v>786</v>
      </c>
      <c r="B217" s="283">
        <v>662</v>
      </c>
      <c r="C217" s="263"/>
      <c r="D217" s="182" t="s">
        <v>144</v>
      </c>
      <c r="E217" s="284">
        <v>268955</v>
      </c>
      <c r="F217" s="284">
        <v>643270</v>
      </c>
      <c r="G217" s="269">
        <v>187.7</v>
      </c>
      <c r="H217" s="269"/>
      <c r="I217" s="284">
        <v>509118</v>
      </c>
      <c r="J217" s="284">
        <v>1364483</v>
      </c>
      <c r="K217" s="269">
        <v>-23.1</v>
      </c>
    </row>
    <row r="218" spans="1:11" ht="12.75">
      <c r="A218" s="271" t="s">
        <v>787</v>
      </c>
      <c r="B218" s="283">
        <v>664</v>
      </c>
      <c r="C218" s="263"/>
      <c r="D218" s="182" t="s">
        <v>145</v>
      </c>
      <c r="E218" s="284">
        <v>2219321</v>
      </c>
      <c r="F218" s="284">
        <v>9092108</v>
      </c>
      <c r="G218" s="269">
        <v>-1.2</v>
      </c>
      <c r="H218" s="269"/>
      <c r="I218" s="284">
        <v>6184541</v>
      </c>
      <c r="J218" s="284">
        <v>26455908</v>
      </c>
      <c r="K218" s="269">
        <v>3.6</v>
      </c>
    </row>
    <row r="219" spans="1:11" ht="12.75">
      <c r="A219" s="271" t="s">
        <v>788</v>
      </c>
      <c r="B219" s="283">
        <v>666</v>
      </c>
      <c r="C219" s="263"/>
      <c r="D219" s="182" t="s">
        <v>146</v>
      </c>
      <c r="E219" s="284">
        <v>180315</v>
      </c>
      <c r="F219" s="284">
        <v>1759919</v>
      </c>
      <c r="G219" s="269">
        <v>18.8</v>
      </c>
      <c r="H219" s="269"/>
      <c r="I219" s="284">
        <v>422021</v>
      </c>
      <c r="J219" s="284">
        <v>4452394</v>
      </c>
      <c r="K219" s="269">
        <v>-1.8</v>
      </c>
    </row>
    <row r="220" spans="1:11" ht="12.75">
      <c r="A220" s="271" t="s">
        <v>789</v>
      </c>
      <c r="B220" s="283">
        <v>667</v>
      </c>
      <c r="C220" s="263"/>
      <c r="D220" s="182" t="s">
        <v>147</v>
      </c>
      <c r="E220" s="284" t="s">
        <v>106</v>
      </c>
      <c r="F220" s="284" t="s">
        <v>106</v>
      </c>
      <c r="G220" s="269" t="s">
        <v>106</v>
      </c>
      <c r="H220" s="269"/>
      <c r="I220" s="284">
        <v>2</v>
      </c>
      <c r="J220" s="284">
        <v>680</v>
      </c>
      <c r="K220" s="269" t="s">
        <v>729</v>
      </c>
    </row>
    <row r="221" spans="1:11" ht="12.75">
      <c r="A221" s="271" t="s">
        <v>790</v>
      </c>
      <c r="B221" s="283">
        <v>669</v>
      </c>
      <c r="C221" s="263"/>
      <c r="D221" s="182" t="s">
        <v>148</v>
      </c>
      <c r="E221" s="284">
        <v>71565</v>
      </c>
      <c r="F221" s="284">
        <v>1785138</v>
      </c>
      <c r="G221" s="269">
        <v>56.1</v>
      </c>
      <c r="H221" s="269"/>
      <c r="I221" s="284">
        <v>243173</v>
      </c>
      <c r="J221" s="284">
        <v>4628810</v>
      </c>
      <c r="K221" s="269">
        <v>46</v>
      </c>
    </row>
    <row r="222" spans="1:11" ht="12.75">
      <c r="A222" s="271" t="s">
        <v>791</v>
      </c>
      <c r="B222" s="283">
        <v>672</v>
      </c>
      <c r="C222" s="263"/>
      <c r="D222" s="182" t="s">
        <v>149</v>
      </c>
      <c r="E222" s="284">
        <v>7118</v>
      </c>
      <c r="F222" s="284">
        <v>130365</v>
      </c>
      <c r="G222" s="269">
        <v>260.5</v>
      </c>
      <c r="H222" s="269"/>
      <c r="I222" s="284">
        <v>15969</v>
      </c>
      <c r="J222" s="284">
        <v>277920</v>
      </c>
      <c r="K222" s="269">
        <v>148</v>
      </c>
    </row>
    <row r="223" spans="1:11" ht="12.75">
      <c r="A223" s="271" t="s">
        <v>792</v>
      </c>
      <c r="B223" s="283">
        <v>675</v>
      </c>
      <c r="C223" s="263"/>
      <c r="D223" s="182" t="s">
        <v>150</v>
      </c>
      <c r="E223" s="284" t="s">
        <v>106</v>
      </c>
      <c r="F223" s="284" t="s">
        <v>106</v>
      </c>
      <c r="G223" s="269" t="s">
        <v>106</v>
      </c>
      <c r="H223" s="269"/>
      <c r="I223" s="284" t="s">
        <v>106</v>
      </c>
      <c r="J223" s="284" t="s">
        <v>106</v>
      </c>
      <c r="K223" s="269" t="s">
        <v>106</v>
      </c>
    </row>
    <row r="224" spans="1:12" ht="14.25">
      <c r="A224" s="613" t="s">
        <v>731</v>
      </c>
      <c r="B224" s="613"/>
      <c r="C224" s="613"/>
      <c r="D224" s="613"/>
      <c r="E224" s="613"/>
      <c r="F224" s="613"/>
      <c r="G224" s="613"/>
      <c r="H224" s="613"/>
      <c r="I224" s="613"/>
      <c r="J224" s="613"/>
      <c r="K224" s="613"/>
      <c r="L224" s="614"/>
    </row>
    <row r="225" spans="4:11" ht="12.75">
      <c r="D225" s="271"/>
      <c r="E225" s="275"/>
      <c r="F225" s="276"/>
      <c r="I225" s="286"/>
      <c r="J225" s="287"/>
      <c r="K225" s="288"/>
    </row>
    <row r="226" spans="1:12" ht="17.25" customHeight="1">
      <c r="A226" s="615" t="s">
        <v>1138</v>
      </c>
      <c r="B226" s="616"/>
      <c r="C226" s="620" t="s">
        <v>1139</v>
      </c>
      <c r="D226" s="512"/>
      <c r="E226" s="580" t="s">
        <v>1240</v>
      </c>
      <c r="F226" s="560"/>
      <c r="G226" s="560"/>
      <c r="H226" s="607"/>
      <c r="I226" s="521" t="s">
        <v>1252</v>
      </c>
      <c r="J226" s="560"/>
      <c r="K226" s="560"/>
      <c r="L226" s="608"/>
    </row>
    <row r="227" spans="1:12" ht="16.5" customHeight="1">
      <c r="A227" s="497"/>
      <c r="B227" s="617"/>
      <c r="C227" s="621"/>
      <c r="D227" s="622"/>
      <c r="E227" s="84" t="s">
        <v>473</v>
      </c>
      <c r="F227" s="564" t="s">
        <v>474</v>
      </c>
      <c r="G227" s="565"/>
      <c r="H227" s="569"/>
      <c r="I227" s="150" t="s">
        <v>473</v>
      </c>
      <c r="J227" s="591" t="s">
        <v>474</v>
      </c>
      <c r="K227" s="592"/>
      <c r="L227" s="593"/>
    </row>
    <row r="228" spans="1:12" ht="12.75" customHeight="1">
      <c r="A228" s="497"/>
      <c r="B228" s="617"/>
      <c r="C228" s="621"/>
      <c r="D228" s="622"/>
      <c r="E228" s="561" t="s">
        <v>111</v>
      </c>
      <c r="F228" s="566" t="s">
        <v>107</v>
      </c>
      <c r="G228" s="596" t="s">
        <v>1253</v>
      </c>
      <c r="H228" s="609"/>
      <c r="I228" s="566" t="s">
        <v>111</v>
      </c>
      <c r="J228" s="566" t="s">
        <v>107</v>
      </c>
      <c r="K228" s="582" t="s">
        <v>1260</v>
      </c>
      <c r="L228" s="599"/>
    </row>
    <row r="229" spans="1:12" ht="12.75" customHeight="1">
      <c r="A229" s="497"/>
      <c r="B229" s="617"/>
      <c r="C229" s="621"/>
      <c r="D229" s="622"/>
      <c r="E229" s="562"/>
      <c r="F229" s="567"/>
      <c r="G229" s="597"/>
      <c r="H229" s="479"/>
      <c r="I229" s="567"/>
      <c r="J229" s="567"/>
      <c r="K229" s="600"/>
      <c r="L229" s="601"/>
    </row>
    <row r="230" spans="1:12" ht="12.75" customHeight="1">
      <c r="A230" s="497"/>
      <c r="B230" s="617"/>
      <c r="C230" s="621"/>
      <c r="D230" s="622"/>
      <c r="E230" s="562"/>
      <c r="F230" s="567"/>
      <c r="G230" s="597"/>
      <c r="H230" s="479"/>
      <c r="I230" s="567"/>
      <c r="J230" s="567"/>
      <c r="K230" s="600"/>
      <c r="L230" s="601"/>
    </row>
    <row r="231" spans="1:12" ht="28.5" customHeight="1">
      <c r="A231" s="618"/>
      <c r="B231" s="619"/>
      <c r="C231" s="623"/>
      <c r="D231" s="624"/>
      <c r="E231" s="563"/>
      <c r="F231" s="568"/>
      <c r="G231" s="598"/>
      <c r="H231" s="480"/>
      <c r="I231" s="568"/>
      <c r="J231" s="568"/>
      <c r="K231" s="602"/>
      <c r="L231" s="603"/>
    </row>
    <row r="232" spans="1:10" ht="12.75">
      <c r="A232" s="271"/>
      <c r="B232" s="282"/>
      <c r="C232" s="263"/>
      <c r="D232" s="281"/>
      <c r="E232" s="275"/>
      <c r="F232" s="276"/>
      <c r="I232" s="275"/>
      <c r="J232" s="276"/>
    </row>
    <row r="233" spans="2:4" ht="12.75">
      <c r="B233" s="290"/>
      <c r="C233" s="291" t="s">
        <v>855</v>
      </c>
      <c r="D233" s="281"/>
    </row>
    <row r="234" spans="1:4" ht="12.75">
      <c r="A234" s="271"/>
      <c r="B234" s="289"/>
      <c r="C234" s="263"/>
      <c r="D234" s="281"/>
    </row>
    <row r="235" spans="1:11" ht="12.75" customHeight="1">
      <c r="A235" s="271" t="s">
        <v>793</v>
      </c>
      <c r="B235" s="283">
        <v>676</v>
      </c>
      <c r="C235" s="263"/>
      <c r="D235" s="182" t="s">
        <v>151</v>
      </c>
      <c r="E235" s="284">
        <v>10866</v>
      </c>
      <c r="F235" s="284">
        <v>275360</v>
      </c>
      <c r="G235" s="269">
        <v>398.9</v>
      </c>
      <c r="H235" s="269"/>
      <c r="I235" s="284">
        <v>15489</v>
      </c>
      <c r="J235" s="284">
        <v>439086</v>
      </c>
      <c r="K235" s="269">
        <v>432.8</v>
      </c>
    </row>
    <row r="236" spans="1:11" ht="12.75" customHeight="1">
      <c r="A236" s="271" t="s">
        <v>794</v>
      </c>
      <c r="B236" s="283">
        <v>680</v>
      </c>
      <c r="C236" s="263"/>
      <c r="D236" s="182" t="s">
        <v>152</v>
      </c>
      <c r="E236" s="284">
        <v>1140016</v>
      </c>
      <c r="F236" s="284">
        <v>7446783</v>
      </c>
      <c r="G236" s="269">
        <v>-20</v>
      </c>
      <c r="H236" s="269"/>
      <c r="I236" s="284">
        <v>3577117</v>
      </c>
      <c r="J236" s="284">
        <v>21515980</v>
      </c>
      <c r="K236" s="269">
        <v>-16.7</v>
      </c>
    </row>
    <row r="237" spans="1:12" ht="12.75">
      <c r="A237" s="1" t="s">
        <v>795</v>
      </c>
      <c r="B237" s="156">
        <v>684</v>
      </c>
      <c r="C237" s="32"/>
      <c r="D237" s="30" t="s">
        <v>153</v>
      </c>
      <c r="E237" s="122">
        <v>18</v>
      </c>
      <c r="F237" s="122">
        <v>901</v>
      </c>
      <c r="G237" s="154">
        <v>446.1</v>
      </c>
      <c r="H237" s="116"/>
      <c r="I237" s="122">
        <v>118</v>
      </c>
      <c r="J237" s="122">
        <v>1658</v>
      </c>
      <c r="K237" s="154">
        <v>-91.2</v>
      </c>
      <c r="L237"/>
    </row>
    <row r="238" spans="1:12" ht="12.75">
      <c r="A238" s="1" t="s">
        <v>796</v>
      </c>
      <c r="B238" s="156">
        <v>690</v>
      </c>
      <c r="C238" s="32"/>
      <c r="D238" s="30" t="s">
        <v>154</v>
      </c>
      <c r="E238" s="122">
        <v>1465047</v>
      </c>
      <c r="F238" s="122">
        <v>12301303</v>
      </c>
      <c r="G238" s="154">
        <v>19.6</v>
      </c>
      <c r="H238" s="116"/>
      <c r="I238" s="122">
        <v>4280618</v>
      </c>
      <c r="J238" s="122">
        <v>31963549</v>
      </c>
      <c r="K238" s="154">
        <v>30.4</v>
      </c>
      <c r="L238"/>
    </row>
    <row r="239" spans="1:12" ht="12.75">
      <c r="A239" s="1" t="s">
        <v>797</v>
      </c>
      <c r="B239" s="156">
        <v>696</v>
      </c>
      <c r="C239" s="32"/>
      <c r="D239" s="30" t="s">
        <v>155</v>
      </c>
      <c r="E239" s="122">
        <v>37077</v>
      </c>
      <c r="F239" s="122">
        <v>959966</v>
      </c>
      <c r="G239" s="154">
        <v>44.7</v>
      </c>
      <c r="H239" s="116"/>
      <c r="I239" s="122">
        <v>42544</v>
      </c>
      <c r="J239" s="122">
        <v>1100158</v>
      </c>
      <c r="K239" s="154">
        <v>-62.1</v>
      </c>
      <c r="L239"/>
    </row>
    <row r="240" spans="1:12" ht="12.75">
      <c r="A240" s="1" t="s">
        <v>798</v>
      </c>
      <c r="B240" s="156">
        <v>700</v>
      </c>
      <c r="C240" s="32"/>
      <c r="D240" s="30" t="s">
        <v>156</v>
      </c>
      <c r="E240" s="122">
        <v>307969</v>
      </c>
      <c r="F240" s="122">
        <v>2386694</v>
      </c>
      <c r="G240" s="154">
        <v>11</v>
      </c>
      <c r="H240" s="116"/>
      <c r="I240" s="122">
        <v>1408797</v>
      </c>
      <c r="J240" s="122">
        <v>8165843</v>
      </c>
      <c r="K240" s="154">
        <v>52.6</v>
      </c>
      <c r="L240"/>
    </row>
    <row r="241" spans="1:12" ht="12.75">
      <c r="A241" s="1" t="s">
        <v>799</v>
      </c>
      <c r="B241" s="156">
        <v>701</v>
      </c>
      <c r="C241" s="32"/>
      <c r="D241" s="30" t="s">
        <v>157</v>
      </c>
      <c r="E241" s="122">
        <v>2007015</v>
      </c>
      <c r="F241" s="122">
        <v>24566626</v>
      </c>
      <c r="G241" s="154">
        <v>33.2</v>
      </c>
      <c r="H241" s="116"/>
      <c r="I241" s="122">
        <v>6437887</v>
      </c>
      <c r="J241" s="122">
        <v>68412631</v>
      </c>
      <c r="K241" s="154">
        <v>28.1</v>
      </c>
      <c r="L241"/>
    </row>
    <row r="242" spans="1:12" ht="12.75">
      <c r="A242" s="1" t="s">
        <v>800</v>
      </c>
      <c r="B242" s="156">
        <v>703</v>
      </c>
      <c r="C242" s="32"/>
      <c r="D242" s="30" t="s">
        <v>158</v>
      </c>
      <c r="E242" s="122" t="s">
        <v>106</v>
      </c>
      <c r="F242" s="122" t="s">
        <v>106</v>
      </c>
      <c r="G242" s="154" t="s">
        <v>106</v>
      </c>
      <c r="H242" s="116"/>
      <c r="I242" s="122" t="s">
        <v>106</v>
      </c>
      <c r="J242" s="122" t="s">
        <v>106</v>
      </c>
      <c r="K242" s="154">
        <v>-100</v>
      </c>
      <c r="L242"/>
    </row>
    <row r="243" spans="1:12" ht="12.75">
      <c r="A243" s="1" t="s">
        <v>801</v>
      </c>
      <c r="B243" s="156">
        <v>706</v>
      </c>
      <c r="C243" s="32"/>
      <c r="D243" s="30" t="s">
        <v>159</v>
      </c>
      <c r="E243" s="122">
        <v>256389</v>
      </c>
      <c r="F243" s="122">
        <v>3082506</v>
      </c>
      <c r="G243" s="154">
        <v>23.6</v>
      </c>
      <c r="H243" s="116"/>
      <c r="I243" s="122">
        <v>654053</v>
      </c>
      <c r="J243" s="122">
        <v>10732682</v>
      </c>
      <c r="K243" s="154">
        <v>43.1</v>
      </c>
      <c r="L243"/>
    </row>
    <row r="244" spans="1:12" ht="12.75">
      <c r="A244" s="1" t="s">
        <v>802</v>
      </c>
      <c r="B244" s="156">
        <v>708</v>
      </c>
      <c r="C244" s="32"/>
      <c r="D244" s="30" t="s">
        <v>160</v>
      </c>
      <c r="E244" s="122">
        <v>27494</v>
      </c>
      <c r="F244" s="122">
        <v>2934131</v>
      </c>
      <c r="G244" s="154">
        <v>13</v>
      </c>
      <c r="H244" s="116"/>
      <c r="I244" s="122">
        <v>90698</v>
      </c>
      <c r="J244" s="122">
        <v>10273572</v>
      </c>
      <c r="K244" s="154">
        <v>-15.3</v>
      </c>
      <c r="L244"/>
    </row>
    <row r="245" spans="1:12" ht="12.75">
      <c r="A245" s="1" t="s">
        <v>803</v>
      </c>
      <c r="B245" s="156">
        <v>716</v>
      </c>
      <c r="C245" s="32"/>
      <c r="D245" s="30" t="s">
        <v>161</v>
      </c>
      <c r="E245" s="122">
        <v>1</v>
      </c>
      <c r="F245" s="122">
        <v>260</v>
      </c>
      <c r="G245" s="154" t="s">
        <v>729</v>
      </c>
      <c r="H245" s="116"/>
      <c r="I245" s="122">
        <v>1</v>
      </c>
      <c r="J245" s="122">
        <v>260</v>
      </c>
      <c r="K245" s="154">
        <v>-33</v>
      </c>
      <c r="L245"/>
    </row>
    <row r="246" spans="1:12" ht="12.75">
      <c r="A246" s="1" t="s">
        <v>804</v>
      </c>
      <c r="B246" s="156">
        <v>720</v>
      </c>
      <c r="C246" s="32"/>
      <c r="D246" s="30" t="s">
        <v>162</v>
      </c>
      <c r="E246" s="122">
        <v>45313609</v>
      </c>
      <c r="F246" s="122">
        <v>236796547</v>
      </c>
      <c r="G246" s="154">
        <v>10.2</v>
      </c>
      <c r="H246" s="116"/>
      <c r="I246" s="122">
        <v>124758614</v>
      </c>
      <c r="J246" s="122">
        <v>646723814</v>
      </c>
      <c r="K246" s="154">
        <v>11.1</v>
      </c>
      <c r="L246"/>
    </row>
    <row r="247" spans="1:12" ht="12.75">
      <c r="A247" s="1" t="s">
        <v>805</v>
      </c>
      <c r="B247" s="156">
        <v>724</v>
      </c>
      <c r="C247" s="32"/>
      <c r="D247" s="30" t="s">
        <v>163</v>
      </c>
      <c r="E247" s="122" t="s">
        <v>106</v>
      </c>
      <c r="F247" s="122" t="s">
        <v>106</v>
      </c>
      <c r="G247" s="154">
        <v>-100</v>
      </c>
      <c r="H247" s="116"/>
      <c r="I247" s="122" t="s">
        <v>106</v>
      </c>
      <c r="J247" s="122" t="s">
        <v>106</v>
      </c>
      <c r="K247" s="154">
        <v>-100</v>
      </c>
      <c r="L247"/>
    </row>
    <row r="248" spans="1:12" ht="12.75">
      <c r="A248" s="1" t="s">
        <v>806</v>
      </c>
      <c r="B248" s="156">
        <v>728</v>
      </c>
      <c r="C248" s="32"/>
      <c r="D248" s="30" t="s">
        <v>164</v>
      </c>
      <c r="E248" s="122">
        <v>1500306</v>
      </c>
      <c r="F248" s="122">
        <v>11364538</v>
      </c>
      <c r="G248" s="154">
        <v>45.5</v>
      </c>
      <c r="H248" s="116"/>
      <c r="I248" s="122">
        <v>4590599</v>
      </c>
      <c r="J248" s="122">
        <v>31940358</v>
      </c>
      <c r="K248" s="154">
        <v>28.1</v>
      </c>
      <c r="L248"/>
    </row>
    <row r="249" spans="1:12" ht="12.75">
      <c r="A249" s="1" t="s">
        <v>807</v>
      </c>
      <c r="B249" s="156">
        <v>732</v>
      </c>
      <c r="C249" s="32"/>
      <c r="D249" s="30" t="s">
        <v>165</v>
      </c>
      <c r="E249" s="122">
        <v>3334394</v>
      </c>
      <c r="F249" s="122">
        <v>38528861</v>
      </c>
      <c r="G249" s="154">
        <v>-25.5</v>
      </c>
      <c r="H249" s="116"/>
      <c r="I249" s="122">
        <v>8499216</v>
      </c>
      <c r="J249" s="122">
        <v>110707615</v>
      </c>
      <c r="K249" s="154">
        <v>-1.5</v>
      </c>
      <c r="L249"/>
    </row>
    <row r="250" spans="1:12" ht="12.75">
      <c r="A250" s="1" t="s">
        <v>808</v>
      </c>
      <c r="B250" s="156">
        <v>736</v>
      </c>
      <c r="C250" s="32"/>
      <c r="D250" s="30" t="s">
        <v>166</v>
      </c>
      <c r="E250" s="122">
        <v>1827785</v>
      </c>
      <c r="F250" s="122">
        <v>16232927</v>
      </c>
      <c r="G250" s="154">
        <v>-9.2</v>
      </c>
      <c r="H250" s="116"/>
      <c r="I250" s="122">
        <v>6045084</v>
      </c>
      <c r="J250" s="122">
        <v>50830336</v>
      </c>
      <c r="K250" s="154">
        <v>-2.2</v>
      </c>
      <c r="L250"/>
    </row>
    <row r="251" spans="1:11" s="258" customFormat="1" ht="12.75">
      <c r="A251" s="271" t="s">
        <v>809</v>
      </c>
      <c r="B251" s="289">
        <v>740</v>
      </c>
      <c r="C251" s="263"/>
      <c r="D251" s="182" t="s">
        <v>167</v>
      </c>
      <c r="E251" s="284">
        <v>219700</v>
      </c>
      <c r="F251" s="284">
        <v>4178338</v>
      </c>
      <c r="G251" s="269">
        <v>-6.3</v>
      </c>
      <c r="H251" s="269"/>
      <c r="I251" s="284">
        <v>779510</v>
      </c>
      <c r="J251" s="284">
        <v>10884141</v>
      </c>
      <c r="K251" s="269">
        <v>-26.6</v>
      </c>
    </row>
    <row r="252" spans="1:11" s="258" customFormat="1" ht="12.75">
      <c r="A252" s="271" t="s">
        <v>810</v>
      </c>
      <c r="B252" s="289">
        <v>743</v>
      </c>
      <c r="C252" s="263"/>
      <c r="D252" s="182" t="s">
        <v>168</v>
      </c>
      <c r="E252" s="284">
        <v>3449</v>
      </c>
      <c r="F252" s="284">
        <v>54868</v>
      </c>
      <c r="G252" s="269">
        <v>904.4</v>
      </c>
      <c r="H252" s="269"/>
      <c r="I252" s="284">
        <v>9441</v>
      </c>
      <c r="J252" s="284">
        <v>130994</v>
      </c>
      <c r="K252" s="269">
        <v>128.7</v>
      </c>
    </row>
    <row r="253" spans="1:11" s="17" customFormat="1" ht="33.75" customHeight="1">
      <c r="A253" s="114" t="s">
        <v>685</v>
      </c>
      <c r="B253" s="113" t="s">
        <v>685</v>
      </c>
      <c r="C253" s="611" t="s">
        <v>1160</v>
      </c>
      <c r="D253" s="612"/>
      <c r="E253" s="119">
        <v>104495</v>
      </c>
      <c r="F253" s="119">
        <v>799269</v>
      </c>
      <c r="G253" s="151">
        <v>-21.2</v>
      </c>
      <c r="H253" s="151"/>
      <c r="I253" s="119">
        <v>144061</v>
      </c>
      <c r="J253" s="119">
        <v>2040503</v>
      </c>
      <c r="K253" s="151">
        <v>-35.3</v>
      </c>
    </row>
    <row r="254" spans="1:11" s="17" customFormat="1" ht="21" customHeight="1">
      <c r="A254" s="271" t="s">
        <v>811</v>
      </c>
      <c r="B254" s="289">
        <v>800</v>
      </c>
      <c r="C254" s="263"/>
      <c r="D254" s="182" t="s">
        <v>169</v>
      </c>
      <c r="E254" s="284">
        <v>74912</v>
      </c>
      <c r="F254" s="284">
        <v>724070</v>
      </c>
      <c r="G254" s="269">
        <v>-10.9</v>
      </c>
      <c r="H254" s="269"/>
      <c r="I254" s="284">
        <v>94759</v>
      </c>
      <c r="J254" s="284">
        <v>1874085</v>
      </c>
      <c r="K254" s="269">
        <v>-23.1</v>
      </c>
    </row>
    <row r="255" spans="1:11" s="258" customFormat="1" ht="12.75">
      <c r="A255" s="271" t="s">
        <v>812</v>
      </c>
      <c r="B255" s="289">
        <v>801</v>
      </c>
      <c r="C255" s="263"/>
      <c r="D255" s="182" t="s">
        <v>170</v>
      </c>
      <c r="E255" s="284" t="s">
        <v>106</v>
      </c>
      <c r="F255" s="284" t="s">
        <v>106</v>
      </c>
      <c r="G255" s="269" t="s">
        <v>106</v>
      </c>
      <c r="H255" s="269"/>
      <c r="I255" s="284" t="s">
        <v>106</v>
      </c>
      <c r="J255" s="284" t="s">
        <v>106</v>
      </c>
      <c r="K255" s="269" t="s">
        <v>106</v>
      </c>
    </row>
    <row r="256" spans="1:11" s="258" customFormat="1" ht="12.75">
      <c r="A256" s="271" t="s">
        <v>813</v>
      </c>
      <c r="B256" s="289">
        <v>803</v>
      </c>
      <c r="C256" s="263"/>
      <c r="D256" s="182" t="s">
        <v>171</v>
      </c>
      <c r="E256" s="284" t="s">
        <v>106</v>
      </c>
      <c r="F256" s="284" t="s">
        <v>106</v>
      </c>
      <c r="G256" s="269" t="s">
        <v>106</v>
      </c>
      <c r="H256" s="269"/>
      <c r="I256" s="284" t="s">
        <v>106</v>
      </c>
      <c r="J256" s="284" t="s">
        <v>106</v>
      </c>
      <c r="K256" s="269" t="s">
        <v>106</v>
      </c>
    </row>
    <row r="257" spans="1:12" ht="12.75">
      <c r="A257" s="1" t="s">
        <v>814</v>
      </c>
      <c r="B257" s="156">
        <v>804</v>
      </c>
      <c r="C257" s="32"/>
      <c r="D257" s="30" t="s">
        <v>172</v>
      </c>
      <c r="E257" s="122">
        <v>29583</v>
      </c>
      <c r="F257" s="122">
        <v>75199</v>
      </c>
      <c r="G257" s="154">
        <v>-62.7</v>
      </c>
      <c r="H257" s="116"/>
      <c r="I257" s="122">
        <v>49302</v>
      </c>
      <c r="J257" s="122">
        <v>166418</v>
      </c>
      <c r="K257" s="154">
        <v>-76.7</v>
      </c>
      <c r="L257"/>
    </row>
    <row r="258" spans="1:11" ht="12.75">
      <c r="A258" s="271" t="s">
        <v>815</v>
      </c>
      <c r="B258" s="289">
        <v>806</v>
      </c>
      <c r="C258" s="263"/>
      <c r="D258" s="182" t="s">
        <v>173</v>
      </c>
      <c r="E258" s="284" t="s">
        <v>106</v>
      </c>
      <c r="F258" s="284" t="s">
        <v>106</v>
      </c>
      <c r="G258" s="269" t="s">
        <v>106</v>
      </c>
      <c r="H258" s="269"/>
      <c r="I258" s="284" t="s">
        <v>106</v>
      </c>
      <c r="J258" s="284" t="s">
        <v>106</v>
      </c>
      <c r="K258" s="269" t="s">
        <v>106</v>
      </c>
    </row>
    <row r="259" spans="1:11" ht="12.75">
      <c r="A259" s="271" t="s">
        <v>816</v>
      </c>
      <c r="B259" s="289">
        <v>807</v>
      </c>
      <c r="C259" s="263"/>
      <c r="D259" s="182" t="s">
        <v>174</v>
      </c>
      <c r="E259" s="284" t="s">
        <v>106</v>
      </c>
      <c r="F259" s="284" t="s">
        <v>106</v>
      </c>
      <c r="G259" s="269" t="s">
        <v>106</v>
      </c>
      <c r="H259" s="269"/>
      <c r="I259" s="284" t="s">
        <v>106</v>
      </c>
      <c r="J259" s="284" t="s">
        <v>106</v>
      </c>
      <c r="K259" s="269" t="s">
        <v>106</v>
      </c>
    </row>
    <row r="260" spans="1:11" ht="12.75">
      <c r="A260" s="271" t="s">
        <v>817</v>
      </c>
      <c r="B260" s="289">
        <v>809</v>
      </c>
      <c r="C260" s="263"/>
      <c r="D260" s="182" t="s">
        <v>175</v>
      </c>
      <c r="E260" s="284" t="s">
        <v>106</v>
      </c>
      <c r="F260" s="284" t="s">
        <v>106</v>
      </c>
      <c r="G260" s="269" t="s">
        <v>106</v>
      </c>
      <c r="H260" s="269"/>
      <c r="I260" s="284" t="s">
        <v>106</v>
      </c>
      <c r="J260" s="284" t="s">
        <v>106</v>
      </c>
      <c r="K260" s="269" t="s">
        <v>106</v>
      </c>
    </row>
    <row r="261" spans="1:11" ht="12.75">
      <c r="A261" s="271" t="s">
        <v>818</v>
      </c>
      <c r="B261" s="289">
        <v>811</v>
      </c>
      <c r="C261" s="263"/>
      <c r="D261" s="182" t="s">
        <v>176</v>
      </c>
      <c r="E261" s="284" t="s">
        <v>106</v>
      </c>
      <c r="F261" s="284" t="s">
        <v>106</v>
      </c>
      <c r="G261" s="269" t="s">
        <v>106</v>
      </c>
      <c r="H261" s="269"/>
      <c r="I261" s="284" t="s">
        <v>106</v>
      </c>
      <c r="J261" s="284" t="s">
        <v>106</v>
      </c>
      <c r="K261" s="269" t="s">
        <v>106</v>
      </c>
    </row>
    <row r="262" spans="1:11" ht="12.75">
      <c r="A262" s="271" t="s">
        <v>819</v>
      </c>
      <c r="B262" s="289">
        <v>812</v>
      </c>
      <c r="C262" s="263"/>
      <c r="D262" s="182" t="s">
        <v>177</v>
      </c>
      <c r="E262" s="284" t="s">
        <v>106</v>
      </c>
      <c r="F262" s="284" t="s">
        <v>106</v>
      </c>
      <c r="G262" s="269" t="s">
        <v>106</v>
      </c>
      <c r="H262" s="269"/>
      <c r="I262" s="284" t="s">
        <v>106</v>
      </c>
      <c r="J262" s="284" t="s">
        <v>106</v>
      </c>
      <c r="K262" s="269" t="s">
        <v>106</v>
      </c>
    </row>
    <row r="263" spans="1:11" ht="12.75">
      <c r="A263" s="271" t="s">
        <v>820</v>
      </c>
      <c r="B263" s="289">
        <v>813</v>
      </c>
      <c r="C263" s="263"/>
      <c r="D263" s="182" t="s">
        <v>178</v>
      </c>
      <c r="E263" s="284" t="s">
        <v>106</v>
      </c>
      <c r="F263" s="284" t="s">
        <v>106</v>
      </c>
      <c r="G263" s="269" t="s">
        <v>106</v>
      </c>
      <c r="H263" s="269"/>
      <c r="I263" s="284" t="s">
        <v>106</v>
      </c>
      <c r="J263" s="284" t="s">
        <v>106</v>
      </c>
      <c r="K263" s="269" t="s">
        <v>106</v>
      </c>
    </row>
    <row r="264" spans="1:11" ht="12.75">
      <c r="A264" s="271" t="s">
        <v>821</v>
      </c>
      <c r="B264" s="289">
        <v>815</v>
      </c>
      <c r="C264" s="263"/>
      <c r="D264" s="182" t="s">
        <v>179</v>
      </c>
      <c r="E264" s="284" t="s">
        <v>106</v>
      </c>
      <c r="F264" s="284" t="s">
        <v>106</v>
      </c>
      <c r="G264" s="269" t="s">
        <v>106</v>
      </c>
      <c r="H264" s="269"/>
      <c r="I264" s="284" t="s">
        <v>106</v>
      </c>
      <c r="J264" s="284" t="s">
        <v>106</v>
      </c>
      <c r="K264" s="269" t="s">
        <v>106</v>
      </c>
    </row>
    <row r="265" spans="1:11" ht="12.75">
      <c r="A265" s="271" t="s">
        <v>822</v>
      </c>
      <c r="B265" s="289">
        <v>816</v>
      </c>
      <c r="C265" s="263"/>
      <c r="D265" s="182" t="s">
        <v>180</v>
      </c>
      <c r="E265" s="284" t="s">
        <v>106</v>
      </c>
      <c r="F265" s="284" t="s">
        <v>106</v>
      </c>
      <c r="G265" s="269" t="s">
        <v>106</v>
      </c>
      <c r="H265" s="269"/>
      <c r="I265" s="284" t="s">
        <v>106</v>
      </c>
      <c r="J265" s="284" t="s">
        <v>106</v>
      </c>
      <c r="K265" s="269" t="s">
        <v>106</v>
      </c>
    </row>
    <row r="266" spans="1:11" ht="12.75">
      <c r="A266" s="271" t="s">
        <v>823</v>
      </c>
      <c r="B266" s="289">
        <v>817</v>
      </c>
      <c r="C266" s="263"/>
      <c r="D266" s="182" t="s">
        <v>181</v>
      </c>
      <c r="E266" s="284" t="s">
        <v>106</v>
      </c>
      <c r="F266" s="284" t="s">
        <v>106</v>
      </c>
      <c r="G266" s="269" t="s">
        <v>106</v>
      </c>
      <c r="H266" s="269"/>
      <c r="I266" s="284" t="s">
        <v>106</v>
      </c>
      <c r="J266" s="284" t="s">
        <v>106</v>
      </c>
      <c r="K266" s="269" t="s">
        <v>106</v>
      </c>
    </row>
    <row r="267" spans="1:11" ht="12.75">
      <c r="A267" s="271" t="s">
        <v>824</v>
      </c>
      <c r="B267" s="289">
        <v>819</v>
      </c>
      <c r="C267" s="263"/>
      <c r="D267" s="182" t="s">
        <v>182</v>
      </c>
      <c r="E267" s="284" t="s">
        <v>106</v>
      </c>
      <c r="F267" s="284" t="s">
        <v>106</v>
      </c>
      <c r="G267" s="269" t="s">
        <v>106</v>
      </c>
      <c r="H267" s="269"/>
      <c r="I267" s="284" t="s">
        <v>106</v>
      </c>
      <c r="J267" s="284" t="s">
        <v>106</v>
      </c>
      <c r="K267" s="269" t="s">
        <v>106</v>
      </c>
    </row>
    <row r="268" spans="1:11" ht="12.75">
      <c r="A268" s="271" t="s">
        <v>825</v>
      </c>
      <c r="B268" s="289">
        <v>820</v>
      </c>
      <c r="C268" s="263"/>
      <c r="D268" s="182" t="s">
        <v>486</v>
      </c>
      <c r="E268" s="284" t="s">
        <v>106</v>
      </c>
      <c r="F268" s="284" t="s">
        <v>106</v>
      </c>
      <c r="G268" s="269" t="s">
        <v>106</v>
      </c>
      <c r="H268" s="269"/>
      <c r="I268" s="284" t="s">
        <v>106</v>
      </c>
      <c r="J268" s="284" t="s">
        <v>106</v>
      </c>
      <c r="K268" s="269" t="s">
        <v>106</v>
      </c>
    </row>
    <row r="269" spans="1:11" ht="12.75">
      <c r="A269" s="271" t="s">
        <v>826</v>
      </c>
      <c r="B269" s="289">
        <v>822</v>
      </c>
      <c r="C269" s="263"/>
      <c r="D269" s="182" t="s">
        <v>485</v>
      </c>
      <c r="E269" s="284" t="s">
        <v>106</v>
      </c>
      <c r="F269" s="284" t="s">
        <v>106</v>
      </c>
      <c r="G269" s="269" t="s">
        <v>106</v>
      </c>
      <c r="H269" s="269"/>
      <c r="I269" s="284" t="s">
        <v>106</v>
      </c>
      <c r="J269" s="284" t="s">
        <v>106</v>
      </c>
      <c r="K269" s="269" t="s">
        <v>106</v>
      </c>
    </row>
    <row r="270" spans="1:11" ht="12.75">
      <c r="A270" s="271" t="s">
        <v>827</v>
      </c>
      <c r="B270" s="289">
        <v>823</v>
      </c>
      <c r="C270" s="263"/>
      <c r="D270" s="182" t="s">
        <v>870</v>
      </c>
      <c r="E270" s="284" t="s">
        <v>106</v>
      </c>
      <c r="F270" s="284" t="s">
        <v>106</v>
      </c>
      <c r="G270" s="269" t="s">
        <v>106</v>
      </c>
      <c r="H270" s="269"/>
      <c r="I270" s="284" t="s">
        <v>106</v>
      </c>
      <c r="J270" s="284" t="s">
        <v>106</v>
      </c>
      <c r="K270" s="269" t="s">
        <v>106</v>
      </c>
    </row>
    <row r="271" spans="1:11" ht="12.75">
      <c r="A271" s="271" t="s">
        <v>828</v>
      </c>
      <c r="B271" s="289">
        <v>824</v>
      </c>
      <c r="C271" s="263"/>
      <c r="D271" s="182" t="s">
        <v>183</v>
      </c>
      <c r="E271" s="284" t="s">
        <v>106</v>
      </c>
      <c r="F271" s="284" t="s">
        <v>106</v>
      </c>
      <c r="G271" s="269" t="s">
        <v>106</v>
      </c>
      <c r="H271" s="269"/>
      <c r="I271" s="284" t="s">
        <v>106</v>
      </c>
      <c r="J271" s="284" t="s">
        <v>106</v>
      </c>
      <c r="K271" s="269" t="s">
        <v>106</v>
      </c>
    </row>
    <row r="272" spans="1:11" ht="12.75">
      <c r="A272" s="271" t="s">
        <v>829</v>
      </c>
      <c r="B272" s="289">
        <v>825</v>
      </c>
      <c r="C272" s="263"/>
      <c r="D272" s="182" t="s">
        <v>184</v>
      </c>
      <c r="E272" s="284" t="s">
        <v>106</v>
      </c>
      <c r="F272" s="284" t="s">
        <v>106</v>
      </c>
      <c r="G272" s="269" t="s">
        <v>106</v>
      </c>
      <c r="H272" s="269"/>
      <c r="I272" s="284" t="s">
        <v>106</v>
      </c>
      <c r="J272" s="284" t="s">
        <v>106</v>
      </c>
      <c r="K272" s="269" t="s">
        <v>106</v>
      </c>
    </row>
    <row r="273" spans="1:11" ht="12.75">
      <c r="A273" s="271" t="s">
        <v>830</v>
      </c>
      <c r="B273" s="289">
        <v>830</v>
      </c>
      <c r="C273" s="263"/>
      <c r="D273" s="182" t="s">
        <v>185</v>
      </c>
      <c r="E273" s="284" t="s">
        <v>106</v>
      </c>
      <c r="F273" s="284" t="s">
        <v>106</v>
      </c>
      <c r="G273" s="269" t="s">
        <v>106</v>
      </c>
      <c r="H273" s="269"/>
      <c r="I273" s="284" t="s">
        <v>106</v>
      </c>
      <c r="J273" s="284" t="s">
        <v>106</v>
      </c>
      <c r="K273" s="269" t="s">
        <v>106</v>
      </c>
    </row>
    <row r="274" spans="1:11" ht="12.75">
      <c r="A274" s="271" t="s">
        <v>831</v>
      </c>
      <c r="B274" s="289">
        <v>831</v>
      </c>
      <c r="C274" s="263"/>
      <c r="D274" s="182" t="s">
        <v>186</v>
      </c>
      <c r="E274" s="284" t="s">
        <v>106</v>
      </c>
      <c r="F274" s="284" t="s">
        <v>106</v>
      </c>
      <c r="G274" s="269" t="s">
        <v>106</v>
      </c>
      <c r="H274" s="269"/>
      <c r="I274" s="284" t="s">
        <v>106</v>
      </c>
      <c r="J274" s="284" t="s">
        <v>106</v>
      </c>
      <c r="K274" s="269" t="s">
        <v>106</v>
      </c>
    </row>
    <row r="275" spans="1:11" ht="12.75">
      <c r="A275" s="271" t="s">
        <v>832</v>
      </c>
      <c r="B275" s="289">
        <v>832</v>
      </c>
      <c r="C275" s="263"/>
      <c r="D275" s="182" t="s">
        <v>539</v>
      </c>
      <c r="E275" s="284" t="s">
        <v>106</v>
      </c>
      <c r="F275" s="284" t="s">
        <v>106</v>
      </c>
      <c r="G275" s="269" t="s">
        <v>106</v>
      </c>
      <c r="H275" s="269"/>
      <c r="I275" s="284" t="s">
        <v>106</v>
      </c>
      <c r="J275" s="284" t="s">
        <v>106</v>
      </c>
      <c r="K275" s="269" t="s">
        <v>106</v>
      </c>
    </row>
    <row r="276" spans="1:11" ht="12.75">
      <c r="A276" s="271" t="s">
        <v>833</v>
      </c>
      <c r="B276" s="289">
        <v>833</v>
      </c>
      <c r="C276" s="263"/>
      <c r="D276" s="182" t="s">
        <v>187</v>
      </c>
      <c r="E276" s="284" t="s">
        <v>106</v>
      </c>
      <c r="F276" s="284" t="s">
        <v>106</v>
      </c>
      <c r="G276" s="269" t="s">
        <v>106</v>
      </c>
      <c r="H276" s="269"/>
      <c r="I276" s="284" t="s">
        <v>106</v>
      </c>
      <c r="J276" s="284" t="s">
        <v>106</v>
      </c>
      <c r="K276" s="269" t="s">
        <v>106</v>
      </c>
    </row>
    <row r="277" spans="1:11" ht="12.75">
      <c r="A277" s="271" t="s">
        <v>834</v>
      </c>
      <c r="B277" s="289">
        <v>834</v>
      </c>
      <c r="C277" s="263"/>
      <c r="D277" s="182" t="s">
        <v>188</v>
      </c>
      <c r="E277" s="284" t="s">
        <v>106</v>
      </c>
      <c r="F277" s="284" t="s">
        <v>106</v>
      </c>
      <c r="G277" s="269" t="s">
        <v>106</v>
      </c>
      <c r="H277" s="269"/>
      <c r="I277" s="284" t="s">
        <v>106</v>
      </c>
      <c r="J277" s="284" t="s">
        <v>106</v>
      </c>
      <c r="K277" s="269" t="s">
        <v>106</v>
      </c>
    </row>
    <row r="278" spans="1:11" ht="12.75">
      <c r="A278" s="271" t="s">
        <v>835</v>
      </c>
      <c r="B278" s="289">
        <v>835</v>
      </c>
      <c r="C278" s="263"/>
      <c r="D278" s="182" t="s">
        <v>189</v>
      </c>
      <c r="E278" s="284" t="s">
        <v>106</v>
      </c>
      <c r="F278" s="284" t="s">
        <v>106</v>
      </c>
      <c r="G278" s="269" t="s">
        <v>106</v>
      </c>
      <c r="H278" s="269"/>
      <c r="I278" s="284" t="s">
        <v>106</v>
      </c>
      <c r="J278" s="284" t="s">
        <v>106</v>
      </c>
      <c r="K278" s="269" t="s">
        <v>106</v>
      </c>
    </row>
    <row r="279" spans="1:11" ht="12.75">
      <c r="A279" s="271" t="s">
        <v>836</v>
      </c>
      <c r="B279" s="289">
        <v>836</v>
      </c>
      <c r="C279" s="263"/>
      <c r="D279" s="182" t="s">
        <v>190</v>
      </c>
      <c r="E279" s="284" t="s">
        <v>106</v>
      </c>
      <c r="F279" s="284" t="s">
        <v>106</v>
      </c>
      <c r="G279" s="269" t="s">
        <v>106</v>
      </c>
      <c r="H279" s="269"/>
      <c r="I279" s="284" t="s">
        <v>106</v>
      </c>
      <c r="J279" s="284" t="s">
        <v>106</v>
      </c>
      <c r="K279" s="269" t="s">
        <v>106</v>
      </c>
    </row>
    <row r="280" spans="1:11" ht="12.75">
      <c r="A280" s="271" t="s">
        <v>837</v>
      </c>
      <c r="B280" s="289">
        <v>837</v>
      </c>
      <c r="C280" s="263"/>
      <c r="D280" s="182" t="s">
        <v>191</v>
      </c>
      <c r="E280" s="284" t="s">
        <v>106</v>
      </c>
      <c r="F280" s="284" t="s">
        <v>106</v>
      </c>
      <c r="G280" s="269" t="s">
        <v>106</v>
      </c>
      <c r="H280" s="269"/>
      <c r="I280" s="284" t="s">
        <v>106</v>
      </c>
      <c r="J280" s="284" t="s">
        <v>106</v>
      </c>
      <c r="K280" s="269" t="s">
        <v>106</v>
      </c>
    </row>
    <row r="281" spans="1:11" ht="12.75">
      <c r="A281" s="271" t="s">
        <v>838</v>
      </c>
      <c r="B281" s="289">
        <v>838</v>
      </c>
      <c r="C281" s="263"/>
      <c r="D281" s="182" t="s">
        <v>192</v>
      </c>
      <c r="E281" s="284" t="s">
        <v>106</v>
      </c>
      <c r="F281" s="284" t="s">
        <v>106</v>
      </c>
      <c r="G281" s="269" t="s">
        <v>106</v>
      </c>
      <c r="H281" s="269"/>
      <c r="I281" s="284" t="s">
        <v>106</v>
      </c>
      <c r="J281" s="284" t="s">
        <v>106</v>
      </c>
      <c r="K281" s="269" t="s">
        <v>106</v>
      </c>
    </row>
    <row r="282" spans="1:11" ht="12.75">
      <c r="A282" s="271" t="s">
        <v>839</v>
      </c>
      <c r="B282" s="289">
        <v>839</v>
      </c>
      <c r="C282" s="263"/>
      <c r="D282" s="182" t="s">
        <v>193</v>
      </c>
      <c r="E282" s="284" t="s">
        <v>106</v>
      </c>
      <c r="F282" s="284" t="s">
        <v>106</v>
      </c>
      <c r="G282" s="269" t="s">
        <v>106</v>
      </c>
      <c r="H282" s="269"/>
      <c r="I282" s="284" t="s">
        <v>106</v>
      </c>
      <c r="J282" s="284" t="s">
        <v>106</v>
      </c>
      <c r="K282" s="269" t="s">
        <v>106</v>
      </c>
    </row>
    <row r="283" spans="1:11" ht="12.75">
      <c r="A283" s="271" t="s">
        <v>840</v>
      </c>
      <c r="B283" s="289">
        <v>891</v>
      </c>
      <c r="C283" s="263"/>
      <c r="D283" s="182" t="s">
        <v>194</v>
      </c>
      <c r="E283" s="284" t="s">
        <v>106</v>
      </c>
      <c r="F283" s="284" t="s">
        <v>106</v>
      </c>
      <c r="G283" s="269" t="s">
        <v>106</v>
      </c>
      <c r="H283" s="269"/>
      <c r="I283" s="284" t="s">
        <v>106</v>
      </c>
      <c r="J283" s="284" t="s">
        <v>106</v>
      </c>
      <c r="K283" s="269" t="s">
        <v>106</v>
      </c>
    </row>
    <row r="284" spans="1:11" ht="12.75">
      <c r="A284" s="271" t="s">
        <v>841</v>
      </c>
      <c r="B284" s="289">
        <v>892</v>
      </c>
      <c r="C284" s="263"/>
      <c r="D284" s="182" t="s">
        <v>195</v>
      </c>
      <c r="E284" s="284" t="s">
        <v>106</v>
      </c>
      <c r="F284" s="284" t="s">
        <v>106</v>
      </c>
      <c r="G284" s="269" t="s">
        <v>106</v>
      </c>
      <c r="H284" s="269"/>
      <c r="I284" s="284" t="s">
        <v>106</v>
      </c>
      <c r="J284" s="284" t="s">
        <v>106</v>
      </c>
      <c r="K284" s="269" t="s">
        <v>106</v>
      </c>
    </row>
    <row r="285" spans="1:11" s="258" customFormat="1" ht="12.75">
      <c r="A285" s="271" t="s">
        <v>842</v>
      </c>
      <c r="B285" s="289">
        <v>893</v>
      </c>
      <c r="C285" s="263"/>
      <c r="D285" s="182" t="s">
        <v>484</v>
      </c>
      <c r="E285" s="284" t="s">
        <v>106</v>
      </c>
      <c r="F285" s="284" t="s">
        <v>106</v>
      </c>
      <c r="G285" s="269" t="s">
        <v>106</v>
      </c>
      <c r="H285" s="269"/>
      <c r="I285" s="284" t="s">
        <v>106</v>
      </c>
      <c r="J285" s="284" t="s">
        <v>106</v>
      </c>
      <c r="K285" s="269" t="s">
        <v>106</v>
      </c>
    </row>
    <row r="286" spans="1:11" s="258" customFormat="1" ht="12.75">
      <c r="A286" s="271" t="s">
        <v>843</v>
      </c>
      <c r="B286" s="289">
        <v>894</v>
      </c>
      <c r="C286" s="263"/>
      <c r="D286" s="182" t="s">
        <v>1161</v>
      </c>
      <c r="E286" s="284" t="s">
        <v>106</v>
      </c>
      <c r="F286" s="284" t="s">
        <v>106</v>
      </c>
      <c r="G286" s="269" t="s">
        <v>106</v>
      </c>
      <c r="H286" s="269"/>
      <c r="I286" s="284" t="s">
        <v>106</v>
      </c>
      <c r="J286" s="284" t="s">
        <v>106</v>
      </c>
      <c r="K286" s="269" t="s">
        <v>106</v>
      </c>
    </row>
    <row r="287" spans="1:11" s="17" customFormat="1" ht="24" customHeight="1">
      <c r="A287" s="296" t="s">
        <v>685</v>
      </c>
      <c r="B287" s="285" t="s">
        <v>685</v>
      </c>
      <c r="C287" s="65" t="s">
        <v>1162</v>
      </c>
      <c r="D287" s="49"/>
      <c r="E287" s="119" t="s">
        <v>106</v>
      </c>
      <c r="F287" s="119" t="s">
        <v>106</v>
      </c>
      <c r="G287" s="151" t="s">
        <v>106</v>
      </c>
      <c r="H287" s="117"/>
      <c r="I287" s="119" t="s">
        <v>106</v>
      </c>
      <c r="J287" s="119" t="s">
        <v>106</v>
      </c>
      <c r="K287" s="151" t="s">
        <v>106</v>
      </c>
    </row>
    <row r="288" spans="1:11" s="17" customFormat="1" ht="24" customHeight="1">
      <c r="A288" s="271" t="s">
        <v>844</v>
      </c>
      <c r="B288" s="289">
        <v>950</v>
      </c>
      <c r="C288" s="263"/>
      <c r="D288" s="182" t="s">
        <v>196</v>
      </c>
      <c r="E288" s="284" t="s">
        <v>106</v>
      </c>
      <c r="F288" s="284" t="s">
        <v>106</v>
      </c>
      <c r="G288" s="269" t="s">
        <v>106</v>
      </c>
      <c r="H288" s="269"/>
      <c r="I288" s="284" t="s">
        <v>106</v>
      </c>
      <c r="J288" s="284" t="s">
        <v>106</v>
      </c>
      <c r="K288" s="269" t="s">
        <v>106</v>
      </c>
    </row>
    <row r="289" spans="1:11" s="17" customFormat="1" ht="12.75" customHeight="1">
      <c r="A289" s="271" t="s">
        <v>1163</v>
      </c>
      <c r="B289" s="289">
        <v>953</v>
      </c>
      <c r="C289" s="263"/>
      <c r="D289" s="182" t="s">
        <v>1164</v>
      </c>
      <c r="E289" s="284" t="s">
        <v>106</v>
      </c>
      <c r="F289" s="284" t="s">
        <v>106</v>
      </c>
      <c r="G289" s="269" t="s">
        <v>106</v>
      </c>
      <c r="H289" s="269"/>
      <c r="I289" s="284" t="s">
        <v>106</v>
      </c>
      <c r="J289" s="284" t="s">
        <v>106</v>
      </c>
      <c r="K289" s="269" t="s">
        <v>106</v>
      </c>
    </row>
    <row r="290" spans="1:11" s="17" customFormat="1" ht="12.75" customHeight="1">
      <c r="A290" s="271" t="s">
        <v>996</v>
      </c>
      <c r="B290" s="289">
        <v>958</v>
      </c>
      <c r="C290" s="263"/>
      <c r="D290" s="182" t="s">
        <v>1106</v>
      </c>
      <c r="E290" s="284" t="s">
        <v>106</v>
      </c>
      <c r="F290" s="284" t="s">
        <v>106</v>
      </c>
      <c r="G290" s="269" t="s">
        <v>106</v>
      </c>
      <c r="H290" s="269"/>
      <c r="I290" s="284" t="s">
        <v>106</v>
      </c>
      <c r="J290" s="284" t="s">
        <v>106</v>
      </c>
      <c r="K290" s="269" t="s">
        <v>106</v>
      </c>
    </row>
    <row r="291" spans="1:11" s="17" customFormat="1" ht="30" customHeight="1">
      <c r="A291" s="114"/>
      <c r="B291" s="289"/>
      <c r="C291" s="114" t="s">
        <v>1165</v>
      </c>
      <c r="D291" s="49"/>
      <c r="E291" s="119">
        <v>986747036</v>
      </c>
      <c r="F291" s="119">
        <v>2163500941</v>
      </c>
      <c r="G291" s="151">
        <v>-0.2</v>
      </c>
      <c r="H291" s="151"/>
      <c r="I291" s="119">
        <v>3000627094</v>
      </c>
      <c r="J291" s="119">
        <v>6503786245</v>
      </c>
      <c r="K291" s="151">
        <v>4.8</v>
      </c>
    </row>
    <row r="292" spans="1:13" ht="12.75">
      <c r="A292" s="271"/>
      <c r="B292" s="297"/>
      <c r="C292" s="271"/>
      <c r="E292" s="284"/>
      <c r="F292" s="284"/>
      <c r="G292" s="272"/>
      <c r="H292" s="272"/>
      <c r="I292" s="284"/>
      <c r="J292" s="284"/>
      <c r="K292" s="272"/>
      <c r="M292" s="116"/>
    </row>
    <row r="293" spans="7:13" ht="12.75">
      <c r="G293" s="284"/>
      <c r="H293" s="284"/>
      <c r="I293" s="284"/>
      <c r="J293" s="272"/>
      <c r="K293" s="284"/>
      <c r="L293" s="284"/>
      <c r="M293" s="116"/>
    </row>
    <row r="294" spans="7:13" ht="12.75">
      <c r="G294" s="284"/>
      <c r="H294" s="284"/>
      <c r="I294" s="284"/>
      <c r="J294" s="272"/>
      <c r="K294" s="284"/>
      <c r="L294" s="284"/>
      <c r="M294" s="116"/>
    </row>
    <row r="295" spans="7:13" ht="12.75">
      <c r="G295" s="284"/>
      <c r="H295" s="284"/>
      <c r="I295" s="284"/>
      <c r="J295" s="272"/>
      <c r="K295" s="284"/>
      <c r="L295" s="284"/>
      <c r="M295" s="116"/>
    </row>
    <row r="296" spans="7:13" ht="12.75">
      <c r="G296" s="284"/>
      <c r="H296" s="284"/>
      <c r="I296" s="284"/>
      <c r="J296" s="272"/>
      <c r="K296" s="284"/>
      <c r="L296" s="284"/>
      <c r="M296" s="116"/>
    </row>
    <row r="297" spans="7:13" ht="12.75">
      <c r="G297" s="284"/>
      <c r="H297" s="284"/>
      <c r="I297" s="284"/>
      <c r="J297" s="272"/>
      <c r="K297" s="284"/>
      <c r="L297" s="284"/>
      <c r="M297" s="116"/>
    </row>
    <row r="298" spans="7:13" ht="12.75">
      <c r="G298" s="284"/>
      <c r="H298" s="284"/>
      <c r="I298" s="284"/>
      <c r="J298" s="272"/>
      <c r="K298" s="284"/>
      <c r="L298" s="284"/>
      <c r="M298" s="116"/>
    </row>
    <row r="299" spans="7:13" ht="12.75">
      <c r="G299" s="284"/>
      <c r="H299" s="284"/>
      <c r="I299" s="284"/>
      <c r="J299" s="272"/>
      <c r="K299" s="284"/>
      <c r="L299" s="284"/>
      <c r="M299" s="116"/>
    </row>
    <row r="300" spans="7:13" ht="12.75">
      <c r="G300" s="284"/>
      <c r="H300" s="284"/>
      <c r="I300" s="284"/>
      <c r="J300" s="272"/>
      <c r="K300" s="284"/>
      <c r="L300" s="284"/>
      <c r="M300" s="116"/>
    </row>
    <row r="301" spans="7:13" ht="12.75">
      <c r="G301" s="284"/>
      <c r="H301" s="284"/>
      <c r="I301" s="284"/>
      <c r="J301" s="272"/>
      <c r="K301" s="284"/>
      <c r="L301" s="284"/>
      <c r="M301" s="116"/>
    </row>
    <row r="302" spans="7:13" ht="12.75">
      <c r="G302" s="284"/>
      <c r="H302" s="284"/>
      <c r="I302" s="284"/>
      <c r="J302" s="272"/>
      <c r="K302" s="284"/>
      <c r="L302" s="284"/>
      <c r="M302" s="116"/>
    </row>
    <row r="303" spans="7:13" ht="12.75">
      <c r="G303" s="284"/>
      <c r="H303" s="284"/>
      <c r="I303" s="284"/>
      <c r="J303" s="272"/>
      <c r="K303" s="284"/>
      <c r="L303" s="284"/>
      <c r="M303" s="116"/>
    </row>
    <row r="304" spans="7:13" ht="12.75">
      <c r="G304" s="284"/>
      <c r="H304" s="284"/>
      <c r="I304" s="284"/>
      <c r="J304" s="272"/>
      <c r="K304" s="284"/>
      <c r="L304" s="284"/>
      <c r="M304" s="116"/>
    </row>
    <row r="305" spans="7:13" ht="12.75">
      <c r="G305" s="284"/>
      <c r="H305" s="284"/>
      <c r="I305" s="284"/>
      <c r="J305" s="272"/>
      <c r="K305" s="284"/>
      <c r="L305" s="284"/>
      <c r="M305" s="116"/>
    </row>
    <row r="306" spans="7:13" ht="12.75">
      <c r="G306" s="284"/>
      <c r="H306" s="284"/>
      <c r="I306" s="284"/>
      <c r="J306" s="272"/>
      <c r="K306" s="284"/>
      <c r="L306" s="284"/>
      <c r="M306" s="116"/>
    </row>
    <row r="307" spans="7:13" ht="12.75">
      <c r="G307" s="284"/>
      <c r="H307" s="284"/>
      <c r="I307" s="284"/>
      <c r="J307" s="272"/>
      <c r="K307" s="284"/>
      <c r="L307" s="284"/>
      <c r="M307" s="116"/>
    </row>
    <row r="308" spans="7:13" ht="12.75">
      <c r="G308" s="284"/>
      <c r="H308" s="284"/>
      <c r="I308" s="284"/>
      <c r="J308" s="272"/>
      <c r="K308" s="284"/>
      <c r="L308" s="284"/>
      <c r="M308" s="116"/>
    </row>
    <row r="309" spans="7:13" ht="12.75">
      <c r="G309" s="284"/>
      <c r="H309" s="284"/>
      <c r="I309" s="284"/>
      <c r="J309" s="272"/>
      <c r="K309" s="284"/>
      <c r="L309" s="284"/>
      <c r="M309" s="116"/>
    </row>
    <row r="310" spans="7:13" ht="12.75">
      <c r="G310" s="284"/>
      <c r="H310" s="284"/>
      <c r="I310" s="284"/>
      <c r="J310" s="272"/>
      <c r="K310" s="284"/>
      <c r="L310" s="284"/>
      <c r="M310" s="116"/>
    </row>
    <row r="311" spans="7:13" ht="12.75">
      <c r="G311" s="284"/>
      <c r="H311" s="284"/>
      <c r="I311" s="284"/>
      <c r="J311" s="272"/>
      <c r="K311" s="284"/>
      <c r="L311" s="284"/>
      <c r="M311" s="116"/>
    </row>
    <row r="312" spans="7:13" ht="12.75">
      <c r="G312" s="284"/>
      <c r="H312" s="284"/>
      <c r="I312" s="284"/>
      <c r="J312" s="272"/>
      <c r="K312" s="284"/>
      <c r="L312" s="284"/>
      <c r="M312" s="116"/>
    </row>
    <row r="313" spans="7:13" ht="12.75">
      <c r="G313" s="284"/>
      <c r="H313" s="284"/>
      <c r="I313" s="284"/>
      <c r="J313" s="272"/>
      <c r="K313" s="284"/>
      <c r="L313" s="284"/>
      <c r="M313" s="116"/>
    </row>
    <row r="314" spans="7:13" ht="12.75">
      <c r="G314" s="284"/>
      <c r="H314" s="284"/>
      <c r="I314" s="284"/>
      <c r="J314" s="272"/>
      <c r="K314" s="284"/>
      <c r="L314" s="284"/>
      <c r="M314" s="116"/>
    </row>
    <row r="315" spans="7:13" ht="12.75">
      <c r="G315" s="284"/>
      <c r="H315" s="284"/>
      <c r="I315" s="284"/>
      <c r="J315" s="272"/>
      <c r="K315" s="284"/>
      <c r="L315" s="284"/>
      <c r="M315" s="116"/>
    </row>
    <row r="316" spans="7:13" ht="12.75">
      <c r="G316" s="284"/>
      <c r="H316" s="284"/>
      <c r="I316" s="284"/>
      <c r="J316" s="272"/>
      <c r="K316" s="284"/>
      <c r="L316" s="284"/>
      <c r="M316" s="116"/>
    </row>
    <row r="317" spans="7:13" ht="12.75">
      <c r="G317" s="284"/>
      <c r="H317" s="284"/>
      <c r="I317" s="284"/>
      <c r="J317" s="272"/>
      <c r="K317" s="284"/>
      <c r="L317" s="284"/>
      <c r="M317" s="116"/>
    </row>
    <row r="318" spans="7:13" ht="12.75">
      <c r="G318" s="284"/>
      <c r="H318" s="284"/>
      <c r="I318" s="284"/>
      <c r="J318" s="272"/>
      <c r="K318" s="284"/>
      <c r="L318" s="284"/>
      <c r="M318" s="116"/>
    </row>
    <row r="319" spans="7:13" ht="12.75">
      <c r="G319" s="284"/>
      <c r="H319" s="284"/>
      <c r="I319" s="284"/>
      <c r="J319" s="272"/>
      <c r="K319" s="284"/>
      <c r="L319" s="284"/>
      <c r="M319" s="116"/>
    </row>
    <row r="320" spans="7:13" ht="12.75">
      <c r="G320" s="284"/>
      <c r="H320" s="284"/>
      <c r="I320" s="284"/>
      <c r="J320" s="272"/>
      <c r="K320" s="284"/>
      <c r="L320" s="284"/>
      <c r="M320" s="116"/>
    </row>
    <row r="321" spans="7:13" ht="12.75">
      <c r="G321" s="284"/>
      <c r="H321" s="284"/>
      <c r="I321" s="284"/>
      <c r="J321" s="272"/>
      <c r="K321" s="284"/>
      <c r="L321" s="284"/>
      <c r="M321" s="116"/>
    </row>
    <row r="322" spans="7:13" ht="12.75">
      <c r="G322" s="284"/>
      <c r="H322" s="284"/>
      <c r="I322" s="284"/>
      <c r="J322" s="272"/>
      <c r="K322" s="284"/>
      <c r="L322" s="284"/>
      <c r="M322" s="116"/>
    </row>
    <row r="323" spans="7:13" ht="12.75">
      <c r="G323" s="284"/>
      <c r="H323" s="284"/>
      <c r="I323" s="284"/>
      <c r="J323" s="272"/>
      <c r="K323" s="284"/>
      <c r="L323" s="284"/>
      <c r="M323" s="116"/>
    </row>
    <row r="324" spans="7:13" ht="12.75">
      <c r="G324" s="284"/>
      <c r="H324" s="284"/>
      <c r="I324" s="284"/>
      <c r="J324" s="272"/>
      <c r="K324" s="284"/>
      <c r="L324" s="284"/>
      <c r="M324" s="116"/>
    </row>
    <row r="325" spans="7:13" ht="12.75">
      <c r="G325" s="284"/>
      <c r="H325" s="284"/>
      <c r="I325" s="284"/>
      <c r="J325" s="272"/>
      <c r="K325" s="284"/>
      <c r="L325" s="284"/>
      <c r="M325" s="116"/>
    </row>
    <row r="326" spans="7:13" ht="12.75">
      <c r="G326" s="284"/>
      <c r="H326" s="284"/>
      <c r="I326" s="284"/>
      <c r="J326" s="272"/>
      <c r="K326" s="284"/>
      <c r="L326" s="284"/>
      <c r="M326" s="116"/>
    </row>
    <row r="327" spans="7:13" ht="12.75">
      <c r="G327" s="284"/>
      <c r="H327" s="284"/>
      <c r="I327" s="284"/>
      <c r="J327" s="272"/>
      <c r="K327" s="284"/>
      <c r="L327" s="284"/>
      <c r="M327" s="116"/>
    </row>
    <row r="328" spans="7:13" ht="12.75">
      <c r="G328" s="284"/>
      <c r="H328" s="284"/>
      <c r="I328" s="284"/>
      <c r="J328" s="272"/>
      <c r="K328" s="284"/>
      <c r="L328" s="284"/>
      <c r="M328" s="116"/>
    </row>
    <row r="329" spans="7:13" ht="12.75">
      <c r="G329" s="284"/>
      <c r="H329" s="284"/>
      <c r="I329" s="284"/>
      <c r="J329" s="272"/>
      <c r="K329" s="284"/>
      <c r="L329" s="284"/>
      <c r="M329" s="116"/>
    </row>
    <row r="330" spans="7:13" ht="12.75">
      <c r="G330" s="284"/>
      <c r="H330" s="284"/>
      <c r="I330" s="284"/>
      <c r="J330" s="272"/>
      <c r="K330" s="284"/>
      <c r="L330" s="284"/>
      <c r="M330" s="116"/>
    </row>
    <row r="331" spans="7:13" ht="12.75">
      <c r="G331" s="284"/>
      <c r="H331" s="284"/>
      <c r="I331" s="284"/>
      <c r="J331" s="272"/>
      <c r="K331" s="284"/>
      <c r="L331" s="284"/>
      <c r="M331" s="116"/>
    </row>
    <row r="332" spans="7:13" ht="12.75">
      <c r="G332" s="284"/>
      <c r="H332" s="284"/>
      <c r="I332" s="284"/>
      <c r="J332" s="272"/>
      <c r="K332" s="284"/>
      <c r="L332" s="284"/>
      <c r="M332" s="116"/>
    </row>
    <row r="333" spans="7:13" ht="12.75">
      <c r="G333" s="284"/>
      <c r="H333" s="284"/>
      <c r="I333" s="284"/>
      <c r="J333" s="272"/>
      <c r="K333" s="284"/>
      <c r="L333" s="284"/>
      <c r="M333" s="116"/>
    </row>
    <row r="334" spans="7:13" ht="12.75">
      <c r="G334" s="284"/>
      <c r="H334" s="284"/>
      <c r="I334" s="284"/>
      <c r="J334" s="272"/>
      <c r="K334" s="284"/>
      <c r="L334" s="284"/>
      <c r="M334" s="116"/>
    </row>
    <row r="335" spans="7:13" ht="12.75">
      <c r="G335" s="284"/>
      <c r="H335" s="284"/>
      <c r="I335" s="284"/>
      <c r="J335" s="272"/>
      <c r="K335" s="284"/>
      <c r="L335" s="284"/>
      <c r="M335" s="116"/>
    </row>
    <row r="336" spans="7:13" ht="12.75">
      <c r="G336" s="284"/>
      <c r="H336" s="284"/>
      <c r="I336" s="284"/>
      <c r="J336" s="272"/>
      <c r="K336" s="284"/>
      <c r="L336" s="284"/>
      <c r="M336" s="116"/>
    </row>
    <row r="337" spans="7:13" ht="12.75">
      <c r="G337" s="284"/>
      <c r="H337" s="284"/>
      <c r="I337" s="284"/>
      <c r="J337" s="272"/>
      <c r="K337" s="284"/>
      <c r="L337" s="284"/>
      <c r="M337" s="116"/>
    </row>
    <row r="338" spans="7:13" ht="12.75">
      <c r="G338" s="284"/>
      <c r="H338" s="284"/>
      <c r="I338" s="284"/>
      <c r="J338" s="272"/>
      <c r="K338" s="284"/>
      <c r="L338" s="284"/>
      <c r="M338" s="116"/>
    </row>
    <row r="339" spans="7:13" ht="12.75">
      <c r="G339" s="284"/>
      <c r="H339" s="284"/>
      <c r="I339" s="284"/>
      <c r="J339" s="272"/>
      <c r="K339" s="284"/>
      <c r="L339" s="284"/>
      <c r="M339" s="116"/>
    </row>
    <row r="340" ht="12.75">
      <c r="M340" s="116"/>
    </row>
    <row r="341" ht="12.75">
      <c r="M341" s="116"/>
    </row>
    <row r="342" ht="12.75">
      <c r="M342" s="116"/>
    </row>
    <row r="343" ht="12.75">
      <c r="M343" s="116"/>
    </row>
    <row r="344" ht="12.75">
      <c r="M344" s="116"/>
    </row>
    <row r="345" ht="12.75">
      <c r="M345" s="116"/>
    </row>
    <row r="346" ht="12.75">
      <c r="M346" s="116"/>
    </row>
    <row r="347" ht="12.75">
      <c r="M347" s="116"/>
    </row>
    <row r="348" ht="12.75">
      <c r="M348" s="116"/>
    </row>
    <row r="349" ht="12.75">
      <c r="M349" s="116"/>
    </row>
  </sheetData>
  <sheetProtection/>
  <mergeCells count="53">
    <mergeCell ref="A3:B8"/>
    <mergeCell ref="C3:D8"/>
    <mergeCell ref="J5:J8"/>
    <mergeCell ref="G79:H82"/>
    <mergeCell ref="I79:I82"/>
    <mergeCell ref="I153:I156"/>
    <mergeCell ref="J153:J156"/>
    <mergeCell ref="G5:H8"/>
    <mergeCell ref="E5:E8"/>
    <mergeCell ref="F5:F8"/>
    <mergeCell ref="I5:I8"/>
    <mergeCell ref="K5:L8"/>
    <mergeCell ref="E3:H3"/>
    <mergeCell ref="I3:L3"/>
    <mergeCell ref="F4:H4"/>
    <mergeCell ref="J4:L4"/>
    <mergeCell ref="F79:F82"/>
    <mergeCell ref="F153:F156"/>
    <mergeCell ref="G153:H156"/>
    <mergeCell ref="K153:L156"/>
    <mergeCell ref="I151:L151"/>
    <mergeCell ref="F152:H152"/>
    <mergeCell ref="J152:L152"/>
    <mergeCell ref="E153:E156"/>
    <mergeCell ref="A1:K1"/>
    <mergeCell ref="A75:L75"/>
    <mergeCell ref="A77:B82"/>
    <mergeCell ref="C77:D82"/>
    <mergeCell ref="E77:H77"/>
    <mergeCell ref="I77:L77"/>
    <mergeCell ref="F78:H78"/>
    <mergeCell ref="J78:L78"/>
    <mergeCell ref="E79:E82"/>
    <mergeCell ref="J227:L227"/>
    <mergeCell ref="E228:E231"/>
    <mergeCell ref="F228:F231"/>
    <mergeCell ref="G228:H231"/>
    <mergeCell ref="J79:J82"/>
    <mergeCell ref="K79:L82"/>
    <mergeCell ref="A149:L149"/>
    <mergeCell ref="A151:B156"/>
    <mergeCell ref="C151:D156"/>
    <mergeCell ref="E151:H151"/>
    <mergeCell ref="I228:I231"/>
    <mergeCell ref="J228:J231"/>
    <mergeCell ref="K228:L231"/>
    <mergeCell ref="C253:D253"/>
    <mergeCell ref="A224:L224"/>
    <mergeCell ref="A226:B231"/>
    <mergeCell ref="C226:D231"/>
    <mergeCell ref="E226:H226"/>
    <mergeCell ref="I226:L226"/>
    <mergeCell ref="F227:H227"/>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5"/>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34" customFormat="1" ht="21" customHeight="1">
      <c r="A1" s="298" t="s">
        <v>1235</v>
      </c>
      <c r="B1" s="298"/>
      <c r="C1" s="299"/>
      <c r="D1" s="298"/>
      <c r="E1" s="298"/>
      <c r="F1" s="298"/>
      <c r="G1" s="298"/>
      <c r="H1" s="298"/>
      <c r="I1" s="298"/>
      <c r="J1" s="298"/>
      <c r="K1" s="298"/>
      <c r="L1" s="298"/>
      <c r="M1" s="298"/>
      <c r="N1" s="300"/>
      <c r="O1" s="300"/>
      <c r="P1" s="300"/>
      <c r="Q1" s="300"/>
      <c r="R1" s="300"/>
    </row>
    <row r="2" spans="1:18" ht="12.75">
      <c r="A2" s="301"/>
      <c r="B2" s="301"/>
      <c r="C2" s="301"/>
      <c r="D2" s="301"/>
      <c r="E2" s="301"/>
      <c r="F2" s="301"/>
      <c r="G2" s="301"/>
      <c r="H2" s="301"/>
      <c r="I2" s="301"/>
      <c r="J2" s="301"/>
      <c r="K2" s="301"/>
      <c r="L2" s="301"/>
      <c r="M2" s="301"/>
      <c r="N2" s="270"/>
      <c r="O2" s="270"/>
      <c r="P2" s="270"/>
      <c r="Q2" s="270"/>
      <c r="R2" s="270"/>
    </row>
    <row r="3" spans="1:18" s="22" customFormat="1" ht="17.25" customHeight="1">
      <c r="A3" s="637" t="s">
        <v>1167</v>
      </c>
      <c r="B3" s="632" t="s">
        <v>1028</v>
      </c>
      <c r="C3" s="627" t="s">
        <v>846</v>
      </c>
      <c r="D3" s="627"/>
      <c r="E3" s="628"/>
      <c r="F3" s="627"/>
      <c r="G3" s="627"/>
      <c r="H3" s="627" t="s">
        <v>197</v>
      </c>
      <c r="I3" s="627"/>
      <c r="J3" s="627"/>
      <c r="K3" s="627"/>
      <c r="L3" s="627"/>
      <c r="M3" s="629"/>
      <c r="N3" s="302"/>
      <c r="O3" s="302"/>
      <c r="P3" s="302"/>
      <c r="Q3" s="302"/>
      <c r="R3" s="302"/>
    </row>
    <row r="4" spans="1:18" s="22" customFormat="1" ht="16.5" customHeight="1">
      <c r="A4" s="638"/>
      <c r="B4" s="633"/>
      <c r="C4" s="631" t="s">
        <v>470</v>
      </c>
      <c r="D4" s="634" t="s">
        <v>1026</v>
      </c>
      <c r="E4" s="640" t="s">
        <v>847</v>
      </c>
      <c r="F4" s="640"/>
      <c r="G4" s="634" t="s">
        <v>1027</v>
      </c>
      <c r="H4" s="631" t="s">
        <v>470</v>
      </c>
      <c r="I4" s="631" t="s">
        <v>1081</v>
      </c>
      <c r="J4" s="631" t="s">
        <v>1080</v>
      </c>
      <c r="K4" s="640" t="s">
        <v>200</v>
      </c>
      <c r="L4" s="640"/>
      <c r="M4" s="564"/>
      <c r="N4" s="302"/>
      <c r="O4" s="302"/>
      <c r="P4" s="302"/>
      <c r="Q4" s="302"/>
      <c r="R4" s="302"/>
    </row>
    <row r="5" spans="1:18" s="22" customFormat="1" ht="16.5" customHeight="1">
      <c r="A5" s="638"/>
      <c r="B5" s="633"/>
      <c r="C5" s="631"/>
      <c r="D5" s="631"/>
      <c r="E5" s="83" t="s">
        <v>848</v>
      </c>
      <c r="F5" s="83" t="s">
        <v>849</v>
      </c>
      <c r="G5" s="631"/>
      <c r="H5" s="631"/>
      <c r="I5" s="631"/>
      <c r="J5" s="631"/>
      <c r="K5" s="631" t="s">
        <v>470</v>
      </c>
      <c r="L5" s="634" t="s">
        <v>1024</v>
      </c>
      <c r="M5" s="630" t="s">
        <v>1025</v>
      </c>
      <c r="N5" s="302"/>
      <c r="O5" s="302"/>
      <c r="P5" s="302"/>
      <c r="Q5" s="302"/>
      <c r="R5" s="302"/>
    </row>
    <row r="6" spans="1:18" s="22" customFormat="1" ht="23.25" customHeight="1">
      <c r="A6" s="638"/>
      <c r="B6" s="633"/>
      <c r="C6" s="631"/>
      <c r="D6" s="631"/>
      <c r="E6" s="640" t="s">
        <v>850</v>
      </c>
      <c r="F6" s="640"/>
      <c r="G6" s="631"/>
      <c r="H6" s="631"/>
      <c r="I6" s="631"/>
      <c r="J6" s="631"/>
      <c r="K6" s="631"/>
      <c r="L6" s="631"/>
      <c r="M6" s="524"/>
      <c r="N6" s="302"/>
      <c r="O6" s="302"/>
      <c r="P6" s="302"/>
      <c r="Q6" s="302"/>
      <c r="R6" s="302"/>
    </row>
    <row r="7" spans="1:18" s="22" customFormat="1" ht="16.5" customHeight="1">
      <c r="A7" s="639"/>
      <c r="B7" s="641" t="s">
        <v>851</v>
      </c>
      <c r="C7" s="642"/>
      <c r="D7" s="642"/>
      <c r="E7" s="642"/>
      <c r="F7" s="642"/>
      <c r="G7" s="642"/>
      <c r="H7" s="642"/>
      <c r="I7" s="642"/>
      <c r="J7" s="642"/>
      <c r="K7" s="642"/>
      <c r="L7" s="642"/>
      <c r="M7" s="643"/>
      <c r="N7" s="302"/>
      <c r="O7" s="302"/>
      <c r="P7" s="302"/>
      <c r="Q7" s="302"/>
      <c r="R7" s="302"/>
    </row>
    <row r="8" spans="1:18" s="22" customFormat="1" ht="16.5" customHeight="1">
      <c r="A8" s="430"/>
      <c r="B8" s="432"/>
      <c r="C8" s="432"/>
      <c r="D8" s="432"/>
      <c r="E8" s="432"/>
      <c r="F8" s="432"/>
      <c r="G8" s="432"/>
      <c r="H8" s="432"/>
      <c r="I8" s="432"/>
      <c r="J8" s="432"/>
      <c r="K8" s="432"/>
      <c r="L8" s="432"/>
      <c r="M8" s="432"/>
      <c r="N8" s="302"/>
      <c r="O8" s="302"/>
      <c r="P8" s="302"/>
      <c r="Q8" s="302"/>
      <c r="R8" s="302"/>
    </row>
    <row r="9" spans="1:18" s="17" customFormat="1" ht="33" customHeight="1">
      <c r="A9" s="303">
        <v>2012</v>
      </c>
      <c r="B9" s="304">
        <v>12612.7</v>
      </c>
      <c r="C9" s="304">
        <v>786.1</v>
      </c>
      <c r="D9" s="304">
        <v>24.1</v>
      </c>
      <c r="E9" s="304">
        <v>190</v>
      </c>
      <c r="F9" s="304">
        <v>523.7</v>
      </c>
      <c r="G9" s="304">
        <v>48.3</v>
      </c>
      <c r="H9" s="304">
        <v>11638.6</v>
      </c>
      <c r="I9" s="304">
        <v>99.6</v>
      </c>
      <c r="J9" s="304">
        <v>592.9</v>
      </c>
      <c r="K9" s="304">
        <v>10946.1</v>
      </c>
      <c r="L9" s="304">
        <v>1015.8</v>
      </c>
      <c r="M9" s="304">
        <v>9930.3</v>
      </c>
      <c r="N9" s="305"/>
      <c r="O9" s="305"/>
      <c r="P9" s="305"/>
      <c r="Q9" s="305"/>
      <c r="R9" s="305"/>
    </row>
    <row r="10" spans="1:18" ht="19.5" customHeight="1">
      <c r="A10" s="306" t="s">
        <v>732</v>
      </c>
      <c r="B10" s="307">
        <v>1026.8</v>
      </c>
      <c r="C10" s="308">
        <v>60</v>
      </c>
      <c r="D10" s="308">
        <v>2.6</v>
      </c>
      <c r="E10" s="308">
        <v>15.3</v>
      </c>
      <c r="F10" s="308">
        <v>37.9</v>
      </c>
      <c r="G10" s="308">
        <v>4.2</v>
      </c>
      <c r="H10" s="308">
        <v>952.1</v>
      </c>
      <c r="I10" s="308">
        <v>7.4</v>
      </c>
      <c r="J10" s="308">
        <v>49.2</v>
      </c>
      <c r="K10" s="308">
        <v>895.5</v>
      </c>
      <c r="L10" s="308">
        <v>74.8</v>
      </c>
      <c r="M10" s="308">
        <v>820.7</v>
      </c>
      <c r="N10" s="270"/>
      <c r="O10" s="270"/>
      <c r="P10" s="270"/>
      <c r="Q10" s="270"/>
      <c r="R10" s="270"/>
    </row>
    <row r="11" spans="1:18" ht="19.5" customHeight="1">
      <c r="A11" s="306" t="s">
        <v>733</v>
      </c>
      <c r="B11" s="307">
        <v>1121</v>
      </c>
      <c r="C11" s="308">
        <v>65.9</v>
      </c>
      <c r="D11" s="308">
        <v>2.7</v>
      </c>
      <c r="E11" s="308">
        <v>16.8</v>
      </c>
      <c r="F11" s="308">
        <v>42.7</v>
      </c>
      <c r="G11" s="308">
        <v>3.7</v>
      </c>
      <c r="H11" s="308">
        <v>1039.5</v>
      </c>
      <c r="I11" s="308">
        <v>7.8</v>
      </c>
      <c r="J11" s="308">
        <v>49.2</v>
      </c>
      <c r="K11" s="308">
        <v>982.4</v>
      </c>
      <c r="L11" s="308">
        <v>87.8</v>
      </c>
      <c r="M11" s="308">
        <v>894.6</v>
      </c>
      <c r="N11" s="270"/>
      <c r="O11" s="270"/>
      <c r="P11" s="270"/>
      <c r="Q11" s="270"/>
      <c r="R11" s="270"/>
    </row>
    <row r="12" spans="1:18" ht="19.5" customHeight="1">
      <c r="A12" s="306" t="s">
        <v>734</v>
      </c>
      <c r="B12" s="307">
        <v>1100.5</v>
      </c>
      <c r="C12" s="308">
        <v>63</v>
      </c>
      <c r="D12" s="308">
        <v>2.3</v>
      </c>
      <c r="E12" s="308">
        <v>15.6</v>
      </c>
      <c r="F12" s="308">
        <v>40.8</v>
      </c>
      <c r="G12" s="308">
        <v>4.3</v>
      </c>
      <c r="H12" s="308">
        <v>1020.9</v>
      </c>
      <c r="I12" s="308">
        <v>7.9</v>
      </c>
      <c r="J12" s="308">
        <v>55</v>
      </c>
      <c r="K12" s="308">
        <v>957.9</v>
      </c>
      <c r="L12" s="308">
        <v>91.7</v>
      </c>
      <c r="M12" s="308">
        <v>866.2</v>
      </c>
      <c r="N12" s="270"/>
      <c r="O12" s="270"/>
      <c r="P12" s="270"/>
      <c r="Q12" s="270"/>
      <c r="R12" s="270"/>
    </row>
    <row r="13" spans="1:18" ht="19.5" customHeight="1">
      <c r="A13" s="306" t="s">
        <v>735</v>
      </c>
      <c r="B13" s="307">
        <v>1002.5</v>
      </c>
      <c r="C13" s="308">
        <v>47.6</v>
      </c>
      <c r="D13" s="308">
        <v>1.8</v>
      </c>
      <c r="E13" s="308">
        <v>14.8</v>
      </c>
      <c r="F13" s="308">
        <v>28.9</v>
      </c>
      <c r="G13" s="308">
        <v>2.1</v>
      </c>
      <c r="H13" s="308">
        <v>940</v>
      </c>
      <c r="I13" s="308">
        <v>7.1</v>
      </c>
      <c r="J13" s="308">
        <v>48.9</v>
      </c>
      <c r="K13" s="308">
        <v>884.1</v>
      </c>
      <c r="L13" s="308">
        <v>89.2</v>
      </c>
      <c r="M13" s="308">
        <v>794.9</v>
      </c>
      <c r="N13" s="270"/>
      <c r="O13" s="270"/>
      <c r="P13" s="270"/>
      <c r="Q13" s="270"/>
      <c r="R13" s="270"/>
    </row>
    <row r="14" spans="1:18" ht="19.5" customHeight="1">
      <c r="A14" s="306" t="s">
        <v>736</v>
      </c>
      <c r="B14" s="307">
        <v>1061.2</v>
      </c>
      <c r="C14" s="308">
        <v>68.2</v>
      </c>
      <c r="D14" s="308">
        <v>1.5</v>
      </c>
      <c r="E14" s="308">
        <v>14.5</v>
      </c>
      <c r="F14" s="308">
        <v>46.7</v>
      </c>
      <c r="G14" s="308">
        <v>5.5</v>
      </c>
      <c r="H14" s="308">
        <v>977.2</v>
      </c>
      <c r="I14" s="308">
        <v>8.5</v>
      </c>
      <c r="J14" s="308">
        <v>49.6</v>
      </c>
      <c r="K14" s="308">
        <v>919</v>
      </c>
      <c r="L14" s="308">
        <v>93.2</v>
      </c>
      <c r="M14" s="308">
        <v>825.8</v>
      </c>
      <c r="N14" s="270"/>
      <c r="O14" s="270"/>
      <c r="P14" s="270"/>
      <c r="Q14" s="270"/>
      <c r="R14" s="270"/>
    </row>
    <row r="15" spans="1:18" ht="19.5" customHeight="1">
      <c r="A15" s="306" t="s">
        <v>737</v>
      </c>
      <c r="B15" s="307">
        <v>1109.2</v>
      </c>
      <c r="C15" s="308">
        <v>62.6</v>
      </c>
      <c r="D15" s="308">
        <v>2.9</v>
      </c>
      <c r="E15" s="308">
        <v>15.3</v>
      </c>
      <c r="F15" s="308">
        <v>41.4</v>
      </c>
      <c r="G15" s="308">
        <v>3</v>
      </c>
      <c r="H15" s="308">
        <v>1030.8</v>
      </c>
      <c r="I15" s="308">
        <v>9.4</v>
      </c>
      <c r="J15" s="308">
        <v>47.1</v>
      </c>
      <c r="K15" s="308">
        <v>974.3</v>
      </c>
      <c r="L15" s="308">
        <v>95.1</v>
      </c>
      <c r="M15" s="308">
        <v>879.3</v>
      </c>
      <c r="N15" s="270"/>
      <c r="O15" s="270"/>
      <c r="P15" s="270"/>
      <c r="Q15" s="270"/>
      <c r="R15" s="270"/>
    </row>
    <row r="16" spans="1:18" ht="19.5" customHeight="1">
      <c r="A16" s="306" t="s">
        <v>738</v>
      </c>
      <c r="B16" s="307">
        <v>1067.8</v>
      </c>
      <c r="C16" s="308">
        <v>62.8</v>
      </c>
      <c r="D16" s="308">
        <v>2.5</v>
      </c>
      <c r="E16" s="308">
        <v>15.4</v>
      </c>
      <c r="F16" s="308">
        <v>42.2</v>
      </c>
      <c r="G16" s="308">
        <v>2.8</v>
      </c>
      <c r="H16" s="308">
        <v>989.6</v>
      </c>
      <c r="I16" s="308">
        <v>9.4</v>
      </c>
      <c r="J16" s="308">
        <v>56.6</v>
      </c>
      <c r="K16" s="308">
        <v>923.5</v>
      </c>
      <c r="L16" s="308">
        <v>88.8</v>
      </c>
      <c r="M16" s="308">
        <v>834.7</v>
      </c>
      <c r="N16" s="270"/>
      <c r="O16" s="270"/>
      <c r="P16" s="270"/>
      <c r="Q16" s="270"/>
      <c r="R16" s="270"/>
    </row>
    <row r="17" spans="1:18" ht="19.5" customHeight="1">
      <c r="A17" s="306" t="s">
        <v>739</v>
      </c>
      <c r="B17" s="307">
        <v>1015.2</v>
      </c>
      <c r="C17" s="308">
        <v>65.1</v>
      </c>
      <c r="D17" s="308">
        <v>0.5</v>
      </c>
      <c r="E17" s="308">
        <v>15.5</v>
      </c>
      <c r="F17" s="308">
        <v>43.8</v>
      </c>
      <c r="G17" s="308">
        <v>5.3</v>
      </c>
      <c r="H17" s="308">
        <v>935.1</v>
      </c>
      <c r="I17" s="308">
        <v>9.4</v>
      </c>
      <c r="J17" s="308">
        <v>45.4</v>
      </c>
      <c r="K17" s="308">
        <v>880.3</v>
      </c>
      <c r="L17" s="308">
        <v>83.9</v>
      </c>
      <c r="M17" s="308">
        <v>796.4</v>
      </c>
      <c r="N17" s="270"/>
      <c r="O17" s="270"/>
      <c r="P17" s="270"/>
      <c r="Q17" s="270"/>
      <c r="R17" s="270"/>
    </row>
    <row r="18" spans="1:18" ht="19.5" customHeight="1">
      <c r="A18" s="306" t="s">
        <v>740</v>
      </c>
      <c r="B18" s="307">
        <v>1000.3</v>
      </c>
      <c r="C18" s="308">
        <v>70.2</v>
      </c>
      <c r="D18" s="308">
        <v>3.1</v>
      </c>
      <c r="E18" s="308">
        <v>15.7</v>
      </c>
      <c r="F18" s="308">
        <v>47.9</v>
      </c>
      <c r="G18" s="308">
        <v>3.5</v>
      </c>
      <c r="H18" s="308">
        <v>914.1</v>
      </c>
      <c r="I18" s="308">
        <v>9</v>
      </c>
      <c r="J18" s="308">
        <v>52.1</v>
      </c>
      <c r="K18" s="308">
        <v>853</v>
      </c>
      <c r="L18" s="308">
        <v>63.2</v>
      </c>
      <c r="M18" s="308">
        <v>789.8</v>
      </c>
      <c r="N18" s="270"/>
      <c r="O18" s="270"/>
      <c r="P18" s="270"/>
      <c r="Q18" s="270"/>
      <c r="R18" s="270"/>
    </row>
    <row r="19" spans="1:18" ht="19.5" customHeight="1">
      <c r="A19" s="306" t="s">
        <v>741</v>
      </c>
      <c r="B19" s="307">
        <v>1098.3</v>
      </c>
      <c r="C19" s="308">
        <v>85.9</v>
      </c>
      <c r="D19" s="308">
        <v>2.2</v>
      </c>
      <c r="E19" s="308">
        <v>17.1</v>
      </c>
      <c r="F19" s="308">
        <v>61.5</v>
      </c>
      <c r="G19" s="308">
        <v>5.1</v>
      </c>
      <c r="H19" s="308">
        <v>994.9</v>
      </c>
      <c r="I19" s="308">
        <v>7.8</v>
      </c>
      <c r="J19" s="308">
        <v>56.6</v>
      </c>
      <c r="K19" s="308">
        <v>930.5</v>
      </c>
      <c r="L19" s="308">
        <v>105.2</v>
      </c>
      <c r="M19" s="308">
        <v>825.3</v>
      </c>
      <c r="N19" s="270"/>
      <c r="O19" s="270"/>
      <c r="P19" s="270"/>
      <c r="Q19" s="270"/>
      <c r="R19" s="270"/>
    </row>
    <row r="20" spans="1:18" ht="19.5" customHeight="1">
      <c r="A20" s="306" t="s">
        <v>742</v>
      </c>
      <c r="B20" s="307">
        <v>1135.1</v>
      </c>
      <c r="C20" s="308">
        <v>70.6</v>
      </c>
      <c r="D20" s="308">
        <v>1.3</v>
      </c>
      <c r="E20" s="308">
        <v>18.3</v>
      </c>
      <c r="F20" s="308">
        <v>46.3</v>
      </c>
      <c r="G20" s="308">
        <v>4.8</v>
      </c>
      <c r="H20" s="308">
        <v>1047.9</v>
      </c>
      <c r="I20" s="308">
        <v>11.2</v>
      </c>
      <c r="J20" s="308">
        <v>49.1</v>
      </c>
      <c r="K20" s="308">
        <v>987.5</v>
      </c>
      <c r="L20" s="308">
        <v>82.1</v>
      </c>
      <c r="M20" s="308">
        <v>905.4</v>
      </c>
      <c r="N20" s="270"/>
      <c r="O20" s="270"/>
      <c r="P20" s="270"/>
      <c r="Q20" s="270"/>
      <c r="R20" s="270"/>
    </row>
    <row r="21" spans="1:18" ht="19.5" customHeight="1">
      <c r="A21" s="306" t="s">
        <v>743</v>
      </c>
      <c r="B21" s="307">
        <v>874.8</v>
      </c>
      <c r="C21" s="308">
        <v>64.1</v>
      </c>
      <c r="D21" s="308">
        <v>0.9</v>
      </c>
      <c r="E21" s="308">
        <v>15.8</v>
      </c>
      <c r="F21" s="308">
        <v>43.4</v>
      </c>
      <c r="G21" s="308">
        <v>3.9</v>
      </c>
      <c r="H21" s="308">
        <v>796.7</v>
      </c>
      <c r="I21" s="308">
        <v>4.7</v>
      </c>
      <c r="J21" s="308">
        <v>34.1</v>
      </c>
      <c r="K21" s="308">
        <v>758</v>
      </c>
      <c r="L21" s="308">
        <v>60.8</v>
      </c>
      <c r="M21" s="308">
        <v>697.2</v>
      </c>
      <c r="N21" s="270"/>
      <c r="O21" s="270"/>
      <c r="P21" s="270"/>
      <c r="Q21" s="270"/>
      <c r="R21" s="270"/>
    </row>
    <row r="22" spans="1:18" s="158" customFormat="1" ht="33" customHeight="1">
      <c r="A22" s="303">
        <v>2013</v>
      </c>
      <c r="B22" s="304">
        <v>12152.8</v>
      </c>
      <c r="C22" s="304">
        <v>830.8</v>
      </c>
      <c r="D22" s="304">
        <v>13</v>
      </c>
      <c r="E22" s="304">
        <v>228.4</v>
      </c>
      <c r="F22" s="304">
        <v>533.1</v>
      </c>
      <c r="G22" s="304">
        <v>56.3</v>
      </c>
      <c r="H22" s="304">
        <v>11013.1</v>
      </c>
      <c r="I22" s="304">
        <v>116.8</v>
      </c>
      <c r="J22" s="304">
        <v>560.6</v>
      </c>
      <c r="K22" s="304">
        <v>10335.7</v>
      </c>
      <c r="L22" s="304">
        <v>1016.2</v>
      </c>
      <c r="M22" s="304">
        <v>9319.5</v>
      </c>
      <c r="N22" s="309"/>
      <c r="O22" s="309"/>
      <c r="P22" s="309"/>
      <c r="Q22" s="309"/>
      <c r="R22" s="309"/>
    </row>
    <row r="23" spans="1:18" ht="19.5" customHeight="1">
      <c r="A23" s="306" t="s">
        <v>732</v>
      </c>
      <c r="B23" s="307">
        <v>972</v>
      </c>
      <c r="C23" s="308">
        <v>66.6</v>
      </c>
      <c r="D23" s="308">
        <v>1.4</v>
      </c>
      <c r="E23" s="308">
        <v>20.5</v>
      </c>
      <c r="F23" s="308">
        <v>40.2</v>
      </c>
      <c r="G23" s="308">
        <v>4.5</v>
      </c>
      <c r="H23" s="308">
        <v>884.6</v>
      </c>
      <c r="I23" s="308">
        <v>9.8</v>
      </c>
      <c r="J23" s="308">
        <v>47.2</v>
      </c>
      <c r="K23" s="308">
        <v>827.6</v>
      </c>
      <c r="L23" s="308">
        <v>87.1</v>
      </c>
      <c r="M23" s="308">
        <v>740.5</v>
      </c>
      <c r="N23" s="270"/>
      <c r="O23" s="270"/>
      <c r="P23" s="270"/>
      <c r="Q23" s="270"/>
      <c r="R23" s="270"/>
    </row>
    <row r="24" spans="1:18" ht="19.5" customHeight="1">
      <c r="A24" s="306" t="s">
        <v>733</v>
      </c>
      <c r="B24" s="307">
        <v>957.5</v>
      </c>
      <c r="C24" s="308">
        <v>66.5</v>
      </c>
      <c r="D24" s="308">
        <v>1</v>
      </c>
      <c r="E24" s="308">
        <v>16.9</v>
      </c>
      <c r="F24" s="308">
        <v>43.4</v>
      </c>
      <c r="G24" s="308">
        <v>5.2</v>
      </c>
      <c r="H24" s="308">
        <v>859.3</v>
      </c>
      <c r="I24" s="308">
        <v>5.3</v>
      </c>
      <c r="J24" s="308">
        <v>44.8</v>
      </c>
      <c r="K24" s="308">
        <v>809.3</v>
      </c>
      <c r="L24" s="308">
        <v>81.5</v>
      </c>
      <c r="M24" s="308">
        <v>727.8</v>
      </c>
      <c r="N24" s="270"/>
      <c r="O24" s="270"/>
      <c r="P24" s="270"/>
      <c r="Q24" s="270"/>
      <c r="R24" s="270"/>
    </row>
    <row r="25" spans="1:18" ht="19.5" customHeight="1">
      <c r="A25" s="306" t="s">
        <v>734</v>
      </c>
      <c r="B25" s="307">
        <v>1021.9</v>
      </c>
      <c r="C25" s="308">
        <v>68.5</v>
      </c>
      <c r="D25" s="308">
        <v>0.9</v>
      </c>
      <c r="E25" s="308">
        <v>19.5</v>
      </c>
      <c r="F25" s="308">
        <v>44</v>
      </c>
      <c r="G25" s="308">
        <v>4.2</v>
      </c>
      <c r="H25" s="308">
        <v>928.5</v>
      </c>
      <c r="I25" s="308">
        <v>8.5</v>
      </c>
      <c r="J25" s="308">
        <v>45.6</v>
      </c>
      <c r="K25" s="308">
        <v>874.4</v>
      </c>
      <c r="L25" s="308">
        <v>90.6</v>
      </c>
      <c r="M25" s="308">
        <v>783.8</v>
      </c>
      <c r="N25" s="270"/>
      <c r="O25" s="270"/>
      <c r="P25" s="270"/>
      <c r="Q25" s="270"/>
      <c r="R25" s="270"/>
    </row>
    <row r="26" spans="1:18" ht="19.5" customHeight="1">
      <c r="A26" s="306" t="s">
        <v>735</v>
      </c>
      <c r="B26" s="307">
        <v>1042.5</v>
      </c>
      <c r="C26" s="308">
        <v>70.9</v>
      </c>
      <c r="D26" s="308">
        <v>1.8</v>
      </c>
      <c r="E26" s="308">
        <v>18.8</v>
      </c>
      <c r="F26" s="308">
        <v>44.8</v>
      </c>
      <c r="G26" s="308">
        <v>5.5</v>
      </c>
      <c r="H26" s="308">
        <v>949.3</v>
      </c>
      <c r="I26" s="308">
        <v>13.2</v>
      </c>
      <c r="J26" s="308">
        <v>48.5</v>
      </c>
      <c r="K26" s="308">
        <v>887.6</v>
      </c>
      <c r="L26" s="308">
        <v>87.4</v>
      </c>
      <c r="M26" s="308">
        <v>800.2</v>
      </c>
      <c r="N26" s="270"/>
      <c r="O26" s="270"/>
      <c r="P26" s="270"/>
      <c r="Q26" s="270"/>
      <c r="R26" s="270"/>
    </row>
    <row r="27" spans="1:18" ht="19.5" customHeight="1">
      <c r="A27" s="306" t="s">
        <v>736</v>
      </c>
      <c r="B27" s="307">
        <v>1043.9</v>
      </c>
      <c r="C27" s="308">
        <v>61</v>
      </c>
      <c r="D27" s="308">
        <v>1.1</v>
      </c>
      <c r="E27" s="308">
        <v>15.7</v>
      </c>
      <c r="F27" s="308">
        <v>40.5</v>
      </c>
      <c r="G27" s="308">
        <v>3.7</v>
      </c>
      <c r="H27" s="308">
        <v>959.2</v>
      </c>
      <c r="I27" s="308">
        <v>12.4</v>
      </c>
      <c r="J27" s="308">
        <v>48.8</v>
      </c>
      <c r="K27" s="308">
        <v>898</v>
      </c>
      <c r="L27" s="308">
        <v>96.6</v>
      </c>
      <c r="M27" s="308">
        <v>801.4</v>
      </c>
      <c r="N27" s="270"/>
      <c r="O27" s="270"/>
      <c r="P27" s="270"/>
      <c r="Q27" s="270"/>
      <c r="R27" s="270"/>
    </row>
    <row r="28" spans="1:18" ht="19.5" customHeight="1">
      <c r="A28" s="306" t="s">
        <v>737</v>
      </c>
      <c r="B28" s="307">
        <v>1109.2</v>
      </c>
      <c r="C28" s="308">
        <v>67.8</v>
      </c>
      <c r="D28" s="308">
        <v>1.1</v>
      </c>
      <c r="E28" s="308">
        <v>18.9</v>
      </c>
      <c r="F28" s="308">
        <v>41</v>
      </c>
      <c r="G28" s="308">
        <v>6.7</v>
      </c>
      <c r="H28" s="308">
        <v>1014.7</v>
      </c>
      <c r="I28" s="308">
        <v>8.8</v>
      </c>
      <c r="J28" s="308">
        <v>45.2</v>
      </c>
      <c r="K28" s="308">
        <v>960.7</v>
      </c>
      <c r="L28" s="308">
        <v>87.1</v>
      </c>
      <c r="M28" s="308">
        <v>873.6</v>
      </c>
      <c r="N28" s="270"/>
      <c r="O28" s="270"/>
      <c r="P28" s="270"/>
      <c r="Q28" s="270"/>
      <c r="R28" s="270"/>
    </row>
    <row r="29" spans="1:18" ht="19.5" customHeight="1">
      <c r="A29" s="306" t="s">
        <v>738</v>
      </c>
      <c r="B29" s="307">
        <v>1033.2</v>
      </c>
      <c r="C29" s="308">
        <v>66.3</v>
      </c>
      <c r="D29" s="308">
        <v>1.1</v>
      </c>
      <c r="E29" s="308">
        <v>21.6</v>
      </c>
      <c r="F29" s="308">
        <v>38.8</v>
      </c>
      <c r="G29" s="308">
        <v>4.9</v>
      </c>
      <c r="H29" s="308">
        <v>941.4</v>
      </c>
      <c r="I29" s="308">
        <v>12.8</v>
      </c>
      <c r="J29" s="308">
        <v>54.4</v>
      </c>
      <c r="K29" s="308">
        <v>874.2</v>
      </c>
      <c r="L29" s="308">
        <v>83.1</v>
      </c>
      <c r="M29" s="308">
        <v>791.1</v>
      </c>
      <c r="N29" s="270"/>
      <c r="O29" s="270"/>
      <c r="P29" s="270"/>
      <c r="Q29" s="270"/>
      <c r="R29" s="270"/>
    </row>
    <row r="30" spans="1:18" ht="19.5" customHeight="1">
      <c r="A30" s="306" t="s">
        <v>739</v>
      </c>
      <c r="B30" s="307">
        <v>959.6</v>
      </c>
      <c r="C30" s="308">
        <v>66.9</v>
      </c>
      <c r="D30" s="308">
        <v>1.1</v>
      </c>
      <c r="E30" s="308">
        <v>16.7</v>
      </c>
      <c r="F30" s="308">
        <v>44.7</v>
      </c>
      <c r="G30" s="308">
        <v>4.5</v>
      </c>
      <c r="H30" s="308">
        <v>867.2</v>
      </c>
      <c r="I30" s="308">
        <v>8.3</v>
      </c>
      <c r="J30" s="308">
        <v>43.9</v>
      </c>
      <c r="K30" s="308">
        <v>815.1</v>
      </c>
      <c r="L30" s="308">
        <v>75.3</v>
      </c>
      <c r="M30" s="308">
        <v>739.8</v>
      </c>
      <c r="N30" s="270"/>
      <c r="O30" s="270"/>
      <c r="P30" s="270"/>
      <c r="Q30" s="270"/>
      <c r="R30" s="270"/>
    </row>
    <row r="31" spans="1:18" ht="19.5" customHeight="1">
      <c r="A31" s="306" t="s">
        <v>740</v>
      </c>
      <c r="B31" s="307">
        <v>992.2</v>
      </c>
      <c r="C31" s="308">
        <v>76</v>
      </c>
      <c r="D31" s="308">
        <v>0.8</v>
      </c>
      <c r="E31" s="308">
        <v>22.5</v>
      </c>
      <c r="F31" s="308">
        <v>47.7</v>
      </c>
      <c r="G31" s="308">
        <v>5</v>
      </c>
      <c r="H31" s="308">
        <v>889.3</v>
      </c>
      <c r="I31" s="308">
        <v>9.6</v>
      </c>
      <c r="J31" s="308">
        <v>47.3</v>
      </c>
      <c r="K31" s="308">
        <v>832.4</v>
      </c>
      <c r="L31" s="308">
        <v>89.1</v>
      </c>
      <c r="M31" s="308">
        <v>743.3</v>
      </c>
      <c r="N31" s="270"/>
      <c r="O31" s="270"/>
      <c r="P31" s="270"/>
      <c r="Q31" s="270"/>
      <c r="R31" s="270"/>
    </row>
    <row r="32" spans="1:18" ht="19.5" customHeight="1">
      <c r="A32" s="306" t="s">
        <v>741</v>
      </c>
      <c r="B32" s="307">
        <v>1055.3</v>
      </c>
      <c r="C32" s="308">
        <v>82.5</v>
      </c>
      <c r="D32" s="308">
        <v>1</v>
      </c>
      <c r="E32" s="308">
        <v>19.9</v>
      </c>
      <c r="F32" s="308">
        <v>58</v>
      </c>
      <c r="G32" s="308">
        <v>3.7</v>
      </c>
      <c r="H32" s="308">
        <v>947.6</v>
      </c>
      <c r="I32" s="308">
        <v>10.2</v>
      </c>
      <c r="J32" s="308">
        <v>47.8</v>
      </c>
      <c r="K32" s="308">
        <v>889.6</v>
      </c>
      <c r="L32" s="308">
        <v>76</v>
      </c>
      <c r="M32" s="308">
        <v>813.6</v>
      </c>
      <c r="N32" s="270"/>
      <c r="O32" s="270"/>
      <c r="P32" s="270"/>
      <c r="Q32" s="270"/>
      <c r="R32" s="270"/>
    </row>
    <row r="33" spans="1:18" ht="19.5" customHeight="1">
      <c r="A33" s="306" t="s">
        <v>742</v>
      </c>
      <c r="B33" s="307">
        <v>1076.7</v>
      </c>
      <c r="C33" s="308">
        <v>73.3</v>
      </c>
      <c r="D33" s="308">
        <v>1</v>
      </c>
      <c r="E33" s="308">
        <v>20.3</v>
      </c>
      <c r="F33" s="308">
        <v>47.6</v>
      </c>
      <c r="G33" s="308">
        <v>4.4</v>
      </c>
      <c r="H33" s="308">
        <v>975.1</v>
      </c>
      <c r="I33" s="308">
        <v>10.7</v>
      </c>
      <c r="J33" s="308">
        <v>48.9</v>
      </c>
      <c r="K33" s="308">
        <v>915.5</v>
      </c>
      <c r="L33" s="308">
        <v>92.6</v>
      </c>
      <c r="M33" s="308">
        <v>823</v>
      </c>
      <c r="N33" s="270"/>
      <c r="O33" s="270"/>
      <c r="P33" s="270"/>
      <c r="Q33" s="270"/>
      <c r="R33" s="270"/>
    </row>
    <row r="34" spans="1:18" ht="19.5" customHeight="1">
      <c r="A34" s="306" t="s">
        <v>743</v>
      </c>
      <c r="B34" s="307">
        <v>888.7</v>
      </c>
      <c r="C34" s="308">
        <v>64.4</v>
      </c>
      <c r="D34" s="308">
        <v>0.7</v>
      </c>
      <c r="E34" s="308">
        <v>17.1</v>
      </c>
      <c r="F34" s="308">
        <v>42.4</v>
      </c>
      <c r="G34" s="308">
        <v>4.1</v>
      </c>
      <c r="H34" s="308">
        <v>796.8</v>
      </c>
      <c r="I34" s="308">
        <v>7.2</v>
      </c>
      <c r="J34" s="308">
        <v>38.3</v>
      </c>
      <c r="K34" s="308">
        <v>751.4</v>
      </c>
      <c r="L34" s="308">
        <v>69.8</v>
      </c>
      <c r="M34" s="308">
        <v>681.6</v>
      </c>
      <c r="N34" s="270"/>
      <c r="O34" s="270"/>
      <c r="P34" s="270"/>
      <c r="Q34" s="270"/>
      <c r="R34" s="270"/>
    </row>
    <row r="35" spans="1:18" s="158" customFormat="1" ht="33" customHeight="1">
      <c r="A35" s="303">
        <v>2014</v>
      </c>
      <c r="B35" s="304"/>
      <c r="C35" s="304"/>
      <c r="D35" s="304"/>
      <c r="E35" s="304"/>
      <c r="F35" s="304"/>
      <c r="G35" s="304"/>
      <c r="H35" s="304"/>
      <c r="I35" s="304"/>
      <c r="J35" s="304"/>
      <c r="K35" s="304"/>
      <c r="L35" s="304"/>
      <c r="M35" s="304"/>
      <c r="N35" s="309"/>
      <c r="O35" s="309"/>
      <c r="P35" s="309"/>
      <c r="Q35" s="309"/>
      <c r="R35" s="309"/>
    </row>
    <row r="36" spans="1:18" ht="19.5" customHeight="1">
      <c r="A36" s="306" t="s">
        <v>732</v>
      </c>
      <c r="B36" s="307">
        <v>1051.8</v>
      </c>
      <c r="C36" s="307">
        <v>80.2</v>
      </c>
      <c r="D36" s="307">
        <v>1</v>
      </c>
      <c r="E36" s="307">
        <v>20.5</v>
      </c>
      <c r="F36" s="307">
        <v>55.6</v>
      </c>
      <c r="G36" s="307">
        <v>3.2</v>
      </c>
      <c r="H36" s="307">
        <v>944</v>
      </c>
      <c r="I36" s="307">
        <v>9</v>
      </c>
      <c r="J36" s="307">
        <v>50.4</v>
      </c>
      <c r="K36" s="307">
        <v>884.7</v>
      </c>
      <c r="L36" s="307">
        <v>99.4</v>
      </c>
      <c r="M36" s="307">
        <v>785.3</v>
      </c>
      <c r="N36" s="270"/>
      <c r="O36" s="270"/>
      <c r="P36" s="270"/>
      <c r="Q36" s="270"/>
      <c r="R36" s="270"/>
    </row>
    <row r="37" spans="1:18" ht="19.5" customHeight="1">
      <c r="A37" s="306" t="s">
        <v>733</v>
      </c>
      <c r="B37" s="307">
        <v>1020.9</v>
      </c>
      <c r="C37" s="307">
        <v>79.9</v>
      </c>
      <c r="D37" s="307">
        <v>1.2</v>
      </c>
      <c r="E37" s="307">
        <v>18.9</v>
      </c>
      <c r="F37" s="307">
        <v>53.4</v>
      </c>
      <c r="G37" s="307">
        <v>6.5</v>
      </c>
      <c r="H37" s="307">
        <v>914.7</v>
      </c>
      <c r="I37" s="307">
        <v>9.4</v>
      </c>
      <c r="J37" s="307">
        <v>52.2</v>
      </c>
      <c r="K37" s="307">
        <v>853.2</v>
      </c>
      <c r="L37" s="307">
        <v>87</v>
      </c>
      <c r="M37" s="307">
        <v>766.2</v>
      </c>
      <c r="N37" s="270"/>
      <c r="O37" s="270"/>
      <c r="P37" s="270"/>
      <c r="Q37" s="270"/>
      <c r="R37" s="270"/>
    </row>
    <row r="38" spans="1:18" ht="19.5" customHeight="1">
      <c r="A38" s="306" t="s">
        <v>734</v>
      </c>
      <c r="B38" s="307">
        <v>1078.6</v>
      </c>
      <c r="C38" s="307">
        <v>77.9</v>
      </c>
      <c r="D38" s="307">
        <v>0.9</v>
      </c>
      <c r="E38" s="307">
        <v>21.7</v>
      </c>
      <c r="F38" s="307">
        <v>51.1</v>
      </c>
      <c r="G38" s="307">
        <v>4.2</v>
      </c>
      <c r="H38" s="307">
        <v>973</v>
      </c>
      <c r="I38" s="307">
        <v>7.7</v>
      </c>
      <c r="J38" s="307">
        <v>47.5</v>
      </c>
      <c r="K38" s="307">
        <v>917.8</v>
      </c>
      <c r="L38" s="307">
        <v>90.5</v>
      </c>
      <c r="M38" s="307">
        <v>827.3</v>
      </c>
      <c r="N38" s="270"/>
      <c r="O38" s="270"/>
      <c r="P38" s="270"/>
      <c r="Q38" s="270"/>
      <c r="R38" s="270"/>
    </row>
    <row r="39" spans="1:18" ht="19.5" customHeight="1">
      <c r="A39" s="306" t="s">
        <v>735</v>
      </c>
      <c r="B39" s="307">
        <v>1035.7</v>
      </c>
      <c r="C39" s="307">
        <v>74.5</v>
      </c>
      <c r="D39" s="307">
        <v>0.8</v>
      </c>
      <c r="E39" s="307">
        <v>20.3</v>
      </c>
      <c r="F39" s="307">
        <v>48.5</v>
      </c>
      <c r="G39" s="307">
        <v>4.9</v>
      </c>
      <c r="H39" s="307">
        <v>927.3</v>
      </c>
      <c r="I39" s="307">
        <v>10.5</v>
      </c>
      <c r="J39" s="307">
        <v>54.5</v>
      </c>
      <c r="K39" s="307">
        <v>862.3</v>
      </c>
      <c r="L39" s="307">
        <v>92.6</v>
      </c>
      <c r="M39" s="307">
        <v>769.8</v>
      </c>
      <c r="N39" s="270"/>
      <c r="O39" s="270"/>
      <c r="P39" s="270"/>
      <c r="Q39" s="270"/>
      <c r="R39" s="270"/>
    </row>
    <row r="40" spans="1:18" ht="19.5" customHeight="1">
      <c r="A40" s="306" t="s">
        <v>736</v>
      </c>
      <c r="B40" s="307">
        <v>1087.7</v>
      </c>
      <c r="C40" s="307">
        <v>76.6</v>
      </c>
      <c r="D40" s="307">
        <v>2.2</v>
      </c>
      <c r="E40" s="307">
        <v>17.1</v>
      </c>
      <c r="F40" s="307">
        <v>52.2</v>
      </c>
      <c r="G40" s="307">
        <v>5.1</v>
      </c>
      <c r="H40" s="307">
        <v>971.4</v>
      </c>
      <c r="I40" s="307">
        <v>9.5</v>
      </c>
      <c r="J40" s="307">
        <v>48.2</v>
      </c>
      <c r="K40" s="307">
        <v>913.8</v>
      </c>
      <c r="L40" s="307">
        <v>91.1</v>
      </c>
      <c r="M40" s="307">
        <v>822.7</v>
      </c>
      <c r="N40" s="270"/>
      <c r="O40" s="270"/>
      <c r="P40" s="270"/>
      <c r="Q40" s="270"/>
      <c r="R40" s="270"/>
    </row>
    <row r="41" spans="1:18" ht="19.5" customHeight="1">
      <c r="A41" s="306" t="s">
        <v>737</v>
      </c>
      <c r="B41" s="307">
        <v>1183.5</v>
      </c>
      <c r="C41" s="307">
        <v>68.2</v>
      </c>
      <c r="D41" s="307">
        <v>1.9</v>
      </c>
      <c r="E41" s="307">
        <v>18.7</v>
      </c>
      <c r="F41" s="307">
        <v>44</v>
      </c>
      <c r="G41" s="307">
        <v>3.6</v>
      </c>
      <c r="H41" s="307">
        <v>1069.7</v>
      </c>
      <c r="I41" s="307">
        <v>11</v>
      </c>
      <c r="J41" s="307">
        <v>50.8</v>
      </c>
      <c r="K41" s="307">
        <v>1007.9</v>
      </c>
      <c r="L41" s="307">
        <v>91</v>
      </c>
      <c r="M41" s="307">
        <v>916.9</v>
      </c>
      <c r="N41" s="270"/>
      <c r="O41" s="270"/>
      <c r="P41" s="270"/>
      <c r="Q41" s="270"/>
      <c r="R41" s="270"/>
    </row>
    <row r="42" spans="1:18" ht="19.5" customHeight="1">
      <c r="A42" s="306" t="s">
        <v>1236</v>
      </c>
      <c r="B42" s="307">
        <v>1132.4</v>
      </c>
      <c r="C42" s="307">
        <v>80.7</v>
      </c>
      <c r="D42" s="307">
        <v>0.9</v>
      </c>
      <c r="E42" s="307">
        <v>17.2</v>
      </c>
      <c r="F42" s="307">
        <v>54</v>
      </c>
      <c r="G42" s="307">
        <v>8.6</v>
      </c>
      <c r="H42" s="307">
        <v>987.3</v>
      </c>
      <c r="I42" s="307">
        <v>10.2</v>
      </c>
      <c r="J42" s="307">
        <v>53.1</v>
      </c>
      <c r="K42" s="307">
        <v>923.9</v>
      </c>
      <c r="L42" s="307">
        <v>88.5</v>
      </c>
      <c r="M42" s="307">
        <v>835.4</v>
      </c>
      <c r="N42" s="270"/>
      <c r="O42" s="270"/>
      <c r="P42" s="270"/>
      <c r="Q42" s="270"/>
      <c r="R42" s="270"/>
    </row>
    <row r="43" spans="1:18" ht="19.5" customHeight="1">
      <c r="A43" s="306" t="s">
        <v>1237</v>
      </c>
      <c r="B43" s="307">
        <v>1011.5</v>
      </c>
      <c r="C43" s="307">
        <v>92</v>
      </c>
      <c r="D43" s="307">
        <v>1.9</v>
      </c>
      <c r="E43" s="307">
        <v>17.6</v>
      </c>
      <c r="F43" s="307">
        <v>67.6</v>
      </c>
      <c r="G43" s="307">
        <v>4.9</v>
      </c>
      <c r="H43" s="307">
        <v>861.3</v>
      </c>
      <c r="I43" s="307">
        <v>8.5</v>
      </c>
      <c r="J43" s="307">
        <v>37.1</v>
      </c>
      <c r="K43" s="307">
        <v>815.8</v>
      </c>
      <c r="L43" s="307">
        <v>75.6</v>
      </c>
      <c r="M43" s="307">
        <v>740.2</v>
      </c>
      <c r="N43" s="270"/>
      <c r="O43" s="270"/>
      <c r="P43" s="270"/>
      <c r="Q43" s="270"/>
      <c r="R43" s="270"/>
    </row>
    <row r="44" spans="1:18" ht="19.5" customHeight="1">
      <c r="A44" s="306" t="s">
        <v>740</v>
      </c>
      <c r="B44" s="307">
        <v>1165.2</v>
      </c>
      <c r="C44" s="307">
        <v>90</v>
      </c>
      <c r="D44" s="307">
        <v>1.2</v>
      </c>
      <c r="E44" s="307">
        <v>17.6</v>
      </c>
      <c r="F44" s="307">
        <v>66.3</v>
      </c>
      <c r="G44" s="307">
        <v>4.9</v>
      </c>
      <c r="H44" s="307">
        <v>1003.7</v>
      </c>
      <c r="I44" s="307">
        <v>8.5</v>
      </c>
      <c r="J44" s="307">
        <v>47.5</v>
      </c>
      <c r="K44" s="307">
        <v>947.7</v>
      </c>
      <c r="L44" s="307">
        <v>94.7</v>
      </c>
      <c r="M44" s="307">
        <v>853</v>
      </c>
      <c r="N44" s="270"/>
      <c r="O44" s="270"/>
      <c r="P44" s="270"/>
      <c r="Q44" s="270"/>
      <c r="R44" s="270"/>
    </row>
    <row r="45" ht="38.25" customHeight="1">
      <c r="A45" s="35" t="s">
        <v>852</v>
      </c>
    </row>
    <row r="46" spans="1:13" ht="46.5" customHeight="1">
      <c r="A46" s="635" t="s">
        <v>1230</v>
      </c>
      <c r="B46" s="636"/>
      <c r="C46" s="636"/>
      <c r="D46" s="636"/>
      <c r="E46" s="636"/>
      <c r="F46" s="636"/>
      <c r="G46" s="636"/>
      <c r="H46" s="636"/>
      <c r="I46" s="636"/>
      <c r="J46" s="636"/>
      <c r="K46" s="636"/>
      <c r="L46" s="636"/>
      <c r="M46" s="636"/>
    </row>
    <row r="51" ht="12.75">
      <c r="H51" s="28"/>
    </row>
    <row r="65" spans="1:7" ht="12.75">
      <c r="A65" s="258"/>
      <c r="B65" s="258"/>
      <c r="C65" s="258"/>
      <c r="D65" s="258"/>
      <c r="E65" s="258"/>
      <c r="F65" s="258"/>
      <c r="G65" s="258"/>
    </row>
    <row r="69" ht="15" customHeight="1"/>
    <row r="291" ht="59.25" customHeight="1"/>
  </sheetData>
  <sheetProtection/>
  <mergeCells count="18">
    <mergeCell ref="A46:M46"/>
    <mergeCell ref="A3:A7"/>
    <mergeCell ref="J4:J6"/>
    <mergeCell ref="E4:F4"/>
    <mergeCell ref="G4:G6"/>
    <mergeCell ref="K4:M4"/>
    <mergeCell ref="K5:K6"/>
    <mergeCell ref="E6:F6"/>
    <mergeCell ref="D4:D6"/>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46"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5"/>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34" customFormat="1" ht="21" customHeight="1">
      <c r="A1" s="298" t="s">
        <v>1234</v>
      </c>
      <c r="B1" s="298"/>
      <c r="C1" s="299"/>
      <c r="D1" s="298"/>
      <c r="E1" s="298"/>
      <c r="F1" s="298"/>
      <c r="G1" s="298"/>
      <c r="H1" s="298"/>
      <c r="I1" s="298"/>
      <c r="J1" s="298"/>
      <c r="K1" s="298"/>
      <c r="L1" s="298"/>
      <c r="M1" s="298"/>
      <c r="N1" s="300"/>
      <c r="O1" s="300"/>
      <c r="P1" s="300"/>
      <c r="Q1" s="300"/>
      <c r="R1" s="300"/>
    </row>
    <row r="2" spans="1:18" ht="12.75">
      <c r="A2" s="301"/>
      <c r="B2" s="301"/>
      <c r="C2" s="301"/>
      <c r="D2" s="301"/>
      <c r="E2" s="301"/>
      <c r="F2" s="301"/>
      <c r="G2" s="301"/>
      <c r="H2" s="301"/>
      <c r="I2" s="301"/>
      <c r="J2" s="301"/>
      <c r="K2" s="301"/>
      <c r="L2" s="301"/>
      <c r="M2" s="301"/>
      <c r="N2" s="270"/>
      <c r="O2" s="270"/>
      <c r="P2" s="270"/>
      <c r="Q2" s="270"/>
      <c r="R2" s="270"/>
    </row>
    <row r="3" spans="1:18" s="22" customFormat="1" ht="17.25" customHeight="1">
      <c r="A3" s="637" t="s">
        <v>254</v>
      </c>
      <c r="B3" s="632" t="s">
        <v>1117</v>
      </c>
      <c r="C3" s="627" t="s">
        <v>846</v>
      </c>
      <c r="D3" s="627"/>
      <c r="E3" s="628"/>
      <c r="F3" s="627"/>
      <c r="G3" s="627"/>
      <c r="H3" s="627" t="s">
        <v>197</v>
      </c>
      <c r="I3" s="627"/>
      <c r="J3" s="627"/>
      <c r="K3" s="627"/>
      <c r="L3" s="627"/>
      <c r="M3" s="629"/>
      <c r="N3" s="302"/>
      <c r="O3" s="302"/>
      <c r="P3" s="302"/>
      <c r="Q3" s="302"/>
      <c r="R3" s="302"/>
    </row>
    <row r="4" spans="1:18" s="22" customFormat="1" ht="16.5" customHeight="1">
      <c r="A4" s="638"/>
      <c r="B4" s="633"/>
      <c r="C4" s="631" t="s">
        <v>470</v>
      </c>
      <c r="D4" s="634" t="s">
        <v>1026</v>
      </c>
      <c r="E4" s="640" t="s">
        <v>847</v>
      </c>
      <c r="F4" s="640"/>
      <c r="G4" s="634" t="s">
        <v>1027</v>
      </c>
      <c r="H4" s="631" t="s">
        <v>470</v>
      </c>
      <c r="I4" s="631" t="s">
        <v>1081</v>
      </c>
      <c r="J4" s="631" t="s">
        <v>1080</v>
      </c>
      <c r="K4" s="640" t="s">
        <v>200</v>
      </c>
      <c r="L4" s="640"/>
      <c r="M4" s="564"/>
      <c r="N4" s="302"/>
      <c r="O4" s="302"/>
      <c r="P4" s="302"/>
      <c r="Q4" s="302"/>
      <c r="R4" s="302"/>
    </row>
    <row r="5" spans="1:18" s="22" customFormat="1" ht="16.5" customHeight="1">
      <c r="A5" s="638"/>
      <c r="B5" s="633"/>
      <c r="C5" s="631"/>
      <c r="D5" s="631"/>
      <c r="E5" s="83" t="s">
        <v>848</v>
      </c>
      <c r="F5" s="83" t="s">
        <v>849</v>
      </c>
      <c r="G5" s="631"/>
      <c r="H5" s="631"/>
      <c r="I5" s="631"/>
      <c r="J5" s="631"/>
      <c r="K5" s="631" t="s">
        <v>470</v>
      </c>
      <c r="L5" s="634" t="s">
        <v>1024</v>
      </c>
      <c r="M5" s="630" t="s">
        <v>1025</v>
      </c>
      <c r="N5" s="302"/>
      <c r="O5" s="302"/>
      <c r="P5" s="302"/>
      <c r="Q5" s="302"/>
      <c r="R5" s="302"/>
    </row>
    <row r="6" spans="1:18" s="22" customFormat="1" ht="23.25" customHeight="1">
      <c r="A6" s="638"/>
      <c r="B6" s="633"/>
      <c r="C6" s="631"/>
      <c r="D6" s="631"/>
      <c r="E6" s="640" t="s">
        <v>850</v>
      </c>
      <c r="F6" s="640"/>
      <c r="G6" s="631"/>
      <c r="H6" s="631"/>
      <c r="I6" s="631"/>
      <c r="J6" s="631"/>
      <c r="K6" s="631"/>
      <c r="L6" s="631"/>
      <c r="M6" s="524"/>
      <c r="N6" s="302"/>
      <c r="O6" s="302"/>
      <c r="P6" s="302"/>
      <c r="Q6" s="302"/>
      <c r="R6" s="302"/>
    </row>
    <row r="7" spans="1:18" s="22" customFormat="1" ht="16.5" customHeight="1">
      <c r="A7" s="639"/>
      <c r="B7" s="641" t="s">
        <v>851</v>
      </c>
      <c r="C7" s="642"/>
      <c r="D7" s="642"/>
      <c r="E7" s="642"/>
      <c r="F7" s="642"/>
      <c r="G7" s="642"/>
      <c r="H7" s="642"/>
      <c r="I7" s="642"/>
      <c r="J7" s="642"/>
      <c r="K7" s="642"/>
      <c r="L7" s="642"/>
      <c r="M7" s="643"/>
      <c r="N7" s="302"/>
      <c r="O7" s="302"/>
      <c r="P7" s="302"/>
      <c r="Q7" s="302"/>
      <c r="R7" s="302"/>
    </row>
    <row r="8" spans="1:18" s="22" customFormat="1" ht="16.5" customHeight="1">
      <c r="A8" s="430"/>
      <c r="B8" s="432"/>
      <c r="C8" s="432"/>
      <c r="D8" s="432"/>
      <c r="E8" s="432"/>
      <c r="F8" s="432"/>
      <c r="G8" s="432"/>
      <c r="H8" s="432"/>
      <c r="I8" s="432"/>
      <c r="J8" s="432"/>
      <c r="K8" s="432"/>
      <c r="L8" s="432"/>
      <c r="M8" s="432"/>
      <c r="N8" s="302"/>
      <c r="O8" s="302"/>
      <c r="P8" s="302"/>
      <c r="Q8" s="302"/>
      <c r="R8" s="302"/>
    </row>
    <row r="9" spans="1:18" s="17" customFormat="1" ht="33" customHeight="1">
      <c r="A9" s="303">
        <v>2012</v>
      </c>
      <c r="B9" s="304">
        <v>8052.6</v>
      </c>
      <c r="C9" s="304">
        <v>721.2</v>
      </c>
      <c r="D9" s="304">
        <v>5.3</v>
      </c>
      <c r="E9" s="304">
        <v>172.3</v>
      </c>
      <c r="F9" s="304">
        <v>472.4</v>
      </c>
      <c r="G9" s="304">
        <v>71.2</v>
      </c>
      <c r="H9" s="304">
        <v>6881.6</v>
      </c>
      <c r="I9" s="304">
        <v>242.6</v>
      </c>
      <c r="J9" s="304">
        <v>463.8</v>
      </c>
      <c r="K9" s="304">
        <v>6175.2</v>
      </c>
      <c r="L9" s="304">
        <v>1263.4</v>
      </c>
      <c r="M9" s="304">
        <v>4911.8</v>
      </c>
      <c r="N9" s="305"/>
      <c r="O9" s="305"/>
      <c r="P9" s="305"/>
      <c r="Q9" s="305"/>
      <c r="R9" s="305"/>
    </row>
    <row r="10" spans="1:18" ht="19.5" customHeight="1">
      <c r="A10" s="306" t="s">
        <v>732</v>
      </c>
      <c r="B10" s="307">
        <v>672.9</v>
      </c>
      <c r="C10" s="308">
        <v>56.3</v>
      </c>
      <c r="D10" s="308">
        <v>0.7</v>
      </c>
      <c r="E10" s="308">
        <v>13.2</v>
      </c>
      <c r="F10" s="308">
        <v>38.5</v>
      </c>
      <c r="G10" s="308">
        <v>3.8</v>
      </c>
      <c r="H10" s="308">
        <v>588.9</v>
      </c>
      <c r="I10" s="308">
        <v>35</v>
      </c>
      <c r="J10" s="308">
        <v>33.5</v>
      </c>
      <c r="K10" s="308">
        <v>520.4</v>
      </c>
      <c r="L10" s="308">
        <v>107.6</v>
      </c>
      <c r="M10" s="308">
        <v>412.8</v>
      </c>
      <c r="N10" s="270"/>
      <c r="O10" s="270"/>
      <c r="P10" s="270"/>
      <c r="Q10" s="270"/>
      <c r="R10" s="270"/>
    </row>
    <row r="11" spans="1:18" ht="19.5" customHeight="1">
      <c r="A11" s="306" t="s">
        <v>733</v>
      </c>
      <c r="B11" s="307">
        <v>691.9</v>
      </c>
      <c r="C11" s="308">
        <v>58.3</v>
      </c>
      <c r="D11" s="308">
        <v>0.3</v>
      </c>
      <c r="E11" s="308">
        <v>15.2</v>
      </c>
      <c r="F11" s="308">
        <v>39.6</v>
      </c>
      <c r="G11" s="308">
        <v>3.2</v>
      </c>
      <c r="H11" s="308">
        <v>603.4</v>
      </c>
      <c r="I11" s="308">
        <v>44.2</v>
      </c>
      <c r="J11" s="308">
        <v>43.7</v>
      </c>
      <c r="K11" s="308">
        <v>515.5</v>
      </c>
      <c r="L11" s="308">
        <v>116</v>
      </c>
      <c r="M11" s="308">
        <v>399.5</v>
      </c>
      <c r="N11" s="270"/>
      <c r="O11" s="270"/>
      <c r="P11" s="270"/>
      <c r="Q11" s="270"/>
      <c r="R11" s="270"/>
    </row>
    <row r="12" spans="1:18" ht="19.5" customHeight="1">
      <c r="A12" s="306" t="s">
        <v>734</v>
      </c>
      <c r="B12" s="307">
        <v>671.8</v>
      </c>
      <c r="C12" s="308">
        <v>59.7</v>
      </c>
      <c r="D12" s="308">
        <v>1</v>
      </c>
      <c r="E12" s="308">
        <v>15.2</v>
      </c>
      <c r="F12" s="308">
        <v>38.2</v>
      </c>
      <c r="G12" s="308">
        <v>5.2</v>
      </c>
      <c r="H12" s="308">
        <v>580.1</v>
      </c>
      <c r="I12" s="308">
        <v>24.9</v>
      </c>
      <c r="J12" s="308">
        <v>36.6</v>
      </c>
      <c r="K12" s="308">
        <v>518.6</v>
      </c>
      <c r="L12" s="308">
        <v>119.6</v>
      </c>
      <c r="M12" s="308">
        <v>399</v>
      </c>
      <c r="N12" s="270"/>
      <c r="O12" s="270"/>
      <c r="P12" s="270"/>
      <c r="Q12" s="270"/>
      <c r="R12" s="270"/>
    </row>
    <row r="13" spans="1:18" ht="19.5" customHeight="1">
      <c r="A13" s="306" t="s">
        <v>735</v>
      </c>
      <c r="B13" s="307">
        <v>663.1</v>
      </c>
      <c r="C13" s="308">
        <v>55.8</v>
      </c>
      <c r="D13" s="308">
        <v>0.5</v>
      </c>
      <c r="E13" s="308">
        <v>13</v>
      </c>
      <c r="F13" s="308">
        <v>36.1</v>
      </c>
      <c r="G13" s="308">
        <v>6.1</v>
      </c>
      <c r="H13" s="308">
        <v>572.3</v>
      </c>
      <c r="I13" s="308">
        <v>28.1</v>
      </c>
      <c r="J13" s="308">
        <v>48.1</v>
      </c>
      <c r="K13" s="308">
        <v>496.2</v>
      </c>
      <c r="L13" s="308">
        <v>101.1</v>
      </c>
      <c r="M13" s="308">
        <v>395</v>
      </c>
      <c r="N13" s="270"/>
      <c r="O13" s="270"/>
      <c r="P13" s="270"/>
      <c r="Q13" s="270"/>
      <c r="R13" s="270"/>
    </row>
    <row r="14" spans="1:18" ht="19.5" customHeight="1">
      <c r="A14" s="306" t="s">
        <v>736</v>
      </c>
      <c r="B14" s="307">
        <v>681.4</v>
      </c>
      <c r="C14" s="308">
        <v>59.8</v>
      </c>
      <c r="D14" s="308">
        <v>0.5</v>
      </c>
      <c r="E14" s="308">
        <v>16.7</v>
      </c>
      <c r="F14" s="308">
        <v>38</v>
      </c>
      <c r="G14" s="308">
        <v>4.6</v>
      </c>
      <c r="H14" s="308">
        <v>582.8</v>
      </c>
      <c r="I14" s="308">
        <v>17.1</v>
      </c>
      <c r="J14" s="308">
        <v>38.8</v>
      </c>
      <c r="K14" s="308">
        <v>526.9</v>
      </c>
      <c r="L14" s="308">
        <v>103.9</v>
      </c>
      <c r="M14" s="308">
        <v>423</v>
      </c>
      <c r="N14" s="270"/>
      <c r="O14" s="270"/>
      <c r="P14" s="270"/>
      <c r="Q14" s="270"/>
      <c r="R14" s="270"/>
    </row>
    <row r="15" spans="1:18" ht="19.5" customHeight="1">
      <c r="A15" s="306" t="s">
        <v>737</v>
      </c>
      <c r="B15" s="307">
        <v>711.2</v>
      </c>
      <c r="C15" s="308">
        <v>56.4</v>
      </c>
      <c r="D15" s="308">
        <v>0.2</v>
      </c>
      <c r="E15" s="308">
        <v>12.8</v>
      </c>
      <c r="F15" s="308">
        <v>36.6</v>
      </c>
      <c r="G15" s="308">
        <v>6.8</v>
      </c>
      <c r="H15" s="308">
        <v>615.6</v>
      </c>
      <c r="I15" s="308">
        <v>19.7</v>
      </c>
      <c r="J15" s="308">
        <v>44.9</v>
      </c>
      <c r="K15" s="308">
        <v>551</v>
      </c>
      <c r="L15" s="308">
        <v>106.7</v>
      </c>
      <c r="M15" s="308">
        <v>444.2</v>
      </c>
      <c r="N15" s="270"/>
      <c r="O15" s="270"/>
      <c r="P15" s="270"/>
      <c r="Q15" s="270"/>
      <c r="R15" s="270"/>
    </row>
    <row r="16" spans="1:18" ht="19.5" customHeight="1">
      <c r="A16" s="306" t="s">
        <v>738</v>
      </c>
      <c r="B16" s="307">
        <v>728.2</v>
      </c>
      <c r="C16" s="308">
        <v>54.6</v>
      </c>
      <c r="D16" s="308">
        <v>0.3</v>
      </c>
      <c r="E16" s="308">
        <v>14.2</v>
      </c>
      <c r="F16" s="308">
        <v>34.1</v>
      </c>
      <c r="G16" s="308">
        <v>6</v>
      </c>
      <c r="H16" s="308">
        <v>631.9</v>
      </c>
      <c r="I16" s="308">
        <v>16.2</v>
      </c>
      <c r="J16" s="308">
        <v>48.3</v>
      </c>
      <c r="K16" s="308">
        <v>567.5</v>
      </c>
      <c r="L16" s="308">
        <v>114.5</v>
      </c>
      <c r="M16" s="308">
        <v>452.9</v>
      </c>
      <c r="N16" s="270"/>
      <c r="O16" s="270"/>
      <c r="P16" s="270"/>
      <c r="Q16" s="270"/>
      <c r="R16" s="270"/>
    </row>
    <row r="17" spans="1:18" ht="19.5" customHeight="1">
      <c r="A17" s="306" t="s">
        <v>739</v>
      </c>
      <c r="B17" s="307">
        <v>679.2</v>
      </c>
      <c r="C17" s="308">
        <v>56</v>
      </c>
      <c r="D17" s="308">
        <v>0.2</v>
      </c>
      <c r="E17" s="308">
        <v>14.5</v>
      </c>
      <c r="F17" s="308">
        <v>34.6</v>
      </c>
      <c r="G17" s="308">
        <v>6.7</v>
      </c>
      <c r="H17" s="308">
        <v>584.4</v>
      </c>
      <c r="I17" s="308">
        <v>16.2</v>
      </c>
      <c r="J17" s="308">
        <v>36.5</v>
      </c>
      <c r="K17" s="308">
        <v>531.7</v>
      </c>
      <c r="L17" s="308">
        <v>114.8</v>
      </c>
      <c r="M17" s="308">
        <v>416.9</v>
      </c>
      <c r="N17" s="270"/>
      <c r="O17" s="270"/>
      <c r="P17" s="270"/>
      <c r="Q17" s="270"/>
      <c r="R17" s="270"/>
    </row>
    <row r="18" spans="1:18" ht="19.5" customHeight="1">
      <c r="A18" s="306" t="s">
        <v>740</v>
      </c>
      <c r="B18" s="307">
        <v>665.7</v>
      </c>
      <c r="C18" s="308">
        <v>68.4</v>
      </c>
      <c r="D18" s="308">
        <v>0.7</v>
      </c>
      <c r="E18" s="308">
        <v>14.7</v>
      </c>
      <c r="F18" s="308">
        <v>44</v>
      </c>
      <c r="G18" s="308">
        <v>8.9</v>
      </c>
      <c r="H18" s="308">
        <v>555.7</v>
      </c>
      <c r="I18" s="308">
        <v>20.6</v>
      </c>
      <c r="J18" s="308">
        <v>33.5</v>
      </c>
      <c r="K18" s="308">
        <v>501.6</v>
      </c>
      <c r="L18" s="308">
        <v>98.2</v>
      </c>
      <c r="M18" s="308">
        <v>403.3</v>
      </c>
      <c r="N18" s="270"/>
      <c r="O18" s="270"/>
      <c r="P18" s="270"/>
      <c r="Q18" s="270"/>
      <c r="R18" s="270"/>
    </row>
    <row r="19" spans="1:18" ht="19.5" customHeight="1">
      <c r="A19" s="306" t="s">
        <v>741</v>
      </c>
      <c r="B19" s="307">
        <v>691.5</v>
      </c>
      <c r="C19" s="308">
        <v>60.9</v>
      </c>
      <c r="D19" s="308">
        <v>0.4</v>
      </c>
      <c r="E19" s="308">
        <v>13.8</v>
      </c>
      <c r="F19" s="308">
        <v>39.7</v>
      </c>
      <c r="G19" s="308">
        <v>7</v>
      </c>
      <c r="H19" s="308">
        <v>588</v>
      </c>
      <c r="I19" s="308">
        <v>9.4</v>
      </c>
      <c r="J19" s="308">
        <v>43.4</v>
      </c>
      <c r="K19" s="308">
        <v>535.2</v>
      </c>
      <c r="L19" s="308">
        <v>111.4</v>
      </c>
      <c r="M19" s="308">
        <v>423.8</v>
      </c>
      <c r="N19" s="270"/>
      <c r="O19" s="270"/>
      <c r="P19" s="270"/>
      <c r="Q19" s="270"/>
      <c r="R19" s="270"/>
    </row>
    <row r="20" spans="1:18" ht="19.5" customHeight="1">
      <c r="A20" s="306" t="s">
        <v>742</v>
      </c>
      <c r="B20" s="307">
        <v>621.3</v>
      </c>
      <c r="C20" s="308">
        <v>57.1</v>
      </c>
      <c r="D20" s="308">
        <v>0.2</v>
      </c>
      <c r="E20" s="308">
        <v>12.3</v>
      </c>
      <c r="F20" s="308">
        <v>38.1</v>
      </c>
      <c r="G20" s="308">
        <v>6.5</v>
      </c>
      <c r="H20" s="308">
        <v>519</v>
      </c>
      <c r="I20" s="308">
        <v>5.4</v>
      </c>
      <c r="J20" s="308">
        <v>31.6</v>
      </c>
      <c r="K20" s="308">
        <v>482</v>
      </c>
      <c r="L20" s="308">
        <v>90.3</v>
      </c>
      <c r="M20" s="308">
        <v>391.7</v>
      </c>
      <c r="N20" s="270"/>
      <c r="O20" s="270"/>
      <c r="P20" s="270"/>
      <c r="Q20" s="270"/>
      <c r="R20" s="270"/>
    </row>
    <row r="21" spans="1:18" ht="19.5" customHeight="1">
      <c r="A21" s="306" t="s">
        <v>743</v>
      </c>
      <c r="B21" s="307">
        <v>574.4</v>
      </c>
      <c r="C21" s="308">
        <v>77.8</v>
      </c>
      <c r="D21" s="308">
        <v>0.1</v>
      </c>
      <c r="E21" s="308">
        <v>16.5</v>
      </c>
      <c r="F21" s="308">
        <v>54.7</v>
      </c>
      <c r="G21" s="308">
        <v>6.5</v>
      </c>
      <c r="H21" s="308">
        <v>459.5</v>
      </c>
      <c r="I21" s="308">
        <v>5.8</v>
      </c>
      <c r="J21" s="308">
        <v>24.9</v>
      </c>
      <c r="K21" s="308">
        <v>428.8</v>
      </c>
      <c r="L21" s="308">
        <v>79.2</v>
      </c>
      <c r="M21" s="308">
        <v>349.6</v>
      </c>
      <c r="N21" s="270"/>
      <c r="O21" s="270"/>
      <c r="P21" s="270"/>
      <c r="Q21" s="270"/>
      <c r="R21" s="270"/>
    </row>
    <row r="22" spans="1:18" s="158" customFormat="1" ht="33" customHeight="1">
      <c r="A22" s="303">
        <v>2013</v>
      </c>
      <c r="B22" s="304">
        <v>8283.4</v>
      </c>
      <c r="C22" s="304">
        <v>1000.5</v>
      </c>
      <c r="D22" s="304">
        <v>7.9</v>
      </c>
      <c r="E22" s="304">
        <v>213.4</v>
      </c>
      <c r="F22" s="304">
        <v>695.5</v>
      </c>
      <c r="G22" s="304">
        <v>83.8</v>
      </c>
      <c r="H22" s="304">
        <v>6811.4</v>
      </c>
      <c r="I22" s="304">
        <v>84.9</v>
      </c>
      <c r="J22" s="304">
        <v>408.9</v>
      </c>
      <c r="K22" s="304">
        <v>6317.7</v>
      </c>
      <c r="L22" s="304">
        <v>1221.6</v>
      </c>
      <c r="M22" s="304">
        <v>5096.1</v>
      </c>
      <c r="N22" s="309"/>
      <c r="O22" s="309"/>
      <c r="P22" s="309"/>
      <c r="Q22" s="309"/>
      <c r="R22" s="309"/>
    </row>
    <row r="23" spans="1:18" ht="19.5" customHeight="1">
      <c r="A23" s="306" t="s">
        <v>732</v>
      </c>
      <c r="B23" s="307">
        <v>628.9</v>
      </c>
      <c r="C23" s="308">
        <v>68.7</v>
      </c>
      <c r="D23" s="308">
        <v>0.3</v>
      </c>
      <c r="E23" s="308">
        <v>15.5</v>
      </c>
      <c r="F23" s="308">
        <v>47.4</v>
      </c>
      <c r="G23" s="308">
        <v>5.5</v>
      </c>
      <c r="H23" s="308">
        <v>529.6</v>
      </c>
      <c r="I23" s="308">
        <v>7.7</v>
      </c>
      <c r="J23" s="308">
        <v>35.3</v>
      </c>
      <c r="K23" s="308">
        <v>486.6</v>
      </c>
      <c r="L23" s="308">
        <v>97.4</v>
      </c>
      <c r="M23" s="308">
        <v>389.2</v>
      </c>
      <c r="N23" s="270"/>
      <c r="O23" s="270"/>
      <c r="P23" s="270"/>
      <c r="Q23" s="270"/>
      <c r="R23" s="270"/>
    </row>
    <row r="24" spans="1:18" ht="19.5" customHeight="1">
      <c r="A24" s="306" t="s">
        <v>733</v>
      </c>
      <c r="B24" s="307">
        <v>641.5</v>
      </c>
      <c r="C24" s="308">
        <v>76.1</v>
      </c>
      <c r="D24" s="308">
        <v>0.2</v>
      </c>
      <c r="E24" s="308">
        <v>14.9</v>
      </c>
      <c r="F24" s="308">
        <v>55.2</v>
      </c>
      <c r="G24" s="308">
        <v>5.8</v>
      </c>
      <c r="H24" s="308">
        <v>532.4</v>
      </c>
      <c r="I24" s="308">
        <v>6.5</v>
      </c>
      <c r="J24" s="308">
        <v>33.2</v>
      </c>
      <c r="K24" s="308">
        <v>492.7</v>
      </c>
      <c r="L24" s="308">
        <v>97</v>
      </c>
      <c r="M24" s="308">
        <v>395.7</v>
      </c>
      <c r="N24" s="270"/>
      <c r="O24" s="270"/>
      <c r="P24" s="270"/>
      <c r="Q24" s="270"/>
      <c r="R24" s="270"/>
    </row>
    <row r="25" spans="1:18" ht="19.5" customHeight="1">
      <c r="A25" s="306" t="s">
        <v>734</v>
      </c>
      <c r="B25" s="307">
        <v>678.5</v>
      </c>
      <c r="C25" s="308">
        <v>84.1</v>
      </c>
      <c r="D25" s="308">
        <v>0.6</v>
      </c>
      <c r="E25" s="308">
        <v>18.2</v>
      </c>
      <c r="F25" s="308">
        <v>59.6</v>
      </c>
      <c r="G25" s="308">
        <v>5.7</v>
      </c>
      <c r="H25" s="308">
        <v>561.9</v>
      </c>
      <c r="I25" s="308">
        <v>7.4</v>
      </c>
      <c r="J25" s="308">
        <v>37.8</v>
      </c>
      <c r="K25" s="308">
        <v>516.7</v>
      </c>
      <c r="L25" s="308">
        <v>108.9</v>
      </c>
      <c r="M25" s="308">
        <v>407.8</v>
      </c>
      <c r="N25" s="270"/>
      <c r="O25" s="270"/>
      <c r="P25" s="270"/>
      <c r="Q25" s="270"/>
      <c r="R25" s="270"/>
    </row>
    <row r="26" spans="1:18" ht="19.5" customHeight="1">
      <c r="A26" s="306" t="s">
        <v>735</v>
      </c>
      <c r="B26" s="307">
        <v>677.5</v>
      </c>
      <c r="C26" s="308">
        <v>85.1</v>
      </c>
      <c r="D26" s="308">
        <v>0.5</v>
      </c>
      <c r="E26" s="308">
        <v>16.7</v>
      </c>
      <c r="F26" s="308">
        <v>61.7</v>
      </c>
      <c r="G26" s="308">
        <v>6.2</v>
      </c>
      <c r="H26" s="308">
        <v>555.9</v>
      </c>
      <c r="I26" s="308">
        <v>8.3</v>
      </c>
      <c r="J26" s="308">
        <v>35.4</v>
      </c>
      <c r="K26" s="308">
        <v>512.2</v>
      </c>
      <c r="L26" s="308">
        <v>95.8</v>
      </c>
      <c r="M26" s="308">
        <v>416.4</v>
      </c>
      <c r="N26" s="270"/>
      <c r="O26" s="270"/>
      <c r="P26" s="270"/>
      <c r="Q26" s="270"/>
      <c r="R26" s="270"/>
    </row>
    <row r="27" spans="1:18" ht="19.5" customHeight="1">
      <c r="A27" s="306" t="s">
        <v>736</v>
      </c>
      <c r="B27" s="307">
        <v>702.5</v>
      </c>
      <c r="C27" s="308">
        <v>86.7</v>
      </c>
      <c r="D27" s="308">
        <v>1.1</v>
      </c>
      <c r="E27" s="308">
        <v>20</v>
      </c>
      <c r="F27" s="308">
        <v>60.1</v>
      </c>
      <c r="G27" s="308">
        <v>5.5</v>
      </c>
      <c r="H27" s="308">
        <v>577</v>
      </c>
      <c r="I27" s="308">
        <v>7.1</v>
      </c>
      <c r="J27" s="308">
        <v>36.2</v>
      </c>
      <c r="K27" s="308">
        <v>533.8</v>
      </c>
      <c r="L27" s="308">
        <v>107.1</v>
      </c>
      <c r="M27" s="308">
        <v>426.7</v>
      </c>
      <c r="N27" s="270"/>
      <c r="O27" s="270"/>
      <c r="P27" s="270"/>
      <c r="Q27" s="270"/>
      <c r="R27" s="270"/>
    </row>
    <row r="28" spans="1:18" ht="19.5" customHeight="1">
      <c r="A28" s="306" t="s">
        <v>737</v>
      </c>
      <c r="B28" s="307">
        <v>706.4</v>
      </c>
      <c r="C28" s="308">
        <v>88.7</v>
      </c>
      <c r="D28" s="308">
        <v>0.8</v>
      </c>
      <c r="E28" s="308">
        <v>15.7</v>
      </c>
      <c r="F28" s="308">
        <v>65.1</v>
      </c>
      <c r="G28" s="308">
        <v>7.1</v>
      </c>
      <c r="H28" s="308">
        <v>579.1</v>
      </c>
      <c r="I28" s="308">
        <v>5.3</v>
      </c>
      <c r="J28" s="308">
        <v>35.9</v>
      </c>
      <c r="K28" s="308">
        <v>537.8</v>
      </c>
      <c r="L28" s="308">
        <v>96.6</v>
      </c>
      <c r="M28" s="308">
        <v>441.2</v>
      </c>
      <c r="N28" s="270"/>
      <c r="O28" s="270"/>
      <c r="P28" s="270"/>
      <c r="Q28" s="270"/>
      <c r="R28" s="270"/>
    </row>
    <row r="29" spans="1:18" ht="19.5" customHeight="1">
      <c r="A29" s="306" t="s">
        <v>738</v>
      </c>
      <c r="B29" s="307">
        <v>737.8</v>
      </c>
      <c r="C29" s="308">
        <v>83.6</v>
      </c>
      <c r="D29" s="308">
        <v>0.7</v>
      </c>
      <c r="E29" s="308">
        <v>17.7</v>
      </c>
      <c r="F29" s="308">
        <v>57.7</v>
      </c>
      <c r="G29" s="308">
        <v>7.5</v>
      </c>
      <c r="H29" s="308">
        <v>614.6</v>
      </c>
      <c r="I29" s="308">
        <v>5.4</v>
      </c>
      <c r="J29" s="308">
        <v>35.2</v>
      </c>
      <c r="K29" s="308">
        <v>573.9</v>
      </c>
      <c r="L29" s="308">
        <v>115.6</v>
      </c>
      <c r="M29" s="308">
        <v>458.3</v>
      </c>
      <c r="N29" s="270"/>
      <c r="O29" s="270"/>
      <c r="P29" s="270"/>
      <c r="Q29" s="270"/>
      <c r="R29" s="270"/>
    </row>
    <row r="30" spans="1:18" ht="19.5" customHeight="1">
      <c r="A30" s="306" t="s">
        <v>739</v>
      </c>
      <c r="B30" s="307">
        <v>669.1</v>
      </c>
      <c r="C30" s="308">
        <v>77.9</v>
      </c>
      <c r="D30" s="308">
        <v>0.9</v>
      </c>
      <c r="E30" s="308">
        <v>13.3</v>
      </c>
      <c r="F30" s="308">
        <v>55.4</v>
      </c>
      <c r="G30" s="308">
        <v>8.3</v>
      </c>
      <c r="H30" s="308">
        <v>552.1</v>
      </c>
      <c r="I30" s="308">
        <v>8.1</v>
      </c>
      <c r="J30" s="308">
        <v>32.5</v>
      </c>
      <c r="K30" s="308">
        <v>511.4</v>
      </c>
      <c r="L30" s="308">
        <v>97.3</v>
      </c>
      <c r="M30" s="308">
        <v>414.1</v>
      </c>
      <c r="N30" s="270"/>
      <c r="O30" s="270"/>
      <c r="P30" s="270"/>
      <c r="Q30" s="270"/>
      <c r="R30" s="270"/>
    </row>
    <row r="31" spans="1:18" ht="19.5" customHeight="1">
      <c r="A31" s="306" t="s">
        <v>740</v>
      </c>
      <c r="B31" s="307">
        <v>761.6</v>
      </c>
      <c r="C31" s="308">
        <v>83.3</v>
      </c>
      <c r="D31" s="308">
        <v>0.6</v>
      </c>
      <c r="E31" s="308">
        <v>21.1</v>
      </c>
      <c r="F31" s="308">
        <v>52.9</v>
      </c>
      <c r="G31" s="308">
        <v>8.7</v>
      </c>
      <c r="H31" s="308">
        <v>637.7</v>
      </c>
      <c r="I31" s="308">
        <v>6.1</v>
      </c>
      <c r="J31" s="308">
        <v>30</v>
      </c>
      <c r="K31" s="308">
        <v>601.5</v>
      </c>
      <c r="L31" s="308">
        <v>114.2</v>
      </c>
      <c r="M31" s="308">
        <v>487.4</v>
      </c>
      <c r="N31" s="270"/>
      <c r="O31" s="270"/>
      <c r="P31" s="270"/>
      <c r="Q31" s="270"/>
      <c r="R31" s="270"/>
    </row>
    <row r="32" spans="1:18" ht="19.5" customHeight="1">
      <c r="A32" s="306" t="s">
        <v>741</v>
      </c>
      <c r="B32" s="307">
        <v>745.1</v>
      </c>
      <c r="C32" s="308">
        <v>92.6</v>
      </c>
      <c r="D32" s="308">
        <v>0.8</v>
      </c>
      <c r="E32" s="308">
        <v>21.2</v>
      </c>
      <c r="F32" s="308">
        <v>62.3</v>
      </c>
      <c r="G32" s="308">
        <v>8.4</v>
      </c>
      <c r="H32" s="308">
        <v>603.4</v>
      </c>
      <c r="I32" s="308">
        <v>8.5</v>
      </c>
      <c r="J32" s="308">
        <v>39.5</v>
      </c>
      <c r="K32" s="308">
        <v>555.5</v>
      </c>
      <c r="L32" s="308">
        <v>109.5</v>
      </c>
      <c r="M32" s="308">
        <v>446</v>
      </c>
      <c r="N32" s="270"/>
      <c r="O32" s="270"/>
      <c r="P32" s="270"/>
      <c r="Q32" s="270"/>
      <c r="R32" s="270"/>
    </row>
    <row r="33" spans="1:18" ht="19.5" customHeight="1">
      <c r="A33" s="306" t="s">
        <v>742</v>
      </c>
      <c r="B33" s="307">
        <v>703.3</v>
      </c>
      <c r="C33" s="308">
        <v>82.9</v>
      </c>
      <c r="D33" s="308">
        <v>0.7</v>
      </c>
      <c r="E33" s="308">
        <v>19.8</v>
      </c>
      <c r="F33" s="308">
        <v>56</v>
      </c>
      <c r="G33" s="308">
        <v>6.4</v>
      </c>
      <c r="H33" s="308">
        <v>573.2</v>
      </c>
      <c r="I33" s="308">
        <v>6.9</v>
      </c>
      <c r="J33" s="308">
        <v>32.2</v>
      </c>
      <c r="K33" s="308">
        <v>534.1</v>
      </c>
      <c r="L33" s="308">
        <v>101.3</v>
      </c>
      <c r="M33" s="308">
        <v>432.8</v>
      </c>
      <c r="N33" s="270"/>
      <c r="O33" s="270"/>
      <c r="P33" s="270"/>
      <c r="Q33" s="270"/>
      <c r="R33" s="270"/>
    </row>
    <row r="34" spans="1:18" ht="19.5" customHeight="1">
      <c r="A34" s="306" t="s">
        <v>743</v>
      </c>
      <c r="B34" s="307">
        <v>631.1</v>
      </c>
      <c r="C34" s="308">
        <v>90.7</v>
      </c>
      <c r="D34" s="308">
        <v>0.7</v>
      </c>
      <c r="E34" s="308">
        <v>19.3</v>
      </c>
      <c r="F34" s="308">
        <v>62.1</v>
      </c>
      <c r="G34" s="308">
        <v>8.6</v>
      </c>
      <c r="H34" s="308">
        <v>494.5</v>
      </c>
      <c r="I34" s="308">
        <v>7.5</v>
      </c>
      <c r="J34" s="308">
        <v>25.7</v>
      </c>
      <c r="K34" s="308">
        <v>461.3</v>
      </c>
      <c r="L34" s="308">
        <v>80.9</v>
      </c>
      <c r="M34" s="308">
        <v>380.4</v>
      </c>
      <c r="N34" s="270"/>
      <c r="O34" s="270"/>
      <c r="P34" s="270"/>
      <c r="Q34" s="270"/>
      <c r="R34" s="270"/>
    </row>
    <row r="35" spans="1:18" s="158" customFormat="1" ht="33" customHeight="1">
      <c r="A35" s="303">
        <v>2014</v>
      </c>
      <c r="B35" s="304" t="s">
        <v>685</v>
      </c>
      <c r="C35" s="304" t="s">
        <v>685</v>
      </c>
      <c r="D35" s="304" t="s">
        <v>685</v>
      </c>
      <c r="E35" s="304" t="s">
        <v>685</v>
      </c>
      <c r="F35" s="304" t="s">
        <v>685</v>
      </c>
      <c r="G35" s="304" t="s">
        <v>685</v>
      </c>
      <c r="H35" s="304" t="s">
        <v>685</v>
      </c>
      <c r="I35" s="304" t="s">
        <v>685</v>
      </c>
      <c r="J35" s="304" t="s">
        <v>685</v>
      </c>
      <c r="K35" s="304" t="s">
        <v>685</v>
      </c>
      <c r="L35" s="304" t="s">
        <v>685</v>
      </c>
      <c r="M35" s="304" t="s">
        <v>685</v>
      </c>
      <c r="N35" s="309"/>
      <c r="O35" s="309"/>
      <c r="P35" s="309"/>
      <c r="Q35" s="309"/>
      <c r="R35" s="309"/>
    </row>
    <row r="36" spans="1:18" ht="19.5" customHeight="1">
      <c r="A36" s="306" t="s">
        <v>732</v>
      </c>
      <c r="B36" s="307">
        <v>727.4</v>
      </c>
      <c r="C36" s="307">
        <v>92.2</v>
      </c>
      <c r="D36" s="307">
        <v>0.7</v>
      </c>
      <c r="E36" s="307">
        <v>22</v>
      </c>
      <c r="F36" s="307">
        <v>63.1</v>
      </c>
      <c r="G36" s="307">
        <v>6.4</v>
      </c>
      <c r="H36" s="307">
        <v>591.5</v>
      </c>
      <c r="I36" s="307">
        <v>6.5</v>
      </c>
      <c r="J36" s="307">
        <v>25.2</v>
      </c>
      <c r="K36" s="307">
        <v>559.8</v>
      </c>
      <c r="L36" s="307">
        <v>134.7</v>
      </c>
      <c r="M36" s="307">
        <v>425</v>
      </c>
      <c r="N36" s="270"/>
      <c r="O36" s="270"/>
      <c r="P36" s="270"/>
      <c r="Q36" s="270"/>
      <c r="R36" s="270"/>
    </row>
    <row r="37" spans="1:18" ht="19.5" customHeight="1">
      <c r="A37" s="306" t="s">
        <v>733</v>
      </c>
      <c r="B37" s="307">
        <v>740.1</v>
      </c>
      <c r="C37" s="307">
        <v>90.6</v>
      </c>
      <c r="D37" s="307">
        <v>0.7</v>
      </c>
      <c r="E37" s="307">
        <v>16.5</v>
      </c>
      <c r="F37" s="307">
        <v>67.4</v>
      </c>
      <c r="G37" s="307">
        <v>6.1</v>
      </c>
      <c r="H37" s="307">
        <v>604.8</v>
      </c>
      <c r="I37" s="307">
        <v>6.6</v>
      </c>
      <c r="J37" s="307">
        <v>39.4</v>
      </c>
      <c r="K37" s="307">
        <v>558.8</v>
      </c>
      <c r="L37" s="307">
        <v>150.2</v>
      </c>
      <c r="M37" s="307">
        <v>408.6</v>
      </c>
      <c r="N37" s="270"/>
      <c r="O37" s="270"/>
      <c r="P37" s="270"/>
      <c r="Q37" s="270"/>
      <c r="R37" s="270"/>
    </row>
    <row r="38" spans="1:18" ht="19.5" customHeight="1">
      <c r="A38" s="306" t="s">
        <v>734</v>
      </c>
      <c r="B38" s="307">
        <v>718.3</v>
      </c>
      <c r="C38" s="307">
        <v>92</v>
      </c>
      <c r="D38" s="307">
        <v>1</v>
      </c>
      <c r="E38" s="307">
        <v>21.5</v>
      </c>
      <c r="F38" s="307">
        <v>62.5</v>
      </c>
      <c r="G38" s="307">
        <v>7</v>
      </c>
      <c r="H38" s="307">
        <v>570.6</v>
      </c>
      <c r="I38" s="307">
        <v>8.7</v>
      </c>
      <c r="J38" s="307">
        <v>29.2</v>
      </c>
      <c r="K38" s="307">
        <v>532.7</v>
      </c>
      <c r="L38" s="307">
        <v>105.1</v>
      </c>
      <c r="M38" s="307">
        <v>427.6</v>
      </c>
      <c r="N38" s="270"/>
      <c r="O38" s="270"/>
      <c r="P38" s="270"/>
      <c r="Q38" s="270"/>
      <c r="R38" s="270"/>
    </row>
    <row r="39" spans="1:18" ht="19.5" customHeight="1">
      <c r="A39" s="306" t="s">
        <v>735</v>
      </c>
      <c r="B39" s="307">
        <v>741.5</v>
      </c>
      <c r="C39" s="307">
        <v>102.4</v>
      </c>
      <c r="D39" s="307">
        <v>1</v>
      </c>
      <c r="E39" s="307">
        <v>20</v>
      </c>
      <c r="F39" s="307">
        <v>75.2</v>
      </c>
      <c r="G39" s="307">
        <v>6.2</v>
      </c>
      <c r="H39" s="307">
        <v>584.8</v>
      </c>
      <c r="I39" s="307">
        <v>8</v>
      </c>
      <c r="J39" s="307">
        <v>41.9</v>
      </c>
      <c r="K39" s="307">
        <v>534.9</v>
      </c>
      <c r="L39" s="307">
        <v>116.7</v>
      </c>
      <c r="M39" s="307">
        <v>418.2</v>
      </c>
      <c r="N39" s="270"/>
      <c r="O39" s="270"/>
      <c r="P39" s="270"/>
      <c r="Q39" s="270"/>
      <c r="R39" s="270"/>
    </row>
    <row r="40" spans="1:18" ht="19.5" customHeight="1">
      <c r="A40" s="306" t="s">
        <v>736</v>
      </c>
      <c r="B40" s="307">
        <v>692.8</v>
      </c>
      <c r="C40" s="307">
        <v>76.8</v>
      </c>
      <c r="D40" s="307">
        <v>1</v>
      </c>
      <c r="E40" s="307">
        <v>20</v>
      </c>
      <c r="F40" s="307">
        <v>51.1</v>
      </c>
      <c r="G40" s="307">
        <v>4.6</v>
      </c>
      <c r="H40" s="307">
        <v>561.6</v>
      </c>
      <c r="I40" s="307">
        <v>7.2</v>
      </c>
      <c r="J40" s="307">
        <v>33.3</v>
      </c>
      <c r="K40" s="307">
        <v>521.2</v>
      </c>
      <c r="L40" s="307">
        <v>113.3</v>
      </c>
      <c r="M40" s="307">
        <v>407.9</v>
      </c>
      <c r="N40" s="270"/>
      <c r="O40" s="270"/>
      <c r="P40" s="270"/>
      <c r="Q40" s="270"/>
      <c r="R40" s="270"/>
    </row>
    <row r="41" spans="1:18" ht="19.5" customHeight="1">
      <c r="A41" s="306" t="s">
        <v>737</v>
      </c>
      <c r="B41" s="307">
        <v>720.3</v>
      </c>
      <c r="C41" s="307">
        <v>83.6</v>
      </c>
      <c r="D41" s="307">
        <v>0.8</v>
      </c>
      <c r="E41" s="307">
        <v>19.8</v>
      </c>
      <c r="F41" s="307">
        <v>55.3</v>
      </c>
      <c r="G41" s="307">
        <v>7.7</v>
      </c>
      <c r="H41" s="307">
        <v>574.1</v>
      </c>
      <c r="I41" s="307">
        <v>5.1</v>
      </c>
      <c r="J41" s="307">
        <v>35.2</v>
      </c>
      <c r="K41" s="307">
        <v>533.8</v>
      </c>
      <c r="L41" s="307">
        <v>119</v>
      </c>
      <c r="M41" s="307">
        <v>414.8</v>
      </c>
      <c r="N41" s="270"/>
      <c r="O41" s="270"/>
      <c r="P41" s="270"/>
      <c r="Q41" s="270"/>
      <c r="R41" s="270"/>
    </row>
    <row r="42" spans="1:18" ht="19.5" customHeight="1">
      <c r="A42" s="306" t="s">
        <v>1236</v>
      </c>
      <c r="B42" s="307">
        <v>739.7</v>
      </c>
      <c r="C42" s="307">
        <v>80.1</v>
      </c>
      <c r="D42" s="307">
        <v>1.1</v>
      </c>
      <c r="E42" s="307">
        <v>20.4</v>
      </c>
      <c r="F42" s="307">
        <v>52.9</v>
      </c>
      <c r="G42" s="307">
        <v>5.7</v>
      </c>
      <c r="H42" s="307">
        <v>590.2</v>
      </c>
      <c r="I42" s="307">
        <v>6.8</v>
      </c>
      <c r="J42" s="307">
        <v>33</v>
      </c>
      <c r="K42" s="307">
        <v>550.4</v>
      </c>
      <c r="L42" s="307">
        <v>107</v>
      </c>
      <c r="M42" s="307">
        <v>443.4</v>
      </c>
      <c r="N42" s="270"/>
      <c r="O42" s="270"/>
      <c r="P42" s="270"/>
      <c r="Q42" s="270"/>
      <c r="R42" s="270"/>
    </row>
    <row r="43" spans="1:18" ht="19.5" customHeight="1">
      <c r="A43" s="306" t="s">
        <v>1237</v>
      </c>
      <c r="B43" s="307">
        <v>679.6</v>
      </c>
      <c r="C43" s="307">
        <v>83.6</v>
      </c>
      <c r="D43" s="307">
        <v>0.3</v>
      </c>
      <c r="E43" s="307">
        <v>22.4</v>
      </c>
      <c r="F43" s="307">
        <v>54.6</v>
      </c>
      <c r="G43" s="307">
        <v>6.2</v>
      </c>
      <c r="H43" s="307">
        <v>528.9</v>
      </c>
      <c r="I43" s="307">
        <v>5.5</v>
      </c>
      <c r="J43" s="307">
        <v>27.2</v>
      </c>
      <c r="K43" s="307">
        <v>496.2</v>
      </c>
      <c r="L43" s="307">
        <v>107.8</v>
      </c>
      <c r="M43" s="307">
        <v>388.4</v>
      </c>
      <c r="N43" s="270"/>
      <c r="O43" s="270"/>
      <c r="P43" s="270"/>
      <c r="Q43" s="270"/>
      <c r="R43" s="270"/>
    </row>
    <row r="44" spans="1:18" ht="19.5" customHeight="1">
      <c r="A44" s="306" t="s">
        <v>740</v>
      </c>
      <c r="B44" s="307">
        <v>744.2</v>
      </c>
      <c r="C44" s="307">
        <v>70.6</v>
      </c>
      <c r="D44" s="307">
        <v>1.4</v>
      </c>
      <c r="E44" s="307">
        <v>17.7</v>
      </c>
      <c r="F44" s="307">
        <v>44.1</v>
      </c>
      <c r="G44" s="307">
        <v>7.4</v>
      </c>
      <c r="H44" s="307">
        <v>598.2</v>
      </c>
      <c r="I44" s="307">
        <v>6</v>
      </c>
      <c r="J44" s="307">
        <v>31</v>
      </c>
      <c r="K44" s="307">
        <v>561.1</v>
      </c>
      <c r="L44" s="307">
        <v>135</v>
      </c>
      <c r="M44" s="307">
        <v>426.1</v>
      </c>
      <c r="N44" s="270"/>
      <c r="O44" s="270"/>
      <c r="P44" s="270"/>
      <c r="Q44" s="270"/>
      <c r="R44" s="270"/>
    </row>
    <row r="45" ht="38.25" customHeight="1">
      <c r="A45" s="35" t="s">
        <v>852</v>
      </c>
    </row>
    <row r="46" spans="1:13" ht="46.5" customHeight="1">
      <c r="A46" s="635" t="s">
        <v>1230</v>
      </c>
      <c r="B46" s="636"/>
      <c r="C46" s="636"/>
      <c r="D46" s="636"/>
      <c r="E46" s="636"/>
      <c r="F46" s="636"/>
      <c r="G46" s="636"/>
      <c r="H46" s="636"/>
      <c r="I46" s="636"/>
      <c r="J46" s="636"/>
      <c r="K46" s="636"/>
      <c r="L46" s="636"/>
      <c r="M46" s="636"/>
    </row>
    <row r="51" ht="12.75">
      <c r="H51" s="28"/>
    </row>
    <row r="65" spans="1:7" ht="12.75">
      <c r="A65" s="258"/>
      <c r="B65" s="258"/>
      <c r="C65" s="258"/>
      <c r="D65" s="258"/>
      <c r="E65" s="258"/>
      <c r="F65" s="258"/>
      <c r="G65" s="258"/>
    </row>
    <row r="69" ht="15" customHeight="1"/>
    <row r="291" ht="59.25" customHeight="1"/>
  </sheetData>
  <sheetProtection/>
  <mergeCells count="18">
    <mergeCell ref="A46:M46"/>
    <mergeCell ref="E4:F4"/>
    <mergeCell ref="G4:G6"/>
    <mergeCell ref="K4:M4"/>
    <mergeCell ref="K5:K6"/>
    <mergeCell ref="E6:F6"/>
    <mergeCell ref="D4:D6"/>
    <mergeCell ref="M5:M6"/>
    <mergeCell ref="I4:I6"/>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43307086614173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R66"/>
  <sheetViews>
    <sheetView zoomScalePageLayoutView="0" workbookViewId="0" topLeftCell="A1">
      <selection activeCell="A2" sqref="A2"/>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310" t="s">
        <v>1233</v>
      </c>
      <c r="B1" s="310"/>
      <c r="C1" s="310"/>
      <c r="D1" s="310"/>
      <c r="E1" s="310"/>
      <c r="F1" s="310"/>
      <c r="G1" s="310"/>
      <c r="H1" s="310"/>
      <c r="I1" s="310"/>
    </row>
    <row r="2" spans="1:8" ht="12.75">
      <c r="A2" s="14"/>
      <c r="B2" s="14"/>
      <c r="H2"/>
    </row>
    <row r="3" spans="1:9" s="22" customFormat="1" ht="17.25" customHeight="1">
      <c r="A3" s="605" t="s">
        <v>254</v>
      </c>
      <c r="B3" s="644" t="s">
        <v>1028</v>
      </c>
      <c r="C3" s="627" t="s">
        <v>468</v>
      </c>
      <c r="D3" s="627"/>
      <c r="E3" s="628"/>
      <c r="F3" s="627"/>
      <c r="G3" s="627"/>
      <c r="H3" s="627"/>
      <c r="I3" s="629"/>
    </row>
    <row r="4" spans="1:9" s="22" customFormat="1" ht="12.75">
      <c r="A4" s="470"/>
      <c r="B4" s="645"/>
      <c r="C4" s="631" t="s">
        <v>202</v>
      </c>
      <c r="D4" s="631" t="s">
        <v>1188</v>
      </c>
      <c r="E4" s="631" t="s">
        <v>204</v>
      </c>
      <c r="F4" s="631" t="s">
        <v>205</v>
      </c>
      <c r="G4" s="631" t="s">
        <v>206</v>
      </c>
      <c r="H4" s="504" t="s">
        <v>1082</v>
      </c>
      <c r="I4" s="481" t="s">
        <v>207</v>
      </c>
    </row>
    <row r="5" spans="1:9" s="22" customFormat="1" ht="15" customHeight="1">
      <c r="A5" s="470"/>
      <c r="B5" s="645"/>
      <c r="C5" s="631"/>
      <c r="D5" s="631"/>
      <c r="E5" s="631"/>
      <c r="F5" s="631"/>
      <c r="G5" s="631"/>
      <c r="H5" s="494"/>
      <c r="I5" s="482"/>
    </row>
    <row r="6" spans="1:9" s="22" customFormat="1" ht="12.75">
      <c r="A6" s="470"/>
      <c r="B6" s="645"/>
      <c r="C6" s="631"/>
      <c r="D6" s="631"/>
      <c r="E6" s="631"/>
      <c r="F6" s="631"/>
      <c r="G6" s="631"/>
      <c r="H6" s="495"/>
      <c r="I6" s="483"/>
    </row>
    <row r="7" spans="1:9" s="22" customFormat="1" ht="16.5" customHeight="1">
      <c r="A7" s="471"/>
      <c r="B7" s="646" t="s">
        <v>851</v>
      </c>
      <c r="C7" s="647"/>
      <c r="D7" s="647"/>
      <c r="E7" s="647"/>
      <c r="F7" s="647"/>
      <c r="G7" s="647"/>
      <c r="H7" s="647"/>
      <c r="I7" s="648"/>
    </row>
    <row r="8" spans="1:9" ht="16.5" customHeight="1">
      <c r="A8" s="41" t="s">
        <v>685</v>
      </c>
      <c r="H8" s="3" t="s">
        <v>685</v>
      </c>
      <c r="I8" s="3" t="s">
        <v>685</v>
      </c>
    </row>
    <row r="9" spans="1:18" s="17" customFormat="1" ht="33" customHeight="1">
      <c r="A9" s="303">
        <v>2012</v>
      </c>
      <c r="B9" s="304">
        <v>12612.7</v>
      </c>
      <c r="C9" s="304">
        <v>9112</v>
      </c>
      <c r="D9" s="304">
        <v>7915.7</v>
      </c>
      <c r="E9" s="304">
        <v>263.3</v>
      </c>
      <c r="F9" s="304">
        <v>1267.5</v>
      </c>
      <c r="G9" s="304">
        <v>1895.7</v>
      </c>
      <c r="H9" s="304">
        <v>74.2</v>
      </c>
      <c r="I9" s="304">
        <v>0.1</v>
      </c>
      <c r="J9" s="304"/>
      <c r="K9" s="304"/>
      <c r="L9" s="304"/>
      <c r="M9" s="304"/>
      <c r="N9" s="305"/>
      <c r="O9" s="305"/>
      <c r="P9" s="305"/>
      <c r="Q9" s="305"/>
      <c r="R9" s="305"/>
    </row>
    <row r="10" spans="1:18" ht="20.25" customHeight="1">
      <c r="A10" s="306" t="s">
        <v>732</v>
      </c>
      <c r="B10" s="307">
        <v>1026.8</v>
      </c>
      <c r="C10" s="308">
        <v>770.3</v>
      </c>
      <c r="D10" s="308">
        <v>677.9</v>
      </c>
      <c r="E10" s="308">
        <v>21.9</v>
      </c>
      <c r="F10" s="308">
        <v>82.2</v>
      </c>
      <c r="G10" s="308">
        <v>148.4</v>
      </c>
      <c r="H10" s="308">
        <v>4</v>
      </c>
      <c r="I10" s="308" t="s">
        <v>6</v>
      </c>
      <c r="J10" s="308"/>
      <c r="K10" s="308"/>
      <c r="L10" s="308"/>
      <c r="M10" s="308"/>
      <c r="N10" s="270"/>
      <c r="O10" s="270"/>
      <c r="P10" s="270"/>
      <c r="Q10" s="270"/>
      <c r="R10" s="270"/>
    </row>
    <row r="11" spans="1:18" ht="20.25" customHeight="1">
      <c r="A11" s="306" t="s">
        <v>733</v>
      </c>
      <c r="B11" s="307">
        <v>1121</v>
      </c>
      <c r="C11" s="308">
        <v>825.1</v>
      </c>
      <c r="D11" s="308">
        <v>714.8</v>
      </c>
      <c r="E11" s="308">
        <v>17.2</v>
      </c>
      <c r="F11" s="308">
        <v>103.8</v>
      </c>
      <c r="G11" s="308">
        <v>169.7</v>
      </c>
      <c r="H11" s="308">
        <v>5.2</v>
      </c>
      <c r="I11" s="308" t="s">
        <v>6</v>
      </c>
      <c r="J11" s="308"/>
      <c r="K11" s="308"/>
      <c r="L11" s="308"/>
      <c r="M11" s="308"/>
      <c r="N11" s="270"/>
      <c r="O11" s="270"/>
      <c r="P11" s="270"/>
      <c r="Q11" s="270"/>
      <c r="R11" s="270"/>
    </row>
    <row r="12" spans="1:18" ht="20.25" customHeight="1">
      <c r="A12" s="306" t="s">
        <v>734</v>
      </c>
      <c r="B12" s="307">
        <v>1100.5</v>
      </c>
      <c r="C12" s="308">
        <v>793</v>
      </c>
      <c r="D12" s="308">
        <v>679.8</v>
      </c>
      <c r="E12" s="308">
        <v>21.9</v>
      </c>
      <c r="F12" s="308">
        <v>112.6</v>
      </c>
      <c r="G12" s="308">
        <v>166.6</v>
      </c>
      <c r="H12" s="308">
        <v>6.4</v>
      </c>
      <c r="I12" s="308">
        <v>0</v>
      </c>
      <c r="J12" s="308"/>
      <c r="K12" s="308"/>
      <c r="L12" s="308"/>
      <c r="M12" s="308"/>
      <c r="N12" s="270"/>
      <c r="O12" s="270"/>
      <c r="P12" s="270"/>
      <c r="Q12" s="270"/>
      <c r="R12" s="270"/>
    </row>
    <row r="13" spans="1:18" ht="20.25" customHeight="1">
      <c r="A13" s="306" t="s">
        <v>735</v>
      </c>
      <c r="B13" s="307">
        <v>1002.5</v>
      </c>
      <c r="C13" s="308">
        <v>743.3</v>
      </c>
      <c r="D13" s="308">
        <v>645.8</v>
      </c>
      <c r="E13" s="308">
        <v>18</v>
      </c>
      <c r="F13" s="308">
        <v>92.7</v>
      </c>
      <c r="G13" s="308">
        <v>142</v>
      </c>
      <c r="H13" s="308">
        <v>6.5</v>
      </c>
      <c r="I13" s="308" t="s">
        <v>6</v>
      </c>
      <c r="J13" s="308"/>
      <c r="K13" s="308"/>
      <c r="L13" s="308"/>
      <c r="M13" s="308"/>
      <c r="N13" s="270"/>
      <c r="O13" s="270"/>
      <c r="P13" s="270"/>
      <c r="Q13" s="270"/>
      <c r="R13" s="270"/>
    </row>
    <row r="14" spans="1:18" ht="20.25" customHeight="1">
      <c r="A14" s="306" t="s">
        <v>736</v>
      </c>
      <c r="B14" s="307">
        <v>1061.2</v>
      </c>
      <c r="C14" s="308">
        <v>798</v>
      </c>
      <c r="D14" s="308">
        <v>699.5</v>
      </c>
      <c r="E14" s="308">
        <v>17.1</v>
      </c>
      <c r="F14" s="308">
        <v>106.3</v>
      </c>
      <c r="G14" s="308">
        <v>133</v>
      </c>
      <c r="H14" s="308">
        <v>6.7</v>
      </c>
      <c r="I14" s="308" t="s">
        <v>6</v>
      </c>
      <c r="J14" s="308"/>
      <c r="K14" s="308"/>
      <c r="L14" s="308"/>
      <c r="M14" s="308"/>
      <c r="N14" s="270"/>
      <c r="O14" s="270"/>
      <c r="P14" s="270"/>
      <c r="Q14" s="270"/>
      <c r="R14" s="270"/>
    </row>
    <row r="15" spans="1:18" ht="20.25" customHeight="1">
      <c r="A15" s="306" t="s">
        <v>737</v>
      </c>
      <c r="B15" s="307">
        <v>1109.2</v>
      </c>
      <c r="C15" s="308">
        <v>811.4</v>
      </c>
      <c r="D15" s="308">
        <v>711.8</v>
      </c>
      <c r="E15" s="308">
        <v>22.2</v>
      </c>
      <c r="F15" s="308">
        <v>112.7</v>
      </c>
      <c r="G15" s="308">
        <v>157.8</v>
      </c>
      <c r="H15" s="308">
        <v>5.1</v>
      </c>
      <c r="I15" s="308" t="s">
        <v>6</v>
      </c>
      <c r="J15" s="308"/>
      <c r="K15" s="308"/>
      <c r="L15" s="308"/>
      <c r="M15" s="308"/>
      <c r="N15" s="270"/>
      <c r="O15" s="270"/>
      <c r="P15" s="270"/>
      <c r="Q15" s="270"/>
      <c r="R15" s="270"/>
    </row>
    <row r="16" spans="1:18" ht="20.25" customHeight="1">
      <c r="A16" s="306" t="s">
        <v>738</v>
      </c>
      <c r="B16" s="307">
        <v>1067.8</v>
      </c>
      <c r="C16" s="308">
        <v>755.8</v>
      </c>
      <c r="D16" s="308">
        <v>657</v>
      </c>
      <c r="E16" s="308">
        <v>17.7</v>
      </c>
      <c r="F16" s="308">
        <v>124.5</v>
      </c>
      <c r="G16" s="308">
        <v>162.5</v>
      </c>
      <c r="H16" s="308">
        <v>7.4</v>
      </c>
      <c r="I16" s="308" t="s">
        <v>6</v>
      </c>
      <c r="J16" s="308"/>
      <c r="K16" s="308"/>
      <c r="L16" s="308"/>
      <c r="M16" s="308"/>
      <c r="N16" s="270"/>
      <c r="O16" s="270"/>
      <c r="P16" s="270"/>
      <c r="Q16" s="270"/>
      <c r="R16" s="270"/>
    </row>
    <row r="17" spans="1:18" ht="20.25" customHeight="1">
      <c r="A17" s="306" t="s">
        <v>739</v>
      </c>
      <c r="B17" s="307">
        <v>1015.2</v>
      </c>
      <c r="C17" s="308">
        <v>680.2</v>
      </c>
      <c r="D17" s="308">
        <v>572.4</v>
      </c>
      <c r="E17" s="308">
        <v>16.9</v>
      </c>
      <c r="F17" s="308">
        <v>114.6</v>
      </c>
      <c r="G17" s="308">
        <v>194.4</v>
      </c>
      <c r="H17" s="308">
        <v>9.2</v>
      </c>
      <c r="I17" s="308" t="s">
        <v>6</v>
      </c>
      <c r="J17" s="308"/>
      <c r="K17" s="308"/>
      <c r="L17" s="308"/>
      <c r="M17" s="308"/>
      <c r="N17" s="270"/>
      <c r="O17" s="270"/>
      <c r="P17" s="270"/>
      <c r="Q17" s="270"/>
      <c r="R17" s="270"/>
    </row>
    <row r="18" spans="1:18" ht="20.25" customHeight="1">
      <c r="A18" s="306" t="s">
        <v>740</v>
      </c>
      <c r="B18" s="307">
        <v>1000.3</v>
      </c>
      <c r="C18" s="308">
        <v>723</v>
      </c>
      <c r="D18" s="308">
        <v>635.6</v>
      </c>
      <c r="E18" s="308">
        <v>17.5</v>
      </c>
      <c r="F18" s="308">
        <v>98.3</v>
      </c>
      <c r="G18" s="308">
        <v>153.2</v>
      </c>
      <c r="H18" s="308">
        <v>8.3</v>
      </c>
      <c r="I18" s="308">
        <v>0</v>
      </c>
      <c r="J18" s="308"/>
      <c r="K18" s="308"/>
      <c r="L18" s="308"/>
      <c r="M18" s="308"/>
      <c r="N18" s="270"/>
      <c r="O18" s="270"/>
      <c r="P18" s="270"/>
      <c r="Q18" s="270"/>
      <c r="R18" s="270"/>
    </row>
    <row r="19" spans="1:18" ht="20.25" customHeight="1">
      <c r="A19" s="306" t="s">
        <v>741</v>
      </c>
      <c r="B19" s="307">
        <v>1098.3</v>
      </c>
      <c r="C19" s="308">
        <v>804.4</v>
      </c>
      <c r="D19" s="308">
        <v>707.3</v>
      </c>
      <c r="E19" s="308">
        <v>16.3</v>
      </c>
      <c r="F19" s="308">
        <v>120</v>
      </c>
      <c r="G19" s="308">
        <v>152.3</v>
      </c>
      <c r="H19" s="308">
        <v>5.2</v>
      </c>
      <c r="I19" s="308">
        <v>0</v>
      </c>
      <c r="J19" s="308"/>
      <c r="K19" s="308"/>
      <c r="L19" s="308"/>
      <c r="M19" s="308"/>
      <c r="N19" s="270"/>
      <c r="O19" s="270"/>
      <c r="P19" s="270"/>
      <c r="Q19" s="270"/>
      <c r="R19" s="270"/>
    </row>
    <row r="20" spans="1:18" ht="20.25" customHeight="1">
      <c r="A20" s="306" t="s">
        <v>742</v>
      </c>
      <c r="B20" s="307">
        <v>1135.1</v>
      </c>
      <c r="C20" s="308">
        <v>808.6</v>
      </c>
      <c r="D20" s="308">
        <v>693.6</v>
      </c>
      <c r="E20" s="308">
        <v>47.6</v>
      </c>
      <c r="F20" s="308">
        <v>107.8</v>
      </c>
      <c r="G20" s="308">
        <v>164.8</v>
      </c>
      <c r="H20" s="308">
        <v>6.3</v>
      </c>
      <c r="I20" s="308">
        <v>0</v>
      </c>
      <c r="J20" s="308"/>
      <c r="K20" s="308"/>
      <c r="L20" s="308"/>
      <c r="M20" s="308"/>
      <c r="N20" s="270"/>
      <c r="O20" s="270"/>
      <c r="P20" s="270"/>
      <c r="Q20" s="270"/>
      <c r="R20" s="270"/>
    </row>
    <row r="21" spans="1:18" ht="20.25" customHeight="1">
      <c r="A21" s="306" t="s">
        <v>743</v>
      </c>
      <c r="B21" s="307">
        <v>874.8</v>
      </c>
      <c r="C21" s="308">
        <v>598.9</v>
      </c>
      <c r="D21" s="308">
        <v>520.3</v>
      </c>
      <c r="E21" s="308">
        <v>29</v>
      </c>
      <c r="F21" s="308">
        <v>92</v>
      </c>
      <c r="G21" s="308">
        <v>151</v>
      </c>
      <c r="H21" s="308">
        <v>3.9</v>
      </c>
      <c r="I21" s="308">
        <v>0</v>
      </c>
      <c r="J21" s="308"/>
      <c r="K21" s="308"/>
      <c r="L21" s="308"/>
      <c r="M21" s="308"/>
      <c r="N21" s="270"/>
      <c r="O21" s="270"/>
      <c r="P21" s="270"/>
      <c r="Q21" s="270"/>
      <c r="R21" s="270"/>
    </row>
    <row r="22" spans="1:18" s="158" customFormat="1" ht="33" customHeight="1">
      <c r="A22" s="303">
        <v>2013</v>
      </c>
      <c r="B22" s="304">
        <v>12152.8</v>
      </c>
      <c r="C22" s="304">
        <v>8806.4</v>
      </c>
      <c r="D22" s="304">
        <v>7626.1</v>
      </c>
      <c r="E22" s="304">
        <v>252.5</v>
      </c>
      <c r="F22" s="304">
        <v>1230.7</v>
      </c>
      <c r="G22" s="304">
        <v>1797.8</v>
      </c>
      <c r="H22" s="304">
        <v>65.3</v>
      </c>
      <c r="I22" s="304">
        <v>0.3</v>
      </c>
      <c r="J22" s="304"/>
      <c r="K22" s="304"/>
      <c r="L22" s="304"/>
      <c r="M22" s="304"/>
      <c r="N22" s="309"/>
      <c r="O22" s="309"/>
      <c r="P22" s="309"/>
      <c r="Q22" s="309"/>
      <c r="R22" s="309"/>
    </row>
    <row r="23" spans="1:18" ht="20.25" customHeight="1">
      <c r="A23" s="306" t="s">
        <v>732</v>
      </c>
      <c r="B23" s="307">
        <v>972</v>
      </c>
      <c r="C23" s="308">
        <v>719.1</v>
      </c>
      <c r="D23" s="308">
        <v>632.9</v>
      </c>
      <c r="E23" s="308">
        <v>15.4</v>
      </c>
      <c r="F23" s="308">
        <v>89.2</v>
      </c>
      <c r="G23" s="308">
        <v>142.7</v>
      </c>
      <c r="H23" s="308">
        <v>5.7</v>
      </c>
      <c r="I23" s="308">
        <v>0</v>
      </c>
      <c r="J23" s="308"/>
      <c r="K23" s="308"/>
      <c r="L23" s="308"/>
      <c r="M23" s="308"/>
      <c r="N23" s="270"/>
      <c r="O23" s="270"/>
      <c r="P23" s="270"/>
      <c r="Q23" s="270"/>
      <c r="R23" s="270"/>
    </row>
    <row r="24" spans="1:18" ht="20.25" customHeight="1">
      <c r="A24" s="306" t="s">
        <v>733</v>
      </c>
      <c r="B24" s="307">
        <v>957.5</v>
      </c>
      <c r="C24" s="308">
        <v>713.4</v>
      </c>
      <c r="D24" s="308">
        <v>623.5</v>
      </c>
      <c r="E24" s="308">
        <v>17.2</v>
      </c>
      <c r="F24" s="308">
        <v>87</v>
      </c>
      <c r="G24" s="308">
        <v>133.6</v>
      </c>
      <c r="H24" s="308">
        <v>6.4</v>
      </c>
      <c r="I24" s="308">
        <v>0</v>
      </c>
      <c r="J24" s="308"/>
      <c r="K24" s="308"/>
      <c r="L24" s="308"/>
      <c r="M24" s="308"/>
      <c r="N24" s="270"/>
      <c r="O24" s="270"/>
      <c r="P24" s="270"/>
      <c r="Q24" s="270"/>
      <c r="R24" s="270"/>
    </row>
    <row r="25" spans="1:18" ht="20.25" customHeight="1">
      <c r="A25" s="306" t="s">
        <v>734</v>
      </c>
      <c r="B25" s="307">
        <v>1021.9</v>
      </c>
      <c r="C25" s="308">
        <v>726.7</v>
      </c>
      <c r="D25" s="308">
        <v>634.3</v>
      </c>
      <c r="E25" s="308">
        <v>23.5</v>
      </c>
      <c r="F25" s="308">
        <v>97.8</v>
      </c>
      <c r="G25" s="308">
        <v>167.6</v>
      </c>
      <c r="H25" s="308">
        <v>6.3</v>
      </c>
      <c r="I25" s="308">
        <v>0</v>
      </c>
      <c r="J25" s="308"/>
      <c r="K25" s="308"/>
      <c r="L25" s="308"/>
      <c r="M25" s="308"/>
      <c r="N25" s="270"/>
      <c r="O25" s="270"/>
      <c r="P25" s="270"/>
      <c r="Q25" s="270"/>
      <c r="R25" s="270"/>
    </row>
    <row r="26" spans="1:18" ht="20.25" customHeight="1">
      <c r="A26" s="306" t="s">
        <v>735</v>
      </c>
      <c r="B26" s="307">
        <v>1042.5</v>
      </c>
      <c r="C26" s="308">
        <v>739.3</v>
      </c>
      <c r="D26" s="308">
        <v>632.2</v>
      </c>
      <c r="E26" s="308">
        <v>28.8</v>
      </c>
      <c r="F26" s="308">
        <v>113.2</v>
      </c>
      <c r="G26" s="308">
        <v>156.6</v>
      </c>
      <c r="H26" s="308">
        <v>4.6</v>
      </c>
      <c r="I26" s="308">
        <v>0</v>
      </c>
      <c r="J26" s="308"/>
      <c r="K26" s="308"/>
      <c r="L26" s="308"/>
      <c r="M26" s="308"/>
      <c r="N26" s="270"/>
      <c r="O26" s="270"/>
      <c r="P26" s="270"/>
      <c r="Q26" s="270"/>
      <c r="R26" s="270"/>
    </row>
    <row r="27" spans="1:18" ht="20.25" customHeight="1">
      <c r="A27" s="306" t="s">
        <v>736</v>
      </c>
      <c r="B27" s="307">
        <v>1043.9</v>
      </c>
      <c r="C27" s="308">
        <v>735.6</v>
      </c>
      <c r="D27" s="308">
        <v>634.6</v>
      </c>
      <c r="E27" s="308">
        <v>28.5</v>
      </c>
      <c r="F27" s="308">
        <v>107.8</v>
      </c>
      <c r="G27" s="308">
        <v>162.9</v>
      </c>
      <c r="H27" s="308">
        <v>9</v>
      </c>
      <c r="I27" s="308">
        <v>0.1</v>
      </c>
      <c r="J27" s="308"/>
      <c r="K27" s="308"/>
      <c r="L27" s="308"/>
      <c r="M27" s="308"/>
      <c r="N27" s="270"/>
      <c r="O27" s="270"/>
      <c r="P27" s="270"/>
      <c r="Q27" s="270"/>
      <c r="R27" s="270"/>
    </row>
    <row r="28" spans="1:18" ht="20.25" customHeight="1">
      <c r="A28" s="306" t="s">
        <v>737</v>
      </c>
      <c r="B28" s="307">
        <v>1109.2</v>
      </c>
      <c r="C28" s="308">
        <v>807.4</v>
      </c>
      <c r="D28" s="308">
        <v>705.7</v>
      </c>
      <c r="E28" s="308">
        <v>20.5</v>
      </c>
      <c r="F28" s="308">
        <v>117.9</v>
      </c>
      <c r="G28" s="308">
        <v>158.2</v>
      </c>
      <c r="H28" s="308">
        <v>5.2</v>
      </c>
      <c r="I28" s="308">
        <v>0</v>
      </c>
      <c r="J28" s="308"/>
      <c r="K28" s="308"/>
      <c r="L28" s="308"/>
      <c r="M28" s="308"/>
      <c r="N28" s="270"/>
      <c r="O28" s="270"/>
      <c r="P28" s="270"/>
      <c r="Q28" s="270"/>
      <c r="R28" s="270"/>
    </row>
    <row r="29" spans="1:18" ht="20.25" customHeight="1">
      <c r="A29" s="306" t="s">
        <v>738</v>
      </c>
      <c r="B29" s="307">
        <v>1033.2</v>
      </c>
      <c r="C29" s="308">
        <v>737.8</v>
      </c>
      <c r="D29" s="308">
        <v>631.5</v>
      </c>
      <c r="E29" s="308">
        <v>19</v>
      </c>
      <c r="F29" s="308">
        <v>109.1</v>
      </c>
      <c r="G29" s="308">
        <v>161.3</v>
      </c>
      <c r="H29" s="308">
        <v>5.9</v>
      </c>
      <c r="I29" s="308">
        <v>0.1</v>
      </c>
      <c r="J29" s="308"/>
      <c r="K29" s="308"/>
      <c r="L29" s="308"/>
      <c r="M29" s="308"/>
      <c r="N29" s="270"/>
      <c r="O29" s="270"/>
      <c r="P29" s="270"/>
      <c r="Q29" s="270"/>
      <c r="R29" s="270"/>
    </row>
    <row r="30" spans="1:18" ht="20.25" customHeight="1">
      <c r="A30" s="306" t="s">
        <v>739</v>
      </c>
      <c r="B30" s="307">
        <v>959.6</v>
      </c>
      <c r="C30" s="308">
        <v>697.1</v>
      </c>
      <c r="D30" s="308">
        <v>600.8</v>
      </c>
      <c r="E30" s="308">
        <v>14.5</v>
      </c>
      <c r="F30" s="308">
        <v>92.7</v>
      </c>
      <c r="G30" s="308">
        <v>151.5</v>
      </c>
      <c r="H30" s="308">
        <v>3.8</v>
      </c>
      <c r="I30" s="308">
        <v>0.1</v>
      </c>
      <c r="J30" s="308"/>
      <c r="K30" s="308"/>
      <c r="L30" s="308"/>
      <c r="M30" s="308"/>
      <c r="N30" s="270"/>
      <c r="O30" s="270"/>
      <c r="P30" s="270"/>
      <c r="Q30" s="270"/>
      <c r="R30" s="270"/>
    </row>
    <row r="31" spans="1:18" ht="20.25" customHeight="1">
      <c r="A31" s="306" t="s">
        <v>740</v>
      </c>
      <c r="B31" s="307">
        <v>992.2</v>
      </c>
      <c r="C31" s="308">
        <v>716.8</v>
      </c>
      <c r="D31" s="308">
        <v>616.7</v>
      </c>
      <c r="E31" s="308">
        <v>14.8</v>
      </c>
      <c r="F31" s="308">
        <v>114.2</v>
      </c>
      <c r="G31" s="308">
        <v>142.4</v>
      </c>
      <c r="H31" s="308">
        <v>3.9</v>
      </c>
      <c r="I31" s="308">
        <v>0</v>
      </c>
      <c r="J31" s="308"/>
      <c r="K31" s="308"/>
      <c r="L31" s="308"/>
      <c r="M31" s="308"/>
      <c r="N31" s="270"/>
      <c r="O31" s="270"/>
      <c r="P31" s="270"/>
      <c r="Q31" s="270"/>
      <c r="R31" s="270"/>
    </row>
    <row r="32" spans="1:18" ht="20.25" customHeight="1">
      <c r="A32" s="306" t="s">
        <v>741</v>
      </c>
      <c r="B32" s="307">
        <v>1055.3</v>
      </c>
      <c r="C32" s="308">
        <v>797.1</v>
      </c>
      <c r="D32" s="308">
        <v>691.9</v>
      </c>
      <c r="E32" s="308">
        <v>22.5</v>
      </c>
      <c r="F32" s="308">
        <v>100.1</v>
      </c>
      <c r="G32" s="308">
        <v>130.1</v>
      </c>
      <c r="H32" s="308">
        <v>5.6</v>
      </c>
      <c r="I32" s="308">
        <v>0</v>
      </c>
      <c r="J32" s="308"/>
      <c r="K32" s="308"/>
      <c r="L32" s="308"/>
      <c r="M32" s="308"/>
      <c r="N32" s="270"/>
      <c r="O32" s="270"/>
      <c r="P32" s="270"/>
      <c r="Q32" s="270"/>
      <c r="R32" s="270"/>
    </row>
    <row r="33" spans="1:18" ht="20.25" customHeight="1">
      <c r="A33" s="306" t="s">
        <v>742</v>
      </c>
      <c r="B33" s="307">
        <v>1076.7</v>
      </c>
      <c r="C33" s="308">
        <v>800.8</v>
      </c>
      <c r="D33" s="308">
        <v>688.3</v>
      </c>
      <c r="E33" s="308">
        <v>22.8</v>
      </c>
      <c r="F33" s="308">
        <v>105.6</v>
      </c>
      <c r="G33" s="308">
        <v>143.5</v>
      </c>
      <c r="H33" s="308">
        <v>4.1</v>
      </c>
      <c r="I33" s="308">
        <v>0</v>
      </c>
      <c r="J33" s="308"/>
      <c r="K33" s="308"/>
      <c r="L33" s="308"/>
      <c r="M33" s="308"/>
      <c r="N33" s="270"/>
      <c r="O33" s="270"/>
      <c r="P33" s="270"/>
      <c r="Q33" s="270"/>
      <c r="R33" s="270"/>
    </row>
    <row r="34" spans="1:18" ht="20.25" customHeight="1">
      <c r="A34" s="306" t="s">
        <v>743</v>
      </c>
      <c r="B34" s="307">
        <v>888.7</v>
      </c>
      <c r="C34" s="308">
        <v>615.3</v>
      </c>
      <c r="D34" s="308">
        <v>533.7</v>
      </c>
      <c r="E34" s="308">
        <v>25.1</v>
      </c>
      <c r="F34" s="308">
        <v>96.2</v>
      </c>
      <c r="G34" s="308">
        <v>147.3</v>
      </c>
      <c r="H34" s="308">
        <v>4.8</v>
      </c>
      <c r="I34" s="308">
        <v>0</v>
      </c>
      <c r="J34" s="308"/>
      <c r="K34" s="308"/>
      <c r="L34" s="308"/>
      <c r="M34" s="308"/>
      <c r="N34" s="270"/>
      <c r="O34" s="270"/>
      <c r="P34" s="270"/>
      <c r="Q34" s="270"/>
      <c r="R34" s="270"/>
    </row>
    <row r="35" spans="1:18" s="158" customFormat="1" ht="33" customHeight="1">
      <c r="A35" s="303">
        <v>2014</v>
      </c>
      <c r="B35" s="304"/>
      <c r="C35" s="304"/>
      <c r="D35" s="304"/>
      <c r="E35" s="304"/>
      <c r="F35" s="304"/>
      <c r="G35" s="304"/>
      <c r="H35" s="304"/>
      <c r="I35" s="304"/>
      <c r="J35" s="304"/>
      <c r="K35" s="304"/>
      <c r="L35" s="304"/>
      <c r="M35" s="304"/>
      <c r="N35" s="309"/>
      <c r="O35" s="309"/>
      <c r="P35" s="309"/>
      <c r="Q35" s="309"/>
      <c r="R35" s="309"/>
    </row>
    <row r="36" spans="1:18" ht="20.25" customHeight="1">
      <c r="A36" s="306" t="s">
        <v>732</v>
      </c>
      <c r="B36" s="307">
        <v>1051.8</v>
      </c>
      <c r="C36" s="307">
        <v>783.7</v>
      </c>
      <c r="D36" s="307">
        <v>695.6</v>
      </c>
      <c r="E36" s="307">
        <v>21.3</v>
      </c>
      <c r="F36" s="307">
        <v>107.9</v>
      </c>
      <c r="G36" s="307">
        <v>133.7</v>
      </c>
      <c r="H36" s="307">
        <v>5.2</v>
      </c>
      <c r="I36" s="307">
        <v>0</v>
      </c>
      <c r="J36" s="307"/>
      <c r="K36" s="307"/>
      <c r="L36" s="307"/>
      <c r="M36" s="307"/>
      <c r="N36" s="270"/>
      <c r="O36" s="270"/>
      <c r="P36" s="270"/>
      <c r="Q36" s="270"/>
      <c r="R36" s="270"/>
    </row>
    <row r="37" spans="1:18" ht="20.25" customHeight="1">
      <c r="A37" s="306" t="s">
        <v>733</v>
      </c>
      <c r="B37" s="307">
        <v>1020.9</v>
      </c>
      <c r="C37" s="307">
        <v>755.7</v>
      </c>
      <c r="D37" s="307">
        <v>661.4</v>
      </c>
      <c r="E37" s="307">
        <v>18.7</v>
      </c>
      <c r="F37" s="307">
        <v>95.3</v>
      </c>
      <c r="G37" s="307">
        <v>146.2</v>
      </c>
      <c r="H37" s="307">
        <v>5.1</v>
      </c>
      <c r="I37" s="307">
        <v>0</v>
      </c>
      <c r="J37" s="307"/>
      <c r="K37" s="307"/>
      <c r="L37" s="307"/>
      <c r="M37" s="307"/>
      <c r="N37" s="270"/>
      <c r="O37" s="270"/>
      <c r="P37" s="270"/>
      <c r="Q37" s="270"/>
      <c r="R37" s="270"/>
    </row>
    <row r="38" spans="1:18" ht="20.25" customHeight="1">
      <c r="A38" s="306" t="s">
        <v>734</v>
      </c>
      <c r="B38" s="307">
        <v>1078.6</v>
      </c>
      <c r="C38" s="307">
        <v>762.7</v>
      </c>
      <c r="D38" s="307">
        <v>674.9</v>
      </c>
      <c r="E38" s="307">
        <v>22.6</v>
      </c>
      <c r="F38" s="307">
        <v>107.4</v>
      </c>
      <c r="G38" s="307">
        <v>181.6</v>
      </c>
      <c r="H38" s="307">
        <v>4.4</v>
      </c>
      <c r="I38" s="307">
        <v>0</v>
      </c>
      <c r="J38" s="307"/>
      <c r="K38" s="307"/>
      <c r="L38" s="307"/>
      <c r="M38" s="307"/>
      <c r="N38" s="270"/>
      <c r="O38" s="270"/>
      <c r="P38" s="270"/>
      <c r="Q38" s="270"/>
      <c r="R38" s="270"/>
    </row>
    <row r="39" spans="1:18" ht="20.25" customHeight="1">
      <c r="A39" s="306" t="s">
        <v>735</v>
      </c>
      <c r="B39" s="307">
        <v>1035.7</v>
      </c>
      <c r="C39" s="307">
        <v>748.8</v>
      </c>
      <c r="D39" s="307">
        <v>651</v>
      </c>
      <c r="E39" s="307">
        <v>22.5</v>
      </c>
      <c r="F39" s="307">
        <v>100.6</v>
      </c>
      <c r="G39" s="307">
        <v>158.8</v>
      </c>
      <c r="H39" s="307">
        <v>5</v>
      </c>
      <c r="I39" s="307">
        <v>0</v>
      </c>
      <c r="J39" s="307"/>
      <c r="K39" s="307"/>
      <c r="L39" s="307"/>
      <c r="M39" s="307"/>
      <c r="N39" s="270"/>
      <c r="O39" s="270"/>
      <c r="P39" s="270"/>
      <c r="Q39" s="270"/>
      <c r="R39" s="270"/>
    </row>
    <row r="40" spans="1:18" ht="20.25" customHeight="1">
      <c r="A40" s="306" t="s">
        <v>736</v>
      </c>
      <c r="B40" s="307">
        <v>1087.7</v>
      </c>
      <c r="C40" s="307">
        <v>805.1</v>
      </c>
      <c r="D40" s="307">
        <v>717.8</v>
      </c>
      <c r="E40" s="307">
        <v>31.2</v>
      </c>
      <c r="F40" s="307">
        <v>93.3</v>
      </c>
      <c r="G40" s="307">
        <v>152.4</v>
      </c>
      <c r="H40" s="307">
        <v>5.7</v>
      </c>
      <c r="I40" s="307">
        <v>0</v>
      </c>
      <c r="J40" s="307"/>
      <c r="K40" s="307"/>
      <c r="L40" s="307"/>
      <c r="M40" s="307"/>
      <c r="N40" s="270"/>
      <c r="O40" s="270"/>
      <c r="P40" s="270"/>
      <c r="Q40" s="270"/>
      <c r="R40" s="270"/>
    </row>
    <row r="41" spans="1:18" ht="20.25" customHeight="1">
      <c r="A41" s="306" t="s">
        <v>1231</v>
      </c>
      <c r="B41" s="307">
        <v>1183.5</v>
      </c>
      <c r="C41" s="307">
        <v>854.5</v>
      </c>
      <c r="D41" s="307">
        <v>757.7</v>
      </c>
      <c r="E41" s="307">
        <v>23.9</v>
      </c>
      <c r="F41" s="307">
        <v>128.6</v>
      </c>
      <c r="G41" s="307">
        <v>170.7</v>
      </c>
      <c r="H41" s="307">
        <v>5.7</v>
      </c>
      <c r="I41" s="307">
        <v>0.1</v>
      </c>
      <c r="J41" s="307"/>
      <c r="K41" s="307"/>
      <c r="L41" s="307"/>
      <c r="M41" s="307"/>
      <c r="N41" s="270"/>
      <c r="O41" s="270"/>
      <c r="P41" s="270"/>
      <c r="Q41" s="270"/>
      <c r="R41" s="270"/>
    </row>
    <row r="42" spans="1:18" ht="20.25" customHeight="1">
      <c r="A42" s="306" t="s">
        <v>1236</v>
      </c>
      <c r="B42" s="307">
        <v>1132.4</v>
      </c>
      <c r="C42" s="307">
        <v>822.3</v>
      </c>
      <c r="D42" s="307">
        <v>710.6</v>
      </c>
      <c r="E42" s="307">
        <v>19.9</v>
      </c>
      <c r="F42" s="307">
        <v>113.3</v>
      </c>
      <c r="G42" s="307">
        <v>169.4</v>
      </c>
      <c r="H42" s="307">
        <v>7.3</v>
      </c>
      <c r="I42" s="307">
        <v>0.1</v>
      </c>
      <c r="J42" s="307"/>
      <c r="K42" s="307"/>
      <c r="L42" s="307"/>
      <c r="M42" s="307"/>
      <c r="N42" s="270"/>
      <c r="O42" s="270"/>
      <c r="P42" s="270"/>
      <c r="Q42" s="270"/>
      <c r="R42" s="270"/>
    </row>
    <row r="43" spans="1:18" ht="20.25" customHeight="1">
      <c r="A43" s="306" t="s">
        <v>1237</v>
      </c>
      <c r="B43" s="307">
        <v>1011.5</v>
      </c>
      <c r="C43" s="307">
        <v>710.9</v>
      </c>
      <c r="D43" s="307">
        <v>624.2</v>
      </c>
      <c r="E43" s="307">
        <v>13.8</v>
      </c>
      <c r="F43" s="307">
        <v>121.2</v>
      </c>
      <c r="G43" s="307">
        <v>159.9</v>
      </c>
      <c r="H43" s="307">
        <v>5.7</v>
      </c>
      <c r="I43" s="307">
        <v>0</v>
      </c>
      <c r="J43" s="307"/>
      <c r="K43" s="307"/>
      <c r="L43" s="307"/>
      <c r="M43" s="307"/>
      <c r="N43" s="270"/>
      <c r="O43" s="270"/>
      <c r="P43" s="270"/>
      <c r="Q43" s="270"/>
      <c r="R43" s="270"/>
    </row>
    <row r="44" spans="1:18" ht="20.25" customHeight="1">
      <c r="A44" s="306" t="s">
        <v>740</v>
      </c>
      <c r="B44" s="307">
        <v>1165.2</v>
      </c>
      <c r="C44" s="307">
        <v>830.2</v>
      </c>
      <c r="D44" s="307">
        <v>736.6</v>
      </c>
      <c r="E44" s="307">
        <v>20.7</v>
      </c>
      <c r="F44" s="307">
        <v>134</v>
      </c>
      <c r="G44" s="307">
        <v>170.4</v>
      </c>
      <c r="H44" s="307">
        <v>9.9</v>
      </c>
      <c r="I44" s="307">
        <v>0</v>
      </c>
      <c r="J44" s="307"/>
      <c r="K44" s="307"/>
      <c r="L44" s="307"/>
      <c r="M44" s="307"/>
      <c r="N44" s="270"/>
      <c r="O44" s="270"/>
      <c r="P44" s="270"/>
      <c r="Q44" s="270"/>
      <c r="R44" s="270"/>
    </row>
    <row r="45" spans="1:13" s="38" customFormat="1" ht="33.75" customHeight="1">
      <c r="A45" s="433" t="s">
        <v>852</v>
      </c>
      <c r="B45" s="434"/>
      <c r="C45" s="434"/>
      <c r="D45" s="434"/>
      <c r="E45" s="434"/>
      <c r="F45" s="434"/>
      <c r="G45" s="434"/>
      <c r="H45" s="434"/>
      <c r="I45" s="434"/>
      <c r="J45" s="434"/>
      <c r="K45" s="434"/>
      <c r="L45" s="434"/>
      <c r="M45" s="434"/>
    </row>
    <row r="46" spans="1:13" ht="46.5" customHeight="1">
      <c r="A46" s="635" t="s">
        <v>1230</v>
      </c>
      <c r="B46" s="636"/>
      <c r="C46" s="636"/>
      <c r="D46" s="636"/>
      <c r="E46" s="636"/>
      <c r="F46" s="636"/>
      <c r="G46" s="636"/>
      <c r="H46" s="636"/>
      <c r="I46" s="636"/>
      <c r="J46" s="636"/>
      <c r="K46" s="636"/>
      <c r="L46" s="636"/>
      <c r="M46" s="636"/>
    </row>
    <row r="66" spans="1:7" ht="12.75">
      <c r="A66" s="258"/>
      <c r="B66" s="258"/>
      <c r="C66" s="258"/>
      <c r="D66" s="258"/>
      <c r="E66" s="258"/>
      <c r="F66" s="258"/>
      <c r="G66" s="258"/>
    </row>
    <row r="70" ht="15" customHeight="1"/>
  </sheetData>
  <sheetProtection/>
  <mergeCells count="12">
    <mergeCell ref="I4:I6"/>
    <mergeCell ref="A3:A7"/>
    <mergeCell ref="A46:M46"/>
    <mergeCell ref="B3:B6"/>
    <mergeCell ref="C3:I3"/>
    <mergeCell ref="C4:C6"/>
    <mergeCell ref="B7:I7"/>
    <mergeCell ref="D4:D6"/>
    <mergeCell ref="E4:E6"/>
    <mergeCell ref="F4:F6"/>
    <mergeCell ref="G4:G6"/>
    <mergeCell ref="H4:H6"/>
  </mergeCells>
  <printOptions/>
  <pageMargins left="0.5905511811023623" right="0.5905511811023623" top="0.984251968503937" bottom="0.4330708661417323"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R65"/>
  <sheetViews>
    <sheetView zoomScalePageLayoutView="0" workbookViewId="0" topLeftCell="A1">
      <selection activeCell="A2" sqref="A2"/>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310" t="s">
        <v>1232</v>
      </c>
      <c r="B1" s="310"/>
      <c r="C1" s="310"/>
      <c r="D1" s="310"/>
      <c r="E1" s="310"/>
      <c r="F1" s="310"/>
      <c r="G1" s="310"/>
      <c r="H1" s="310"/>
      <c r="I1" s="310"/>
    </row>
    <row r="2" spans="1:8" ht="12.75">
      <c r="A2" s="14"/>
      <c r="B2" s="14"/>
      <c r="H2"/>
    </row>
    <row r="3" spans="1:9" s="22" customFormat="1" ht="17.25" customHeight="1">
      <c r="A3" s="605" t="s">
        <v>254</v>
      </c>
      <c r="B3" s="644" t="s">
        <v>1117</v>
      </c>
      <c r="C3" s="627" t="s">
        <v>468</v>
      </c>
      <c r="D3" s="627"/>
      <c r="E3" s="628"/>
      <c r="F3" s="627"/>
      <c r="G3" s="627"/>
      <c r="H3" s="627"/>
      <c r="I3" s="629"/>
    </row>
    <row r="4" spans="1:9" s="22" customFormat="1" ht="12.75">
      <c r="A4" s="470"/>
      <c r="B4" s="645"/>
      <c r="C4" s="631" t="s">
        <v>202</v>
      </c>
      <c r="D4" s="631" t="s">
        <v>1188</v>
      </c>
      <c r="E4" s="631" t="s">
        <v>204</v>
      </c>
      <c r="F4" s="631" t="s">
        <v>205</v>
      </c>
      <c r="G4" s="631" t="s">
        <v>206</v>
      </c>
      <c r="H4" s="504" t="s">
        <v>1082</v>
      </c>
      <c r="I4" s="481" t="s">
        <v>207</v>
      </c>
    </row>
    <row r="5" spans="1:9" s="22" customFormat="1" ht="15" customHeight="1">
      <c r="A5" s="470"/>
      <c r="B5" s="645"/>
      <c r="C5" s="631"/>
      <c r="D5" s="631"/>
      <c r="E5" s="631"/>
      <c r="F5" s="631"/>
      <c r="G5" s="631"/>
      <c r="H5" s="494"/>
      <c r="I5" s="482"/>
    </row>
    <row r="6" spans="1:9" s="22" customFormat="1" ht="12.75">
      <c r="A6" s="470"/>
      <c r="B6" s="645"/>
      <c r="C6" s="631"/>
      <c r="D6" s="631"/>
      <c r="E6" s="631"/>
      <c r="F6" s="631"/>
      <c r="G6" s="631"/>
      <c r="H6" s="495"/>
      <c r="I6" s="483"/>
    </row>
    <row r="7" spans="1:9" s="22" customFormat="1" ht="16.5" customHeight="1">
      <c r="A7" s="471"/>
      <c r="B7" s="646" t="s">
        <v>851</v>
      </c>
      <c r="C7" s="647"/>
      <c r="D7" s="647"/>
      <c r="E7" s="647"/>
      <c r="F7" s="647"/>
      <c r="G7" s="647"/>
      <c r="H7" s="647"/>
      <c r="I7" s="648"/>
    </row>
    <row r="8" ht="16.5" customHeight="1">
      <c r="A8" s="41"/>
    </row>
    <row r="9" spans="1:18" s="17" customFormat="1" ht="33" customHeight="1">
      <c r="A9" s="303">
        <v>2012</v>
      </c>
      <c r="B9" s="304">
        <v>8052.6</v>
      </c>
      <c r="C9" s="304">
        <v>6265.3</v>
      </c>
      <c r="D9" s="304">
        <v>5678.5</v>
      </c>
      <c r="E9" s="304">
        <v>42.8</v>
      </c>
      <c r="F9" s="304">
        <v>354</v>
      </c>
      <c r="G9" s="304">
        <v>1385.2</v>
      </c>
      <c r="H9" s="304">
        <v>5.4</v>
      </c>
      <c r="I9" s="308" t="s">
        <v>6</v>
      </c>
      <c r="J9" s="304"/>
      <c r="K9" s="304"/>
      <c r="L9" s="304"/>
      <c r="M9" s="304"/>
      <c r="N9" s="305"/>
      <c r="O9" s="305"/>
      <c r="P9" s="305"/>
      <c r="Q9" s="305"/>
      <c r="R9" s="305"/>
    </row>
    <row r="10" spans="1:18" ht="20.25" customHeight="1">
      <c r="A10" s="306" t="s">
        <v>732</v>
      </c>
      <c r="B10" s="307">
        <v>672.9</v>
      </c>
      <c r="C10" s="308">
        <v>509.4</v>
      </c>
      <c r="D10" s="308">
        <v>444.7</v>
      </c>
      <c r="E10" s="308">
        <v>3.2</v>
      </c>
      <c r="F10" s="308">
        <v>26.6</v>
      </c>
      <c r="G10" s="308">
        <v>132.9</v>
      </c>
      <c r="H10" s="308">
        <v>0.8</v>
      </c>
      <c r="I10" s="308" t="s">
        <v>6</v>
      </c>
      <c r="J10" s="308"/>
      <c r="K10" s="308"/>
      <c r="L10" s="308"/>
      <c r="M10" s="308"/>
      <c r="N10" s="270"/>
      <c r="O10" s="270"/>
      <c r="P10" s="270"/>
      <c r="Q10" s="270"/>
      <c r="R10" s="270"/>
    </row>
    <row r="11" spans="1:18" ht="20.25" customHeight="1">
      <c r="A11" s="306" t="s">
        <v>733</v>
      </c>
      <c r="B11" s="307">
        <v>691.9</v>
      </c>
      <c r="C11" s="308">
        <v>541</v>
      </c>
      <c r="D11" s="308">
        <v>473.8</v>
      </c>
      <c r="E11" s="308">
        <v>2.9</v>
      </c>
      <c r="F11" s="308">
        <v>28.1</v>
      </c>
      <c r="G11" s="308">
        <v>119.8</v>
      </c>
      <c r="H11" s="308">
        <v>0.1</v>
      </c>
      <c r="I11" s="308" t="s">
        <v>6</v>
      </c>
      <c r="J11" s="308"/>
      <c r="K11" s="308"/>
      <c r="L11" s="308"/>
      <c r="M11" s="308"/>
      <c r="N11" s="270"/>
      <c r="O11" s="270"/>
      <c r="P11" s="270"/>
      <c r="Q11" s="270"/>
      <c r="R11" s="270"/>
    </row>
    <row r="12" spans="1:18" ht="20.25" customHeight="1">
      <c r="A12" s="306" t="s">
        <v>734</v>
      </c>
      <c r="B12" s="307">
        <v>671.8</v>
      </c>
      <c r="C12" s="308">
        <v>534.1</v>
      </c>
      <c r="D12" s="308">
        <v>475.6</v>
      </c>
      <c r="E12" s="308">
        <v>3.3</v>
      </c>
      <c r="F12" s="308">
        <v>32.7</v>
      </c>
      <c r="G12" s="308">
        <v>101.3</v>
      </c>
      <c r="H12" s="308">
        <v>0.4</v>
      </c>
      <c r="I12" s="308" t="s">
        <v>6</v>
      </c>
      <c r="J12" s="308"/>
      <c r="K12" s="308"/>
      <c r="L12" s="308"/>
      <c r="M12" s="308"/>
      <c r="N12" s="270"/>
      <c r="O12" s="270"/>
      <c r="P12" s="270"/>
      <c r="Q12" s="270"/>
      <c r="R12" s="270"/>
    </row>
    <row r="13" spans="1:18" ht="20.25" customHeight="1">
      <c r="A13" s="306" t="s">
        <v>735</v>
      </c>
      <c r="B13" s="307">
        <v>663.1</v>
      </c>
      <c r="C13" s="308">
        <v>516.8</v>
      </c>
      <c r="D13" s="308">
        <v>461.8</v>
      </c>
      <c r="E13" s="308">
        <v>3.8</v>
      </c>
      <c r="F13" s="308">
        <v>29.2</v>
      </c>
      <c r="G13" s="308">
        <v>112.5</v>
      </c>
      <c r="H13" s="308">
        <v>0.7</v>
      </c>
      <c r="I13" s="308" t="s">
        <v>6</v>
      </c>
      <c r="J13" s="308"/>
      <c r="K13" s="308"/>
      <c r="L13" s="308"/>
      <c r="M13" s="308"/>
      <c r="N13" s="270"/>
      <c r="O13" s="270"/>
      <c r="P13" s="270"/>
      <c r="Q13" s="270"/>
      <c r="R13" s="270"/>
    </row>
    <row r="14" spans="1:18" ht="20.25" customHeight="1">
      <c r="A14" s="306" t="s">
        <v>736</v>
      </c>
      <c r="B14" s="307">
        <v>681.4</v>
      </c>
      <c r="C14" s="308">
        <v>521.5</v>
      </c>
      <c r="D14" s="308">
        <v>476.9</v>
      </c>
      <c r="E14" s="308">
        <v>4.5</v>
      </c>
      <c r="F14" s="308">
        <v>33.9</v>
      </c>
      <c r="G14" s="308">
        <v>121.1</v>
      </c>
      <c r="H14" s="308">
        <v>0.4</v>
      </c>
      <c r="I14" s="308" t="s">
        <v>6</v>
      </c>
      <c r="J14" s="308"/>
      <c r="K14" s="308"/>
      <c r="L14" s="308"/>
      <c r="M14" s="308"/>
      <c r="N14" s="270"/>
      <c r="O14" s="270"/>
      <c r="P14" s="270"/>
      <c r="Q14" s="270"/>
      <c r="R14" s="270"/>
    </row>
    <row r="15" spans="1:18" ht="20.25" customHeight="1">
      <c r="A15" s="306" t="s">
        <v>737</v>
      </c>
      <c r="B15" s="307">
        <v>711.2</v>
      </c>
      <c r="C15" s="308">
        <v>541.6</v>
      </c>
      <c r="D15" s="308">
        <v>494.9</v>
      </c>
      <c r="E15" s="308">
        <v>3.9</v>
      </c>
      <c r="F15" s="308">
        <v>32.1</v>
      </c>
      <c r="G15" s="308">
        <v>133</v>
      </c>
      <c r="H15" s="308">
        <v>0.6</v>
      </c>
      <c r="I15" s="308" t="s">
        <v>6</v>
      </c>
      <c r="J15" s="308"/>
      <c r="K15" s="308"/>
      <c r="L15" s="308"/>
      <c r="M15" s="308"/>
      <c r="N15" s="270"/>
      <c r="O15" s="270"/>
      <c r="P15" s="270"/>
      <c r="Q15" s="270"/>
      <c r="R15" s="270"/>
    </row>
    <row r="16" spans="1:18" ht="20.25" customHeight="1">
      <c r="A16" s="306" t="s">
        <v>738</v>
      </c>
      <c r="B16" s="307">
        <v>728.2</v>
      </c>
      <c r="C16" s="308">
        <v>567.9</v>
      </c>
      <c r="D16" s="308">
        <v>517.9</v>
      </c>
      <c r="E16" s="308">
        <v>3.8</v>
      </c>
      <c r="F16" s="308">
        <v>33.2</v>
      </c>
      <c r="G16" s="308">
        <v>122.8</v>
      </c>
      <c r="H16" s="308">
        <v>0.5</v>
      </c>
      <c r="I16" s="308" t="s">
        <v>6</v>
      </c>
      <c r="J16" s="308"/>
      <c r="K16" s="308"/>
      <c r="L16" s="308"/>
      <c r="M16" s="308"/>
      <c r="N16" s="270"/>
      <c r="O16" s="270"/>
      <c r="P16" s="270"/>
      <c r="Q16" s="270"/>
      <c r="R16" s="270"/>
    </row>
    <row r="17" spans="1:18" ht="20.25" customHeight="1">
      <c r="A17" s="306" t="s">
        <v>739</v>
      </c>
      <c r="B17" s="307">
        <v>679.2</v>
      </c>
      <c r="C17" s="308">
        <v>518.1</v>
      </c>
      <c r="D17" s="308">
        <v>470.2</v>
      </c>
      <c r="E17" s="308">
        <v>2.6</v>
      </c>
      <c r="F17" s="308">
        <v>35.3</v>
      </c>
      <c r="G17" s="308">
        <v>122.3</v>
      </c>
      <c r="H17" s="308">
        <v>0.9</v>
      </c>
      <c r="I17" s="308" t="s">
        <v>6</v>
      </c>
      <c r="J17" s="308"/>
      <c r="K17" s="308"/>
      <c r="L17" s="308"/>
      <c r="M17" s="308"/>
      <c r="N17" s="270"/>
      <c r="O17" s="270"/>
      <c r="P17" s="270"/>
      <c r="Q17" s="270"/>
      <c r="R17" s="270"/>
    </row>
    <row r="18" spans="1:18" ht="20.25" customHeight="1">
      <c r="A18" s="306" t="s">
        <v>740</v>
      </c>
      <c r="B18" s="307">
        <v>665.7</v>
      </c>
      <c r="C18" s="308">
        <v>523.2</v>
      </c>
      <c r="D18" s="308">
        <v>475.2</v>
      </c>
      <c r="E18" s="308">
        <v>3.9</v>
      </c>
      <c r="F18" s="308">
        <v>29</v>
      </c>
      <c r="G18" s="308">
        <v>109.4</v>
      </c>
      <c r="H18" s="308">
        <v>0.2</v>
      </c>
      <c r="I18" s="308" t="s">
        <v>6</v>
      </c>
      <c r="J18" s="308"/>
      <c r="K18" s="308"/>
      <c r="L18" s="308"/>
      <c r="M18" s="308"/>
      <c r="N18" s="270"/>
      <c r="O18" s="270"/>
      <c r="P18" s="270"/>
      <c r="Q18" s="270"/>
      <c r="R18" s="270"/>
    </row>
    <row r="19" spans="1:18" ht="20.25" customHeight="1">
      <c r="A19" s="306" t="s">
        <v>741</v>
      </c>
      <c r="B19" s="307">
        <v>691.5</v>
      </c>
      <c r="C19" s="308">
        <v>546.3</v>
      </c>
      <c r="D19" s="308">
        <v>505</v>
      </c>
      <c r="E19" s="308">
        <v>4</v>
      </c>
      <c r="F19" s="308">
        <v>28.8</v>
      </c>
      <c r="G19" s="308">
        <v>112</v>
      </c>
      <c r="H19" s="308">
        <v>0.4</v>
      </c>
      <c r="I19" s="308" t="s">
        <v>6</v>
      </c>
      <c r="J19" s="308"/>
      <c r="K19" s="308"/>
      <c r="L19" s="308"/>
      <c r="M19" s="308"/>
      <c r="N19" s="270"/>
      <c r="O19" s="270"/>
      <c r="P19" s="270"/>
      <c r="Q19" s="270"/>
      <c r="R19" s="270"/>
    </row>
    <row r="20" spans="1:18" ht="20.25" customHeight="1">
      <c r="A20" s="306" t="s">
        <v>742</v>
      </c>
      <c r="B20" s="307">
        <v>621.3</v>
      </c>
      <c r="C20" s="308">
        <v>489.1</v>
      </c>
      <c r="D20" s="308">
        <v>453.6</v>
      </c>
      <c r="E20" s="308">
        <v>4.1</v>
      </c>
      <c r="F20" s="308">
        <v>23</v>
      </c>
      <c r="G20" s="308">
        <v>104.9</v>
      </c>
      <c r="H20" s="308">
        <v>0.3</v>
      </c>
      <c r="I20" s="308" t="s">
        <v>6</v>
      </c>
      <c r="J20" s="308"/>
      <c r="K20" s="308"/>
      <c r="L20" s="308"/>
      <c r="M20" s="308"/>
      <c r="N20" s="270"/>
      <c r="O20" s="270"/>
      <c r="P20" s="270"/>
      <c r="Q20" s="270"/>
      <c r="R20" s="270"/>
    </row>
    <row r="21" spans="1:18" ht="20.25" customHeight="1">
      <c r="A21" s="306" t="s">
        <v>743</v>
      </c>
      <c r="B21" s="307">
        <v>574.4</v>
      </c>
      <c r="C21" s="308">
        <v>456.2</v>
      </c>
      <c r="D21" s="308">
        <v>428.9</v>
      </c>
      <c r="E21" s="308">
        <v>2.8</v>
      </c>
      <c r="F21" s="308">
        <v>22</v>
      </c>
      <c r="G21" s="308">
        <v>93.2</v>
      </c>
      <c r="H21" s="308">
        <v>0.2</v>
      </c>
      <c r="I21" s="308" t="s">
        <v>6</v>
      </c>
      <c r="J21" s="308"/>
      <c r="K21" s="308"/>
      <c r="L21" s="308"/>
      <c r="M21" s="308"/>
      <c r="N21" s="270"/>
      <c r="O21" s="270"/>
      <c r="P21" s="270"/>
      <c r="Q21" s="270"/>
      <c r="R21" s="270"/>
    </row>
    <row r="22" spans="1:18" s="158" customFormat="1" ht="33" customHeight="1">
      <c r="A22" s="303">
        <v>2013</v>
      </c>
      <c r="B22" s="304">
        <v>8283.4</v>
      </c>
      <c r="C22" s="304">
        <v>6550.1</v>
      </c>
      <c r="D22" s="304">
        <v>6110.8</v>
      </c>
      <c r="E22" s="304">
        <v>72.4</v>
      </c>
      <c r="F22" s="304">
        <v>319.4</v>
      </c>
      <c r="G22" s="304">
        <v>1337.8</v>
      </c>
      <c r="H22" s="304">
        <v>3.7</v>
      </c>
      <c r="I22" s="308" t="s">
        <v>6</v>
      </c>
      <c r="J22" s="304"/>
      <c r="K22" s="304"/>
      <c r="L22" s="304"/>
      <c r="M22" s="304"/>
      <c r="N22" s="309"/>
      <c r="O22" s="309"/>
      <c r="P22" s="309"/>
      <c r="Q22" s="309"/>
      <c r="R22" s="309"/>
    </row>
    <row r="23" spans="1:18" ht="20.25" customHeight="1">
      <c r="A23" s="306" t="s">
        <v>732</v>
      </c>
      <c r="B23" s="307">
        <v>628.9</v>
      </c>
      <c r="C23" s="308">
        <v>485.4</v>
      </c>
      <c r="D23" s="308">
        <v>454.4</v>
      </c>
      <c r="E23" s="308">
        <v>3.1</v>
      </c>
      <c r="F23" s="308">
        <v>22.3</v>
      </c>
      <c r="G23" s="308">
        <v>117.9</v>
      </c>
      <c r="H23" s="308">
        <v>0.3</v>
      </c>
      <c r="I23" s="308" t="s">
        <v>6</v>
      </c>
      <c r="J23" s="308"/>
      <c r="K23" s="308"/>
      <c r="L23" s="308"/>
      <c r="M23" s="308"/>
      <c r="N23" s="270"/>
      <c r="O23" s="270"/>
      <c r="P23" s="270"/>
      <c r="Q23" s="270"/>
      <c r="R23" s="270"/>
    </row>
    <row r="24" spans="1:18" ht="20.25" customHeight="1">
      <c r="A24" s="306" t="s">
        <v>733</v>
      </c>
      <c r="B24" s="307">
        <v>641.5</v>
      </c>
      <c r="C24" s="308">
        <v>508.7</v>
      </c>
      <c r="D24" s="308">
        <v>476.2</v>
      </c>
      <c r="E24" s="308">
        <v>4.5</v>
      </c>
      <c r="F24" s="308">
        <v>23.4</v>
      </c>
      <c r="G24" s="308">
        <v>104.6</v>
      </c>
      <c r="H24" s="308">
        <v>0.3</v>
      </c>
      <c r="I24" s="308" t="s">
        <v>6</v>
      </c>
      <c r="J24" s="308"/>
      <c r="K24" s="308"/>
      <c r="L24" s="308"/>
      <c r="M24" s="308"/>
      <c r="N24" s="270"/>
      <c r="O24" s="270"/>
      <c r="P24" s="270"/>
      <c r="Q24" s="270"/>
      <c r="R24" s="270"/>
    </row>
    <row r="25" spans="1:18" ht="20.25" customHeight="1">
      <c r="A25" s="306" t="s">
        <v>734</v>
      </c>
      <c r="B25" s="307">
        <v>678.5</v>
      </c>
      <c r="C25" s="308">
        <v>556.9</v>
      </c>
      <c r="D25" s="308">
        <v>524.4</v>
      </c>
      <c r="E25" s="308">
        <v>3.9</v>
      </c>
      <c r="F25" s="308">
        <v>24.5</v>
      </c>
      <c r="G25" s="308">
        <v>93</v>
      </c>
      <c r="H25" s="308">
        <v>0.2</v>
      </c>
      <c r="I25" s="308" t="s">
        <v>6</v>
      </c>
      <c r="J25" s="308"/>
      <c r="K25" s="308"/>
      <c r="L25" s="308"/>
      <c r="M25" s="308"/>
      <c r="N25" s="270"/>
      <c r="O25" s="270"/>
      <c r="P25" s="270"/>
      <c r="Q25" s="270"/>
      <c r="R25" s="270"/>
    </row>
    <row r="26" spans="1:18" ht="20.25" customHeight="1">
      <c r="A26" s="306" t="s">
        <v>735</v>
      </c>
      <c r="B26" s="307">
        <v>677.5</v>
      </c>
      <c r="C26" s="308">
        <v>534.3</v>
      </c>
      <c r="D26" s="308">
        <v>495.5</v>
      </c>
      <c r="E26" s="308">
        <v>8</v>
      </c>
      <c r="F26" s="308">
        <v>27.5</v>
      </c>
      <c r="G26" s="308">
        <v>107.5</v>
      </c>
      <c r="H26" s="308">
        <v>0.3</v>
      </c>
      <c r="I26" s="308" t="s">
        <v>6</v>
      </c>
      <c r="J26" s="308"/>
      <c r="K26" s="308"/>
      <c r="L26" s="308"/>
      <c r="M26" s="308"/>
      <c r="N26" s="270"/>
      <c r="O26" s="270"/>
      <c r="P26" s="270"/>
      <c r="Q26" s="270"/>
      <c r="R26" s="270"/>
    </row>
    <row r="27" spans="1:18" ht="20.25" customHeight="1">
      <c r="A27" s="306" t="s">
        <v>736</v>
      </c>
      <c r="B27" s="307">
        <v>702.5</v>
      </c>
      <c r="C27" s="308">
        <v>557.4</v>
      </c>
      <c r="D27" s="308">
        <v>518.5</v>
      </c>
      <c r="E27" s="308">
        <v>8.7</v>
      </c>
      <c r="F27" s="308">
        <v>31.2</v>
      </c>
      <c r="G27" s="308">
        <v>104.6</v>
      </c>
      <c r="H27" s="308">
        <v>0.6</v>
      </c>
      <c r="I27" s="308" t="s">
        <v>6</v>
      </c>
      <c r="J27" s="308"/>
      <c r="K27" s="308"/>
      <c r="L27" s="308"/>
      <c r="M27" s="308"/>
      <c r="N27" s="270"/>
      <c r="O27" s="270"/>
      <c r="P27" s="270"/>
      <c r="Q27" s="270"/>
      <c r="R27" s="270"/>
    </row>
    <row r="28" spans="1:18" ht="20.25" customHeight="1">
      <c r="A28" s="306" t="s">
        <v>737</v>
      </c>
      <c r="B28" s="307">
        <v>706.4</v>
      </c>
      <c r="C28" s="308">
        <v>568.8</v>
      </c>
      <c r="D28" s="308">
        <v>529</v>
      </c>
      <c r="E28" s="308">
        <v>8.2</v>
      </c>
      <c r="F28" s="308">
        <v>26.8</v>
      </c>
      <c r="G28" s="308">
        <v>102.2</v>
      </c>
      <c r="H28" s="308">
        <v>0.4</v>
      </c>
      <c r="I28" s="308" t="s">
        <v>6</v>
      </c>
      <c r="J28" s="308"/>
      <c r="K28" s="308"/>
      <c r="L28" s="308"/>
      <c r="M28" s="308"/>
      <c r="N28" s="270"/>
      <c r="O28" s="270"/>
      <c r="P28" s="270"/>
      <c r="Q28" s="270"/>
      <c r="R28" s="270"/>
    </row>
    <row r="29" spans="1:18" ht="20.25" customHeight="1">
      <c r="A29" s="306" t="s">
        <v>738</v>
      </c>
      <c r="B29" s="307">
        <v>737.8</v>
      </c>
      <c r="C29" s="308">
        <v>589.1</v>
      </c>
      <c r="D29" s="308">
        <v>546.2</v>
      </c>
      <c r="E29" s="308">
        <v>5.7</v>
      </c>
      <c r="F29" s="308">
        <v>29.5</v>
      </c>
      <c r="G29" s="308">
        <v>113.1</v>
      </c>
      <c r="H29" s="308">
        <v>0.5</v>
      </c>
      <c r="I29" s="308" t="s">
        <v>6</v>
      </c>
      <c r="J29" s="308"/>
      <c r="K29" s="308"/>
      <c r="L29" s="308"/>
      <c r="M29" s="308"/>
      <c r="N29" s="270"/>
      <c r="O29" s="270"/>
      <c r="P29" s="270"/>
      <c r="Q29" s="270"/>
      <c r="R29" s="270"/>
    </row>
    <row r="30" spans="1:18" ht="20.25" customHeight="1">
      <c r="A30" s="306" t="s">
        <v>739</v>
      </c>
      <c r="B30" s="307">
        <v>669.1</v>
      </c>
      <c r="C30" s="308">
        <v>511.1</v>
      </c>
      <c r="D30" s="308">
        <v>478</v>
      </c>
      <c r="E30" s="308">
        <v>9.4</v>
      </c>
      <c r="F30" s="308">
        <v>24.9</v>
      </c>
      <c r="G30" s="308">
        <v>123.4</v>
      </c>
      <c r="H30" s="308">
        <v>0.2</v>
      </c>
      <c r="I30" s="308" t="s">
        <v>6</v>
      </c>
      <c r="J30" s="308"/>
      <c r="K30" s="308"/>
      <c r="L30" s="308"/>
      <c r="M30" s="308"/>
      <c r="N30" s="270"/>
      <c r="O30" s="270"/>
      <c r="P30" s="270"/>
      <c r="Q30" s="270"/>
      <c r="R30" s="270"/>
    </row>
    <row r="31" spans="1:18" ht="20.25" customHeight="1">
      <c r="A31" s="306" t="s">
        <v>740</v>
      </c>
      <c r="B31" s="307">
        <v>761.6</v>
      </c>
      <c r="C31" s="308">
        <v>592</v>
      </c>
      <c r="D31" s="308">
        <v>554.5</v>
      </c>
      <c r="E31" s="308">
        <v>7.1</v>
      </c>
      <c r="F31" s="308">
        <v>29.7</v>
      </c>
      <c r="G31" s="308">
        <v>132.5</v>
      </c>
      <c r="H31" s="308">
        <v>0.3</v>
      </c>
      <c r="I31" s="308" t="s">
        <v>6</v>
      </c>
      <c r="J31" s="308"/>
      <c r="K31" s="308"/>
      <c r="L31" s="308"/>
      <c r="M31" s="308"/>
      <c r="N31" s="270"/>
      <c r="O31" s="270"/>
      <c r="P31" s="270"/>
      <c r="Q31" s="270"/>
      <c r="R31" s="270"/>
    </row>
    <row r="32" spans="1:18" ht="20.25" customHeight="1">
      <c r="A32" s="306" t="s">
        <v>741</v>
      </c>
      <c r="B32" s="307">
        <v>745.1</v>
      </c>
      <c r="C32" s="308">
        <v>595.2</v>
      </c>
      <c r="D32" s="308">
        <v>554.7</v>
      </c>
      <c r="E32" s="308">
        <v>4.5</v>
      </c>
      <c r="F32" s="308">
        <v>28.6</v>
      </c>
      <c r="G32" s="308">
        <v>116.6</v>
      </c>
      <c r="H32" s="308">
        <v>0.2</v>
      </c>
      <c r="I32" s="308" t="s">
        <v>6</v>
      </c>
      <c r="J32" s="308"/>
      <c r="K32" s="308"/>
      <c r="L32" s="308"/>
      <c r="M32" s="308"/>
      <c r="N32" s="270"/>
      <c r="O32" s="270"/>
      <c r="P32" s="270"/>
      <c r="Q32" s="270"/>
      <c r="R32" s="270"/>
    </row>
    <row r="33" spans="1:18" ht="20.25" customHeight="1">
      <c r="A33" s="306" t="s">
        <v>742</v>
      </c>
      <c r="B33" s="307">
        <v>703.3</v>
      </c>
      <c r="C33" s="308">
        <v>543.3</v>
      </c>
      <c r="D33" s="308">
        <v>503.9</v>
      </c>
      <c r="E33" s="308">
        <v>5.7</v>
      </c>
      <c r="F33" s="308">
        <v>29.6</v>
      </c>
      <c r="G33" s="308">
        <v>124.4</v>
      </c>
      <c r="H33" s="308">
        <v>0.2</v>
      </c>
      <c r="I33" s="308" t="s">
        <v>6</v>
      </c>
      <c r="J33" s="308"/>
      <c r="K33" s="308"/>
      <c r="L33" s="308"/>
      <c r="M33" s="308"/>
      <c r="N33" s="270"/>
      <c r="O33" s="270"/>
      <c r="P33" s="270"/>
      <c r="Q33" s="270"/>
      <c r="R33" s="270"/>
    </row>
    <row r="34" spans="1:18" ht="20.25" customHeight="1">
      <c r="A34" s="306" t="s">
        <v>743</v>
      </c>
      <c r="B34" s="307">
        <v>631.1</v>
      </c>
      <c r="C34" s="308">
        <v>507.9</v>
      </c>
      <c r="D34" s="308">
        <v>475.6</v>
      </c>
      <c r="E34" s="308">
        <v>3.7</v>
      </c>
      <c r="F34" s="308">
        <v>21.4</v>
      </c>
      <c r="G34" s="308">
        <v>98.1</v>
      </c>
      <c r="H34" s="308">
        <v>0.1</v>
      </c>
      <c r="I34" s="308" t="s">
        <v>6</v>
      </c>
      <c r="J34" s="308"/>
      <c r="K34" s="308"/>
      <c r="L34" s="308"/>
      <c r="M34" s="308"/>
      <c r="N34" s="270"/>
      <c r="O34" s="270"/>
      <c r="P34" s="270"/>
      <c r="Q34" s="270"/>
      <c r="R34" s="270"/>
    </row>
    <row r="35" spans="1:18" s="158" customFormat="1" ht="33" customHeight="1">
      <c r="A35" s="303">
        <v>2014</v>
      </c>
      <c r="B35" s="304"/>
      <c r="C35" s="304"/>
      <c r="D35" s="304"/>
      <c r="E35" s="304"/>
      <c r="F35" s="304"/>
      <c r="G35" s="304"/>
      <c r="H35" s="304"/>
      <c r="I35" s="304"/>
      <c r="J35" s="304"/>
      <c r="K35" s="304"/>
      <c r="L35" s="304"/>
      <c r="M35" s="304"/>
      <c r="N35" s="309"/>
      <c r="O35" s="309"/>
      <c r="P35" s="309"/>
      <c r="Q35" s="309"/>
      <c r="R35" s="309"/>
    </row>
    <row r="36" spans="1:18" ht="20.25" customHeight="1">
      <c r="A36" s="306" t="s">
        <v>732</v>
      </c>
      <c r="B36" s="307">
        <v>727.4</v>
      </c>
      <c r="C36" s="307">
        <v>539.2</v>
      </c>
      <c r="D36" s="307">
        <v>499.7</v>
      </c>
      <c r="E36" s="307">
        <v>5</v>
      </c>
      <c r="F36" s="307">
        <v>50.5</v>
      </c>
      <c r="G36" s="307">
        <v>132.5</v>
      </c>
      <c r="H36" s="307">
        <v>0.1</v>
      </c>
      <c r="I36" s="307" t="s">
        <v>6</v>
      </c>
      <c r="J36" s="307"/>
      <c r="K36" s="307"/>
      <c r="L36" s="307"/>
      <c r="M36" s="307"/>
      <c r="N36" s="270"/>
      <c r="O36" s="270"/>
      <c r="P36" s="270"/>
      <c r="Q36" s="270"/>
      <c r="R36" s="270"/>
    </row>
    <row r="37" spans="1:18" ht="20.25" customHeight="1">
      <c r="A37" s="306" t="s">
        <v>733</v>
      </c>
      <c r="B37" s="307">
        <v>740.1</v>
      </c>
      <c r="C37" s="307">
        <v>550</v>
      </c>
      <c r="D37" s="307">
        <v>508.3</v>
      </c>
      <c r="E37" s="307">
        <v>3.6</v>
      </c>
      <c r="F37" s="307">
        <v>78.7</v>
      </c>
      <c r="G37" s="307">
        <v>107.7</v>
      </c>
      <c r="H37" s="307">
        <v>0.2</v>
      </c>
      <c r="I37" s="307" t="s">
        <v>6</v>
      </c>
      <c r="J37" s="307"/>
      <c r="K37" s="307"/>
      <c r="L37" s="307"/>
      <c r="M37" s="307"/>
      <c r="N37" s="270"/>
      <c r="O37" s="270"/>
      <c r="P37" s="270"/>
      <c r="Q37" s="270"/>
      <c r="R37" s="270"/>
    </row>
    <row r="38" spans="1:18" ht="20.25" customHeight="1">
      <c r="A38" s="306" t="s">
        <v>734</v>
      </c>
      <c r="B38" s="307">
        <v>718.3</v>
      </c>
      <c r="C38" s="307">
        <v>564.2</v>
      </c>
      <c r="D38" s="307">
        <v>522.7</v>
      </c>
      <c r="E38" s="307">
        <v>3.7</v>
      </c>
      <c r="F38" s="307">
        <v>36.3</v>
      </c>
      <c r="G38" s="307">
        <v>113.7</v>
      </c>
      <c r="H38" s="307">
        <v>0.4</v>
      </c>
      <c r="I38" s="307" t="s">
        <v>6</v>
      </c>
      <c r="J38" s="307"/>
      <c r="K38" s="307"/>
      <c r="L38" s="307"/>
      <c r="M38" s="307"/>
      <c r="N38" s="270"/>
      <c r="O38" s="270"/>
      <c r="P38" s="270"/>
      <c r="Q38" s="270"/>
      <c r="R38" s="270"/>
    </row>
    <row r="39" spans="1:18" ht="20.25" customHeight="1">
      <c r="A39" s="306" t="s">
        <v>735</v>
      </c>
      <c r="B39" s="307">
        <v>741.5</v>
      </c>
      <c r="C39" s="307">
        <v>583.3</v>
      </c>
      <c r="D39" s="307">
        <v>541.3</v>
      </c>
      <c r="E39" s="307">
        <v>3.9</v>
      </c>
      <c r="F39" s="307">
        <v>50.4</v>
      </c>
      <c r="G39" s="307">
        <v>103.8</v>
      </c>
      <c r="H39" s="307">
        <v>0.1</v>
      </c>
      <c r="I39" s="307" t="s">
        <v>6</v>
      </c>
      <c r="J39" s="307"/>
      <c r="K39" s="307"/>
      <c r="L39" s="307"/>
      <c r="M39" s="307"/>
      <c r="N39" s="270"/>
      <c r="O39" s="270"/>
      <c r="P39" s="270"/>
      <c r="Q39" s="270"/>
      <c r="R39" s="270"/>
    </row>
    <row r="40" spans="1:18" ht="20.25" customHeight="1">
      <c r="A40" s="306" t="s">
        <v>736</v>
      </c>
      <c r="B40" s="307">
        <v>692.8</v>
      </c>
      <c r="C40" s="307">
        <v>546</v>
      </c>
      <c r="D40" s="307">
        <v>503.6</v>
      </c>
      <c r="E40" s="307">
        <v>3.7</v>
      </c>
      <c r="F40" s="307">
        <v>26.7</v>
      </c>
      <c r="G40" s="307">
        <v>116.3</v>
      </c>
      <c r="H40" s="307">
        <v>0.2</v>
      </c>
      <c r="I40" s="307" t="s">
        <v>6</v>
      </c>
      <c r="J40" s="307"/>
      <c r="K40" s="307"/>
      <c r="L40" s="307"/>
      <c r="M40" s="307"/>
      <c r="N40" s="270"/>
      <c r="O40" s="270"/>
      <c r="P40" s="270"/>
      <c r="Q40" s="270"/>
      <c r="R40" s="270"/>
    </row>
    <row r="41" spans="1:18" ht="20.25" customHeight="1">
      <c r="A41" s="306" t="s">
        <v>737</v>
      </c>
      <c r="B41" s="307">
        <v>720.3</v>
      </c>
      <c r="C41" s="307">
        <v>550.3</v>
      </c>
      <c r="D41" s="307">
        <v>504.8</v>
      </c>
      <c r="E41" s="307">
        <v>5.5</v>
      </c>
      <c r="F41" s="307">
        <v>45.6</v>
      </c>
      <c r="G41" s="307">
        <v>118.6</v>
      </c>
      <c r="H41" s="307">
        <v>0.2</v>
      </c>
      <c r="I41" s="307" t="s">
        <v>6</v>
      </c>
      <c r="J41" s="307"/>
      <c r="K41" s="307"/>
      <c r="L41" s="307"/>
      <c r="M41" s="307"/>
      <c r="N41" s="270"/>
      <c r="O41" s="270"/>
      <c r="P41" s="270"/>
      <c r="Q41" s="270"/>
      <c r="R41" s="270"/>
    </row>
    <row r="42" spans="1:18" ht="20.25" customHeight="1">
      <c r="A42" s="306" t="s">
        <v>738</v>
      </c>
      <c r="B42" s="307">
        <v>739.7</v>
      </c>
      <c r="C42" s="307">
        <v>573</v>
      </c>
      <c r="D42" s="307">
        <v>531.6</v>
      </c>
      <c r="E42" s="307">
        <v>3.9</v>
      </c>
      <c r="F42" s="307">
        <v>29.5</v>
      </c>
      <c r="G42" s="307">
        <v>133</v>
      </c>
      <c r="H42" s="307">
        <v>0.2</v>
      </c>
      <c r="I42" s="307" t="s">
        <v>6</v>
      </c>
      <c r="J42" s="307"/>
      <c r="K42" s="307"/>
      <c r="L42" s="307"/>
      <c r="M42" s="307"/>
      <c r="N42" s="270"/>
      <c r="O42" s="270"/>
      <c r="P42" s="270"/>
      <c r="Q42" s="270"/>
      <c r="R42" s="270"/>
    </row>
    <row r="43" spans="1:18" ht="20.25" customHeight="1">
      <c r="A43" s="306" t="s">
        <v>739</v>
      </c>
      <c r="B43" s="307">
        <v>679.6</v>
      </c>
      <c r="C43" s="307">
        <v>504.3</v>
      </c>
      <c r="D43" s="307">
        <v>469.5</v>
      </c>
      <c r="E43" s="307">
        <v>2.6</v>
      </c>
      <c r="F43" s="307">
        <v>41.1</v>
      </c>
      <c r="G43" s="307">
        <v>131.2</v>
      </c>
      <c r="H43" s="307">
        <v>0.3</v>
      </c>
      <c r="I43" s="307" t="s">
        <v>6</v>
      </c>
      <c r="J43" s="307"/>
      <c r="K43" s="307"/>
      <c r="L43" s="307"/>
      <c r="M43" s="307"/>
      <c r="N43" s="270"/>
      <c r="O43" s="270"/>
      <c r="P43" s="270"/>
      <c r="Q43" s="270"/>
      <c r="R43" s="270"/>
    </row>
    <row r="44" spans="1:18" ht="20.25" customHeight="1">
      <c r="A44" s="306" t="s">
        <v>740</v>
      </c>
      <c r="B44" s="307">
        <v>744.2</v>
      </c>
      <c r="C44" s="307">
        <v>576.8</v>
      </c>
      <c r="D44" s="307">
        <v>514.5</v>
      </c>
      <c r="E44" s="307">
        <v>5</v>
      </c>
      <c r="F44" s="307">
        <v>38.3</v>
      </c>
      <c r="G44" s="307">
        <v>123.9</v>
      </c>
      <c r="H44" s="307">
        <v>0.2</v>
      </c>
      <c r="I44" s="307" t="s">
        <v>6</v>
      </c>
      <c r="J44" s="307"/>
      <c r="K44" s="307"/>
      <c r="L44" s="307"/>
      <c r="M44" s="307"/>
      <c r="N44" s="270"/>
      <c r="O44" s="270"/>
      <c r="P44" s="270"/>
      <c r="Q44" s="270"/>
      <c r="R44" s="270"/>
    </row>
    <row r="45" spans="1:13" s="38" customFormat="1" ht="33.75" customHeight="1">
      <c r="A45" s="433" t="s">
        <v>852</v>
      </c>
      <c r="B45" s="434"/>
      <c r="C45" s="434"/>
      <c r="D45" s="434"/>
      <c r="E45" s="434"/>
      <c r="F45" s="434"/>
      <c r="G45" s="434"/>
      <c r="H45" s="434"/>
      <c r="I45" s="434"/>
      <c r="J45" s="434"/>
      <c r="K45" s="434"/>
      <c r="L45" s="434"/>
      <c r="M45" s="434"/>
    </row>
    <row r="46" spans="1:13" ht="46.5" customHeight="1">
      <c r="A46" s="635" t="s">
        <v>1230</v>
      </c>
      <c r="B46" s="635"/>
      <c r="C46" s="635"/>
      <c r="D46" s="635"/>
      <c r="E46" s="635"/>
      <c r="F46" s="635"/>
      <c r="G46" s="635"/>
      <c r="H46" s="635"/>
      <c r="I46" s="635"/>
      <c r="J46" s="435"/>
      <c r="K46" s="435"/>
      <c r="L46" s="435"/>
      <c r="M46" s="435"/>
    </row>
    <row r="65" spans="1:7" ht="12.75">
      <c r="A65" s="258"/>
      <c r="B65" s="258"/>
      <c r="C65" s="258"/>
      <c r="D65" s="258"/>
      <c r="E65" s="258"/>
      <c r="F65" s="258"/>
      <c r="G65" s="258"/>
    </row>
    <row r="69" ht="15" customHeight="1"/>
  </sheetData>
  <sheetProtection/>
  <mergeCells count="12">
    <mergeCell ref="G4:G6"/>
    <mergeCell ref="H4:H6"/>
    <mergeCell ref="I4:I6"/>
    <mergeCell ref="A3:A7"/>
    <mergeCell ref="B3:B6"/>
    <mergeCell ref="C3:I3"/>
    <mergeCell ref="A46:I46"/>
    <mergeCell ref="C4:C6"/>
    <mergeCell ref="B7:I7"/>
    <mergeCell ref="D4:D6"/>
    <mergeCell ref="E4:E6"/>
    <mergeCell ref="F4:F6"/>
  </mergeCells>
  <printOptions horizontalCentered="1"/>
  <pageMargins left="0.5905511811023623" right="0.5905511811023623" top="0.984251968503937" bottom="0.5905511811023623"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4" t="s">
        <v>975</v>
      </c>
    </row>
    <row r="2" ht="9.75" customHeight="1">
      <c r="A2" s="172"/>
    </row>
    <row r="3" ht="11.25" customHeight="1">
      <c r="B3" s="173" t="s">
        <v>514</v>
      </c>
    </row>
    <row r="4" ht="9.75" customHeight="1">
      <c r="A4" s="172"/>
    </row>
    <row r="5" spans="1:2" ht="11.25" customHeight="1">
      <c r="A5" s="17" t="s">
        <v>976</v>
      </c>
      <c r="B5" s="174">
        <v>2</v>
      </c>
    </row>
    <row r="6" spans="1:2" ht="11.25" customHeight="1">
      <c r="A6" s="172"/>
      <c r="B6" s="175"/>
    </row>
    <row r="7" spans="1:2" ht="11.25" customHeight="1">
      <c r="A7" s="104" t="s">
        <v>977</v>
      </c>
      <c r="B7" s="174">
        <v>7</v>
      </c>
    </row>
    <row r="8" spans="1:2" ht="4.5" customHeight="1">
      <c r="A8" s="172"/>
      <c r="B8" s="175"/>
    </row>
    <row r="9" spans="1:2" ht="11.25" customHeight="1">
      <c r="A9" s="104" t="s">
        <v>978</v>
      </c>
      <c r="B9" s="174">
        <v>8</v>
      </c>
    </row>
    <row r="10" spans="1:2" ht="11.25" customHeight="1">
      <c r="A10" s="172"/>
      <c r="B10" s="175"/>
    </row>
    <row r="11" spans="1:2" ht="11.25" customHeight="1">
      <c r="A11" s="17" t="s">
        <v>979</v>
      </c>
      <c r="B11" s="175"/>
    </row>
    <row r="12" ht="9.75" customHeight="1">
      <c r="A12" s="172"/>
    </row>
    <row r="13" spans="1:2" ht="11.25" customHeight="1">
      <c r="A13" s="104" t="s">
        <v>1206</v>
      </c>
      <c r="B13" s="174">
        <v>9</v>
      </c>
    </row>
    <row r="14" spans="1:2" ht="4.5" customHeight="1">
      <c r="A14" s="172"/>
      <c r="B14" s="175"/>
    </row>
    <row r="15" spans="1:2" ht="11.25" customHeight="1">
      <c r="A15" s="104" t="s">
        <v>1207</v>
      </c>
      <c r="B15" s="174">
        <v>9</v>
      </c>
    </row>
    <row r="16" spans="1:2" ht="4.5" customHeight="1">
      <c r="A16" s="172"/>
      <c r="B16" s="175"/>
    </row>
    <row r="17" spans="1:2" ht="11.25" customHeight="1">
      <c r="A17" s="104" t="s">
        <v>1208</v>
      </c>
      <c r="B17" s="175"/>
    </row>
    <row r="18" spans="1:2" ht="11.25" customHeight="1">
      <c r="A18" s="104" t="s">
        <v>980</v>
      </c>
      <c r="B18" s="174">
        <v>10</v>
      </c>
    </row>
    <row r="19" spans="1:2" ht="4.5" customHeight="1">
      <c r="A19" s="172"/>
      <c r="B19" s="175"/>
    </row>
    <row r="20" spans="1:2" ht="11.25" customHeight="1">
      <c r="A20" s="104" t="s">
        <v>1209</v>
      </c>
      <c r="B20" s="175"/>
    </row>
    <row r="21" spans="1:2" ht="11.25" customHeight="1">
      <c r="A21" s="176" t="s">
        <v>980</v>
      </c>
      <c r="B21" s="174">
        <v>10</v>
      </c>
    </row>
    <row r="22" spans="1:2" ht="4.5" customHeight="1">
      <c r="A22" s="172"/>
      <c r="B22" s="175"/>
    </row>
    <row r="23" spans="1:2" ht="11.25" customHeight="1">
      <c r="A23" s="104" t="s">
        <v>1210</v>
      </c>
      <c r="B23" s="175"/>
    </row>
    <row r="24" spans="1:2" ht="11.25" customHeight="1">
      <c r="A24" s="104" t="s">
        <v>980</v>
      </c>
      <c r="B24" s="174">
        <v>11</v>
      </c>
    </row>
    <row r="25" spans="1:2" ht="4.5" customHeight="1">
      <c r="A25" s="172"/>
      <c r="B25" s="175"/>
    </row>
    <row r="26" spans="1:2" ht="11.25" customHeight="1">
      <c r="A26" s="104" t="s">
        <v>1211</v>
      </c>
      <c r="B26" s="175"/>
    </row>
    <row r="27" spans="1:2" ht="11.25" customHeight="1">
      <c r="A27" s="104" t="s">
        <v>981</v>
      </c>
      <c r="B27" s="174">
        <v>11</v>
      </c>
    </row>
    <row r="28" spans="1:2" ht="4.5" customHeight="1">
      <c r="A28" s="172"/>
      <c r="B28" s="175"/>
    </row>
    <row r="29" spans="1:2" ht="11.25" customHeight="1">
      <c r="A29" s="104" t="s">
        <v>1212</v>
      </c>
      <c r="B29" s="174">
        <v>12</v>
      </c>
    </row>
    <row r="30" spans="1:2" ht="4.5" customHeight="1">
      <c r="A30" s="172"/>
      <c r="B30" s="175"/>
    </row>
    <row r="31" spans="1:2" ht="11.25" customHeight="1">
      <c r="A31" s="172"/>
      <c r="B31" s="175"/>
    </row>
    <row r="32" spans="1:2" ht="11.25" customHeight="1">
      <c r="A32" s="17" t="s">
        <v>982</v>
      </c>
      <c r="B32" s="175"/>
    </row>
    <row r="33" ht="9.75" customHeight="1">
      <c r="A33" s="172"/>
    </row>
    <row r="34" spans="1:2" ht="11.25" customHeight="1">
      <c r="A34" s="104" t="s">
        <v>1213</v>
      </c>
      <c r="B34" s="174">
        <v>13</v>
      </c>
    </row>
    <row r="35" spans="1:2" ht="4.5" customHeight="1">
      <c r="A35" s="172"/>
      <c r="B35" s="175"/>
    </row>
    <row r="36" spans="1:2" ht="11.25" customHeight="1">
      <c r="A36" s="104" t="s">
        <v>1214</v>
      </c>
      <c r="B36" s="175"/>
    </row>
    <row r="37" spans="1:2" ht="11.25" customHeight="1">
      <c r="A37" s="104" t="s">
        <v>983</v>
      </c>
      <c r="B37" s="174">
        <v>14</v>
      </c>
    </row>
    <row r="38" spans="1:2" ht="4.5" customHeight="1">
      <c r="A38" s="172"/>
      <c r="B38" s="175"/>
    </row>
    <row r="39" spans="1:2" ht="11.25" customHeight="1">
      <c r="A39" s="104" t="s">
        <v>1215</v>
      </c>
      <c r="B39" s="175"/>
    </row>
    <row r="40" spans="1:2" ht="11.25" customHeight="1">
      <c r="A40" s="104" t="s">
        <v>984</v>
      </c>
      <c r="B40" s="174">
        <v>14</v>
      </c>
    </row>
    <row r="41" spans="1:2" ht="4.5" customHeight="1">
      <c r="A41" s="172"/>
      <c r="B41" s="175"/>
    </row>
    <row r="42" spans="1:2" ht="11.25" customHeight="1">
      <c r="A42" s="104" t="s">
        <v>1216</v>
      </c>
      <c r="B42" s="175"/>
    </row>
    <row r="43" spans="1:2" ht="11.25" customHeight="1">
      <c r="A43" s="104" t="s">
        <v>515</v>
      </c>
      <c r="B43" s="174">
        <v>16</v>
      </c>
    </row>
    <row r="44" spans="1:2" ht="4.5" customHeight="1">
      <c r="A44" s="172"/>
      <c r="B44" s="175"/>
    </row>
    <row r="45" spans="1:2" ht="11.25" customHeight="1">
      <c r="A45" s="104" t="s">
        <v>1217</v>
      </c>
      <c r="B45" s="175"/>
    </row>
    <row r="46" spans="1:2" ht="11.25" customHeight="1">
      <c r="A46" s="104" t="s">
        <v>516</v>
      </c>
      <c r="B46" s="174">
        <v>16</v>
      </c>
    </row>
    <row r="47" spans="1:2" ht="4.5" customHeight="1">
      <c r="A47" s="172"/>
      <c r="B47" s="175"/>
    </row>
    <row r="48" spans="1:2" ht="11.25" customHeight="1">
      <c r="A48" s="104" t="s">
        <v>1218</v>
      </c>
      <c r="B48" s="175"/>
    </row>
    <row r="49" spans="1:2" ht="11.25" customHeight="1">
      <c r="A49" s="104" t="s">
        <v>985</v>
      </c>
      <c r="B49" s="174">
        <v>18</v>
      </c>
    </row>
    <row r="50" spans="1:2" ht="4.5" customHeight="1">
      <c r="A50" s="172"/>
      <c r="B50" s="175"/>
    </row>
    <row r="51" spans="1:2" ht="11.25" customHeight="1">
      <c r="A51" s="104" t="s">
        <v>1219</v>
      </c>
      <c r="B51" s="175"/>
    </row>
    <row r="52" spans="1:2" ht="11.25" customHeight="1">
      <c r="A52" s="104" t="s">
        <v>986</v>
      </c>
      <c r="B52" s="174">
        <v>18</v>
      </c>
    </row>
    <row r="53" spans="1:2" ht="4.5" customHeight="1">
      <c r="A53" s="172"/>
      <c r="B53" s="175"/>
    </row>
    <row r="54" spans="1:2" ht="11.25" customHeight="1">
      <c r="A54" s="104" t="s">
        <v>1220</v>
      </c>
      <c r="B54" s="175"/>
    </row>
    <row r="55" spans="1:2" ht="11.25" customHeight="1">
      <c r="A55" s="104" t="s">
        <v>985</v>
      </c>
      <c r="B55" s="174">
        <v>19</v>
      </c>
    </row>
    <row r="56" spans="1:2" ht="4.5" customHeight="1">
      <c r="A56" s="172"/>
      <c r="B56" s="175"/>
    </row>
    <row r="57" spans="1:2" ht="11.25" customHeight="1">
      <c r="A57" s="104" t="s">
        <v>1221</v>
      </c>
      <c r="B57" s="175"/>
    </row>
    <row r="58" spans="1:2" ht="11.25" customHeight="1">
      <c r="A58" s="104" t="s">
        <v>986</v>
      </c>
      <c r="B58" s="174">
        <v>19</v>
      </c>
    </row>
    <row r="59" spans="1:2" ht="4.5" customHeight="1">
      <c r="A59" s="172"/>
      <c r="B59" s="175"/>
    </row>
    <row r="60" spans="1:2" ht="11.25" customHeight="1">
      <c r="A60" s="104" t="s">
        <v>517</v>
      </c>
      <c r="B60" s="174">
        <v>20</v>
      </c>
    </row>
    <row r="61" spans="1:2" ht="4.5" customHeight="1">
      <c r="A61" s="172"/>
      <c r="B61" s="175"/>
    </row>
    <row r="62" spans="1:2" ht="11.25" customHeight="1">
      <c r="A62" s="104" t="s">
        <v>518</v>
      </c>
      <c r="B62" s="174">
        <v>20</v>
      </c>
    </row>
    <row r="63" spans="1:2" ht="4.5" customHeight="1">
      <c r="A63" s="172"/>
      <c r="B63" s="175"/>
    </row>
    <row r="64" spans="1:2" ht="11.25" customHeight="1">
      <c r="A64" s="104" t="s">
        <v>1222</v>
      </c>
      <c r="B64" s="440" t="s">
        <v>1281</v>
      </c>
    </row>
    <row r="65" spans="1:2" ht="4.5" customHeight="1">
      <c r="A65" s="172"/>
      <c r="B65" s="175"/>
    </row>
    <row r="66" spans="1:2" ht="11.25" customHeight="1">
      <c r="A66" s="104" t="s">
        <v>1223</v>
      </c>
      <c r="B66" s="174">
        <v>21</v>
      </c>
    </row>
    <row r="67" spans="1:2" ht="4.5" customHeight="1">
      <c r="A67" s="172"/>
      <c r="B67" s="175"/>
    </row>
    <row r="68" spans="1:2" ht="11.25" customHeight="1">
      <c r="A68" s="104" t="s">
        <v>1224</v>
      </c>
      <c r="B68" s="174">
        <v>21</v>
      </c>
    </row>
    <row r="69" spans="1:2" ht="4.5" customHeight="1">
      <c r="A69" s="172"/>
      <c r="B69" s="175"/>
    </row>
    <row r="70" spans="1:2" ht="11.25" customHeight="1">
      <c r="A70" s="104" t="s">
        <v>1225</v>
      </c>
      <c r="B70" s="174">
        <v>21</v>
      </c>
    </row>
    <row r="71" spans="1:2" ht="4.5" customHeight="1">
      <c r="A71" s="172"/>
      <c r="B71" s="175"/>
    </row>
    <row r="72" spans="1:2" ht="11.25" customHeight="1">
      <c r="A72" s="104" t="s">
        <v>519</v>
      </c>
      <c r="B72" s="174">
        <v>22</v>
      </c>
    </row>
    <row r="73" spans="1:2" ht="4.5" customHeight="1">
      <c r="A73" s="172"/>
      <c r="B73" s="175"/>
    </row>
    <row r="74" spans="1:2" ht="11.25" customHeight="1">
      <c r="A74" s="104" t="s">
        <v>520</v>
      </c>
      <c r="B74" s="174">
        <v>26</v>
      </c>
    </row>
    <row r="75" spans="1:2" ht="4.5" customHeight="1">
      <c r="A75" s="172"/>
      <c r="B75" s="175"/>
    </row>
    <row r="76" spans="1:2" ht="11.25" customHeight="1">
      <c r="A76" s="104" t="s">
        <v>911</v>
      </c>
      <c r="B76" s="174">
        <v>30</v>
      </c>
    </row>
    <row r="77" spans="1:2" ht="4.5" customHeight="1">
      <c r="A77" s="172"/>
      <c r="B77" s="175"/>
    </row>
    <row r="78" spans="1:2" ht="11.25" customHeight="1">
      <c r="A78" s="104" t="s">
        <v>521</v>
      </c>
      <c r="B78" s="174">
        <v>34</v>
      </c>
    </row>
    <row r="79" spans="1:2" ht="4.5" customHeight="1">
      <c r="A79" s="172"/>
      <c r="B79" s="175"/>
    </row>
    <row r="80" spans="1:2" ht="11.25" customHeight="1">
      <c r="A80" s="104" t="s">
        <v>1226</v>
      </c>
      <c r="B80" s="174">
        <v>38</v>
      </c>
    </row>
    <row r="81" spans="1:2" ht="4.5" customHeight="1">
      <c r="A81" s="172"/>
      <c r="B81" s="175"/>
    </row>
    <row r="82" spans="1:2" ht="11.25" customHeight="1">
      <c r="A82" s="104" t="s">
        <v>1227</v>
      </c>
      <c r="B82" s="174">
        <v>39</v>
      </c>
    </row>
    <row r="83" spans="1:2" ht="4.5" customHeight="1">
      <c r="A83" s="172"/>
      <c r="B83" s="175"/>
    </row>
    <row r="84" spans="1:2" ht="11.25" customHeight="1">
      <c r="A84" s="104" t="s">
        <v>1228</v>
      </c>
      <c r="B84" s="174">
        <v>40</v>
      </c>
    </row>
    <row r="85" spans="1:2" ht="4.5" customHeight="1">
      <c r="A85" s="172"/>
      <c r="B85" s="175"/>
    </row>
    <row r="86" spans="1:2" ht="11.25" customHeight="1">
      <c r="A86" s="104" t="s">
        <v>1229</v>
      </c>
      <c r="B86" s="174">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8"/>
  <sheetViews>
    <sheetView zoomScalePageLayoutView="0" workbookViewId="0" topLeftCell="A1">
      <selection activeCell="A2" sqref="A2"/>
    </sheetView>
  </sheetViews>
  <sheetFormatPr defaultColWidth="11.421875" defaultRowHeight="12.75"/>
  <cols>
    <col min="1" max="2" width="2.7109375" style="258" customWidth="1"/>
    <col min="3" max="3" width="4.421875" style="258" customWidth="1"/>
    <col min="4" max="4" width="20.00390625" style="258" customWidth="1"/>
    <col min="5" max="5" width="11.28125" style="258" customWidth="1"/>
    <col min="6" max="6" width="3.421875" style="258" customWidth="1"/>
    <col min="7" max="7" width="4.421875" style="258" customWidth="1"/>
    <col min="8" max="8" width="12.57421875" style="258" customWidth="1"/>
    <col min="9" max="9" width="14.57421875" style="258" customWidth="1"/>
    <col min="10" max="10" width="10.00390625" style="258" customWidth="1"/>
    <col min="11" max="11" width="11.421875" style="258" customWidth="1"/>
    <col min="12" max="16" width="12.57421875" style="258" customWidth="1"/>
    <col min="17" max="16384" width="11.421875" style="258" customWidth="1"/>
  </cols>
  <sheetData>
    <row r="1" spans="1:16" ht="16.5">
      <c r="A1" s="451" t="s">
        <v>976</v>
      </c>
      <c r="B1" s="451"/>
      <c r="C1" s="451"/>
      <c r="D1" s="451"/>
      <c r="E1" s="451"/>
      <c r="F1" s="451"/>
      <c r="G1" s="451"/>
      <c r="H1" s="451"/>
      <c r="I1" s="451"/>
      <c r="J1" s="451"/>
      <c r="K1" s="451"/>
      <c r="L1" s="451"/>
      <c r="M1" s="451"/>
      <c r="N1" s="451"/>
      <c r="O1" s="451"/>
      <c r="P1" s="451"/>
    </row>
    <row r="2" ht="24.75" customHeight="1">
      <c r="A2" s="258" t="s">
        <v>7</v>
      </c>
    </row>
    <row r="3" spans="1:16" ht="15" customHeight="1">
      <c r="A3" s="450" t="s">
        <v>987</v>
      </c>
      <c r="B3" s="450"/>
      <c r="C3" s="450"/>
      <c r="D3" s="450"/>
      <c r="E3" s="450"/>
      <c r="F3" s="450"/>
      <c r="G3" s="450"/>
      <c r="H3" s="450"/>
      <c r="I3" s="450"/>
      <c r="J3" s="450"/>
      <c r="K3" s="450"/>
      <c r="L3" s="450"/>
      <c r="M3" s="450"/>
      <c r="N3" s="450"/>
      <c r="O3" s="450"/>
      <c r="P3" s="450"/>
    </row>
    <row r="4" spans="1:3" ht="13.5" customHeight="1">
      <c r="A4" s="251" t="s">
        <v>8</v>
      </c>
      <c r="B4" s="251"/>
      <c r="C4" s="251"/>
    </row>
    <row r="5" spans="1:15" s="256" customFormat="1" ht="12.75" customHeight="1">
      <c r="A5" s="449" t="s">
        <v>988</v>
      </c>
      <c r="B5" s="449"/>
      <c r="C5" s="449"/>
      <c r="D5" s="449"/>
      <c r="E5" s="449"/>
      <c r="F5" s="449"/>
      <c r="G5" s="449"/>
      <c r="H5" s="449"/>
      <c r="I5" s="449"/>
      <c r="J5" s="449"/>
      <c r="L5" s="255"/>
      <c r="M5" s="255"/>
      <c r="N5" s="255"/>
      <c r="O5" s="255"/>
    </row>
    <row r="6" spans="1:15" s="256" customFormat="1" ht="12.75" customHeight="1">
      <c r="A6" s="449"/>
      <c r="B6" s="449"/>
      <c r="C6" s="449"/>
      <c r="D6" s="449"/>
      <c r="E6" s="449"/>
      <c r="F6" s="449"/>
      <c r="G6" s="449"/>
      <c r="H6" s="449"/>
      <c r="I6" s="449"/>
      <c r="J6" s="449"/>
      <c r="L6" s="255"/>
      <c r="M6" s="255"/>
      <c r="N6" s="255"/>
      <c r="O6" s="255"/>
    </row>
    <row r="7" spans="1:15" s="256" customFormat="1" ht="12.75" customHeight="1">
      <c r="A7" s="449"/>
      <c r="B7" s="449"/>
      <c r="C7" s="449"/>
      <c r="D7" s="449"/>
      <c r="E7" s="449"/>
      <c r="F7" s="449"/>
      <c r="G7" s="449"/>
      <c r="H7" s="449"/>
      <c r="I7" s="449"/>
      <c r="J7" s="449"/>
      <c r="L7" s="255"/>
      <c r="M7" s="255"/>
      <c r="N7" s="255"/>
      <c r="O7" s="255"/>
    </row>
    <row r="8" ht="24" customHeight="1"/>
    <row r="9" spans="1:16" ht="15">
      <c r="A9" s="448" t="s">
        <v>989</v>
      </c>
      <c r="B9" s="448"/>
      <c r="C9" s="448"/>
      <c r="D9" s="448"/>
      <c r="E9" s="448"/>
      <c r="F9" s="448"/>
      <c r="G9" s="448"/>
      <c r="H9" s="448"/>
      <c r="I9" s="448"/>
      <c r="J9" s="448"/>
      <c r="K9" s="448"/>
      <c r="L9" s="448"/>
      <c r="M9" s="448"/>
      <c r="N9" s="448"/>
      <c r="O9" s="448"/>
      <c r="P9" s="448"/>
    </row>
    <row r="10" spans="1:3" ht="15.75" customHeight="1">
      <c r="A10" s="251"/>
      <c r="B10" s="251"/>
      <c r="C10" s="251"/>
    </row>
    <row r="11" spans="1:15" s="256" customFormat="1" ht="12.75" customHeight="1">
      <c r="A11" s="254" t="s">
        <v>1192</v>
      </c>
      <c r="B11" s="449" t="s">
        <v>1193</v>
      </c>
      <c r="C11" s="449"/>
      <c r="D11" s="449"/>
      <c r="E11" s="449"/>
      <c r="F11" s="449"/>
      <c r="G11" s="449"/>
      <c r="H11" s="449"/>
      <c r="I11" s="449"/>
      <c r="J11" s="449"/>
      <c r="L11" s="255"/>
      <c r="M11" s="255"/>
      <c r="N11" s="255"/>
      <c r="O11" s="255"/>
    </row>
    <row r="12" spans="1:15" s="256" customFormat="1" ht="12.75" customHeight="1">
      <c r="A12" s="254"/>
      <c r="B12" s="449"/>
      <c r="C12" s="449"/>
      <c r="D12" s="449"/>
      <c r="E12" s="449"/>
      <c r="F12" s="449"/>
      <c r="G12" s="449"/>
      <c r="H12" s="449"/>
      <c r="I12" s="449"/>
      <c r="J12" s="449"/>
      <c r="L12" s="255"/>
      <c r="M12" s="255"/>
      <c r="N12" s="255"/>
      <c r="O12" s="255"/>
    </row>
    <row r="13" spans="1:15" s="256" customFormat="1" ht="12.75" customHeight="1">
      <c r="A13" s="254"/>
      <c r="B13" s="449"/>
      <c r="C13" s="449"/>
      <c r="D13" s="449"/>
      <c r="E13" s="449"/>
      <c r="F13" s="449"/>
      <c r="G13" s="449"/>
      <c r="H13" s="449"/>
      <c r="I13" s="449"/>
      <c r="J13" s="449"/>
      <c r="L13" s="255"/>
      <c r="M13" s="255"/>
      <c r="N13" s="255"/>
      <c r="O13" s="255"/>
    </row>
    <row r="14" spans="1:15" s="256" customFormat="1" ht="9.75" customHeight="1">
      <c r="A14" s="254"/>
      <c r="B14" s="449"/>
      <c r="C14" s="449"/>
      <c r="D14" s="449"/>
      <c r="E14" s="449"/>
      <c r="F14" s="449"/>
      <c r="G14" s="449"/>
      <c r="H14" s="449"/>
      <c r="I14" s="449"/>
      <c r="J14" s="449"/>
      <c r="L14" s="255"/>
      <c r="M14" s="255"/>
      <c r="N14" s="255"/>
      <c r="O14" s="255"/>
    </row>
    <row r="15" spans="1:15" s="256" customFormat="1" ht="12.75" customHeight="1">
      <c r="A15" s="254" t="s">
        <v>1192</v>
      </c>
      <c r="B15" s="449" t="s">
        <v>1194</v>
      </c>
      <c r="C15" s="449"/>
      <c r="D15" s="449"/>
      <c r="E15" s="449"/>
      <c r="F15" s="449"/>
      <c r="G15" s="449"/>
      <c r="H15" s="449"/>
      <c r="I15" s="449"/>
      <c r="J15" s="449"/>
      <c r="L15" s="255"/>
      <c r="M15" s="255"/>
      <c r="N15" s="255"/>
      <c r="O15" s="255"/>
    </row>
    <row r="16" spans="1:15" s="256" customFormat="1" ht="12.75" customHeight="1">
      <c r="A16" s="254"/>
      <c r="B16" s="449"/>
      <c r="C16" s="449"/>
      <c r="D16" s="449"/>
      <c r="E16" s="449"/>
      <c r="F16" s="449"/>
      <c r="G16" s="449"/>
      <c r="H16" s="449"/>
      <c r="I16" s="449"/>
      <c r="J16" s="449"/>
      <c r="L16" s="255"/>
      <c r="M16" s="255"/>
      <c r="N16" s="255"/>
      <c r="O16" s="255"/>
    </row>
    <row r="17" spans="1:15" s="256" customFormat="1" ht="12.75" customHeight="1">
      <c r="A17" s="254"/>
      <c r="B17" s="449"/>
      <c r="C17" s="449"/>
      <c r="D17" s="449"/>
      <c r="E17" s="449"/>
      <c r="F17" s="449"/>
      <c r="G17" s="449"/>
      <c r="H17" s="449"/>
      <c r="I17" s="449"/>
      <c r="J17" s="449"/>
      <c r="L17" s="255"/>
      <c r="M17" s="255"/>
      <c r="N17" s="255"/>
      <c r="O17" s="255"/>
    </row>
    <row r="18" spans="1:15" s="256" customFormat="1" ht="12.75" customHeight="1">
      <c r="A18" s="254"/>
      <c r="B18" s="449"/>
      <c r="C18" s="449"/>
      <c r="D18" s="449"/>
      <c r="E18" s="449"/>
      <c r="F18" s="449"/>
      <c r="G18" s="449"/>
      <c r="H18" s="449"/>
      <c r="I18" s="449"/>
      <c r="J18" s="449"/>
      <c r="L18" s="255"/>
      <c r="M18" s="255"/>
      <c r="N18" s="255"/>
      <c r="O18" s="255"/>
    </row>
    <row r="19" spans="1:16" s="256" customFormat="1" ht="9.75" customHeight="1">
      <c r="A19" s="254"/>
      <c r="B19" s="449"/>
      <c r="C19" s="449"/>
      <c r="D19" s="449"/>
      <c r="E19" s="449"/>
      <c r="F19" s="449"/>
      <c r="G19" s="449"/>
      <c r="H19" s="449"/>
      <c r="I19" s="449"/>
      <c r="J19" s="449"/>
      <c r="L19" s="255"/>
      <c r="M19" s="255"/>
      <c r="N19" s="255"/>
      <c r="O19" s="255"/>
      <c r="P19" s="255"/>
    </row>
    <row r="20" spans="2:15" s="256" customFormat="1" ht="12.75" customHeight="1">
      <c r="B20" s="254" t="s">
        <v>1192</v>
      </c>
      <c r="C20" s="449" t="s">
        <v>1195</v>
      </c>
      <c r="D20" s="449"/>
      <c r="E20" s="449"/>
      <c r="F20" s="449"/>
      <c r="G20" s="449"/>
      <c r="H20" s="449"/>
      <c r="I20" s="449"/>
      <c r="J20" s="449"/>
      <c r="L20" s="255"/>
      <c r="M20" s="255"/>
      <c r="N20" s="255"/>
      <c r="O20" s="255"/>
    </row>
    <row r="21" spans="1:15" s="256" customFormat="1" ht="12.75" customHeight="1">
      <c r="A21" s="254"/>
      <c r="C21" s="449"/>
      <c r="D21" s="449"/>
      <c r="E21" s="449"/>
      <c r="F21" s="449"/>
      <c r="G21" s="449"/>
      <c r="H21" s="449"/>
      <c r="I21" s="449"/>
      <c r="J21" s="449"/>
      <c r="L21" s="255"/>
      <c r="M21" s="255"/>
      <c r="N21" s="255"/>
      <c r="O21" s="255"/>
    </row>
    <row r="22" spans="1:15" s="256" customFormat="1" ht="12.75" customHeight="1">
      <c r="A22" s="254"/>
      <c r="C22" s="449"/>
      <c r="D22" s="449"/>
      <c r="E22" s="449"/>
      <c r="F22" s="449"/>
      <c r="G22" s="449"/>
      <c r="H22" s="449"/>
      <c r="I22" s="449"/>
      <c r="J22" s="449"/>
      <c r="L22" s="255"/>
      <c r="M22" s="255"/>
      <c r="N22" s="255"/>
      <c r="O22" s="255"/>
    </row>
    <row r="23" spans="1:15" s="256" customFormat="1" ht="12.75" customHeight="1">
      <c r="A23" s="254"/>
      <c r="C23" s="449"/>
      <c r="D23" s="449"/>
      <c r="E23" s="449"/>
      <c r="F23" s="449"/>
      <c r="G23" s="449"/>
      <c r="H23" s="449"/>
      <c r="I23" s="449"/>
      <c r="J23" s="449"/>
      <c r="L23" s="255"/>
      <c r="M23" s="255"/>
      <c r="N23" s="255"/>
      <c r="O23" s="255"/>
    </row>
    <row r="24" spans="1:16" s="256" customFormat="1" ht="9.75" customHeight="1">
      <c r="A24" s="254"/>
      <c r="C24" s="449"/>
      <c r="D24" s="449"/>
      <c r="E24" s="449"/>
      <c r="F24" s="449"/>
      <c r="G24" s="449"/>
      <c r="H24" s="449"/>
      <c r="I24" s="449"/>
      <c r="J24" s="449"/>
      <c r="L24" s="255"/>
      <c r="M24" s="255"/>
      <c r="N24" s="255"/>
      <c r="O24" s="255"/>
      <c r="P24" s="255"/>
    </row>
    <row r="25" spans="1:10" s="256" customFormat="1" ht="12.75" customHeight="1">
      <c r="A25" s="254" t="s">
        <v>1192</v>
      </c>
      <c r="B25" s="449" t="s">
        <v>1196</v>
      </c>
      <c r="C25" s="449"/>
      <c r="D25" s="449"/>
      <c r="E25" s="449"/>
      <c r="F25" s="449"/>
      <c r="G25" s="449"/>
      <c r="H25" s="449"/>
      <c r="I25" s="449"/>
      <c r="J25" s="449"/>
    </row>
    <row r="26" spans="1:10" s="256" customFormat="1" ht="12.75" customHeight="1">
      <c r="A26" s="254"/>
      <c r="B26" s="449"/>
      <c r="C26" s="449"/>
      <c r="D26" s="449"/>
      <c r="E26" s="449"/>
      <c r="F26" s="449"/>
      <c r="G26" s="449"/>
      <c r="H26" s="449"/>
      <c r="I26" s="449"/>
      <c r="J26" s="449"/>
    </row>
    <row r="27" spans="1:10" s="256" customFormat="1" ht="12.75" customHeight="1">
      <c r="A27" s="254"/>
      <c r="B27" s="449"/>
      <c r="C27" s="449"/>
      <c r="D27" s="449"/>
      <c r="E27" s="449"/>
      <c r="F27" s="449"/>
      <c r="G27" s="449"/>
      <c r="H27" s="449"/>
      <c r="I27" s="449"/>
      <c r="J27" s="449"/>
    </row>
    <row r="28" spans="1:10" s="256" customFormat="1" ht="9.75" customHeight="1">
      <c r="A28" s="254"/>
      <c r="B28" s="449"/>
      <c r="C28" s="449"/>
      <c r="D28" s="449"/>
      <c r="E28" s="449"/>
      <c r="F28" s="449"/>
      <c r="G28" s="449"/>
      <c r="H28" s="449"/>
      <c r="I28" s="449"/>
      <c r="J28" s="449"/>
    </row>
    <row r="29" spans="2:16" s="256" customFormat="1" ht="12.75" customHeight="1">
      <c r="B29" s="254" t="s">
        <v>1192</v>
      </c>
      <c r="C29" s="449" t="s">
        <v>1197</v>
      </c>
      <c r="D29" s="449"/>
      <c r="E29" s="449"/>
      <c r="F29" s="449"/>
      <c r="G29" s="449"/>
      <c r="H29" s="449"/>
      <c r="I29" s="449"/>
      <c r="J29" s="449"/>
      <c r="L29" s="255"/>
      <c r="M29" s="255"/>
      <c r="N29" s="255"/>
      <c r="O29" s="255"/>
      <c r="P29" s="255"/>
    </row>
    <row r="30" spans="1:10" s="256" customFormat="1" ht="12.75" customHeight="1">
      <c r="A30" s="254"/>
      <c r="C30" s="449"/>
      <c r="D30" s="449"/>
      <c r="E30" s="449"/>
      <c r="F30" s="449"/>
      <c r="G30" s="449"/>
      <c r="H30" s="449"/>
      <c r="I30" s="449"/>
      <c r="J30" s="449"/>
    </row>
    <row r="31" spans="1:10" s="256" customFormat="1" ht="12.75" customHeight="1">
      <c r="A31" s="254"/>
      <c r="C31" s="449"/>
      <c r="D31" s="449"/>
      <c r="E31" s="449"/>
      <c r="F31" s="449"/>
      <c r="G31" s="449"/>
      <c r="H31" s="449"/>
      <c r="I31" s="449"/>
      <c r="J31" s="449"/>
    </row>
    <row r="32" spans="1:10" s="256" customFormat="1" ht="12.75" customHeight="1">
      <c r="A32" s="254"/>
      <c r="C32" s="449"/>
      <c r="D32" s="449"/>
      <c r="E32" s="449"/>
      <c r="F32" s="449"/>
      <c r="G32" s="449"/>
      <c r="H32" s="449"/>
      <c r="I32" s="449"/>
      <c r="J32" s="449"/>
    </row>
    <row r="33" spans="1:10" s="256" customFormat="1" ht="12.75" customHeight="1">
      <c r="A33" s="254"/>
      <c r="C33" s="449"/>
      <c r="D33" s="449"/>
      <c r="E33" s="449"/>
      <c r="F33" s="449"/>
      <c r="G33" s="449"/>
      <c r="H33" s="449"/>
      <c r="I33" s="449"/>
      <c r="J33" s="449"/>
    </row>
    <row r="34" spans="1:10" s="256" customFormat="1" ht="9.75" customHeight="1">
      <c r="A34" s="254"/>
      <c r="C34" s="449"/>
      <c r="D34" s="449"/>
      <c r="E34" s="449"/>
      <c r="F34" s="449"/>
      <c r="G34" s="449"/>
      <c r="H34" s="449"/>
      <c r="I34" s="449"/>
      <c r="J34" s="449"/>
    </row>
    <row r="35" spans="2:10" s="256" customFormat="1" ht="12.75" customHeight="1">
      <c r="B35" s="254" t="s">
        <v>1192</v>
      </c>
      <c r="C35" s="449" t="s">
        <v>1198</v>
      </c>
      <c r="D35" s="449"/>
      <c r="E35" s="449"/>
      <c r="F35" s="449"/>
      <c r="G35" s="449"/>
      <c r="H35" s="449"/>
      <c r="I35" s="449"/>
      <c r="J35" s="449"/>
    </row>
    <row r="36" spans="1:10" s="256" customFormat="1" ht="12.75" customHeight="1">
      <c r="A36" s="254"/>
      <c r="C36" s="449"/>
      <c r="D36" s="449"/>
      <c r="E36" s="449"/>
      <c r="F36" s="449"/>
      <c r="G36" s="449"/>
      <c r="H36" s="449"/>
      <c r="I36" s="449"/>
      <c r="J36" s="449"/>
    </row>
    <row r="37" spans="1:10" s="256" customFormat="1" ht="12.75" customHeight="1">
      <c r="A37" s="254"/>
      <c r="C37" s="449"/>
      <c r="D37" s="449"/>
      <c r="E37" s="449"/>
      <c r="F37" s="449"/>
      <c r="G37" s="449"/>
      <c r="H37" s="449"/>
      <c r="I37" s="449"/>
      <c r="J37" s="449"/>
    </row>
    <row r="38" spans="1:10" s="256" customFormat="1" ht="12.75" customHeight="1">
      <c r="A38" s="254"/>
      <c r="C38" s="449"/>
      <c r="D38" s="449"/>
      <c r="E38" s="449"/>
      <c r="F38" s="449"/>
      <c r="G38" s="449"/>
      <c r="H38" s="449"/>
      <c r="I38" s="449"/>
      <c r="J38" s="449"/>
    </row>
    <row r="39" spans="1:10" s="256" customFormat="1" ht="12.75" customHeight="1">
      <c r="A39" s="254"/>
      <c r="C39" s="449"/>
      <c r="D39" s="449"/>
      <c r="E39" s="449"/>
      <c r="F39" s="449"/>
      <c r="G39" s="449"/>
      <c r="H39" s="449"/>
      <c r="I39" s="449"/>
      <c r="J39" s="449"/>
    </row>
    <row r="40" spans="3:10" s="256" customFormat="1" ht="12.75" customHeight="1">
      <c r="C40" s="449"/>
      <c r="D40" s="449"/>
      <c r="E40" s="449"/>
      <c r="F40" s="449"/>
      <c r="G40" s="449"/>
      <c r="H40" s="449"/>
      <c r="I40" s="449"/>
      <c r="J40" s="449"/>
    </row>
    <row r="41" spans="1:15" s="256" customFormat="1" ht="10.5" customHeight="1">
      <c r="A41" s="254"/>
      <c r="C41" s="449"/>
      <c r="D41" s="449"/>
      <c r="E41" s="449"/>
      <c r="F41" s="449"/>
      <c r="G41" s="449"/>
      <c r="H41" s="449"/>
      <c r="I41" s="449"/>
      <c r="J41" s="449"/>
      <c r="L41" s="255"/>
      <c r="M41" s="255"/>
      <c r="N41" s="255"/>
      <c r="O41" s="255"/>
    </row>
    <row r="42" spans="1:15" s="256" customFormat="1" ht="12.75" customHeight="1">
      <c r="A42" s="254"/>
      <c r="B42" s="254" t="s">
        <v>1192</v>
      </c>
      <c r="C42" s="449" t="s">
        <v>1199</v>
      </c>
      <c r="D42" s="449"/>
      <c r="E42" s="449"/>
      <c r="F42" s="449"/>
      <c r="G42" s="449"/>
      <c r="H42" s="449"/>
      <c r="I42" s="449"/>
      <c r="J42" s="449"/>
      <c r="L42" s="255"/>
      <c r="M42" s="255"/>
      <c r="N42" s="255"/>
      <c r="O42" s="255"/>
    </row>
    <row r="43" spans="1:16" s="256" customFormat="1" ht="12.75" customHeight="1">
      <c r="A43" s="254"/>
      <c r="C43" s="449"/>
      <c r="D43" s="449"/>
      <c r="E43" s="449"/>
      <c r="F43" s="449"/>
      <c r="G43" s="449"/>
      <c r="H43" s="449"/>
      <c r="I43" s="449"/>
      <c r="J43" s="449"/>
      <c r="L43" s="255"/>
      <c r="M43" s="255"/>
      <c r="N43" s="255"/>
      <c r="O43" s="255"/>
      <c r="P43" s="255"/>
    </row>
    <row r="44" spans="3:16" s="256" customFormat="1" ht="12.75" customHeight="1">
      <c r="C44" s="449"/>
      <c r="D44" s="449"/>
      <c r="E44" s="449"/>
      <c r="F44" s="449"/>
      <c r="G44" s="449"/>
      <c r="H44" s="449"/>
      <c r="I44" s="449"/>
      <c r="J44" s="449"/>
      <c r="L44" s="311"/>
      <c r="M44" s="311"/>
      <c r="N44" s="311"/>
      <c r="O44" s="311"/>
      <c r="P44" s="255"/>
    </row>
    <row r="45" spans="1:16" s="256" customFormat="1" ht="12.75" customHeight="1">
      <c r="A45" s="254"/>
      <c r="C45" s="449"/>
      <c r="D45" s="449"/>
      <c r="E45" s="449"/>
      <c r="F45" s="449"/>
      <c r="G45" s="449"/>
      <c r="H45" s="449"/>
      <c r="I45" s="449"/>
      <c r="J45" s="449"/>
      <c r="L45" s="311"/>
      <c r="M45" s="311"/>
      <c r="N45" s="311"/>
      <c r="O45" s="311"/>
      <c r="P45" s="255"/>
    </row>
    <row r="46" spans="1:16" s="256" customFormat="1" ht="10.5" customHeight="1">
      <c r="A46" s="254"/>
      <c r="C46" s="449"/>
      <c r="D46" s="449"/>
      <c r="E46" s="449"/>
      <c r="F46" s="449"/>
      <c r="G46" s="449"/>
      <c r="H46" s="449"/>
      <c r="I46" s="449"/>
      <c r="J46" s="449"/>
      <c r="L46" s="311"/>
      <c r="M46" s="311"/>
      <c r="N46" s="311"/>
      <c r="O46" s="311"/>
      <c r="P46" s="255"/>
    </row>
    <row r="47" spans="1:16" s="256" customFormat="1" ht="12.75" customHeight="1">
      <c r="A47" s="254" t="s">
        <v>1192</v>
      </c>
      <c r="B47" s="449" t="s">
        <v>1200</v>
      </c>
      <c r="C47" s="449"/>
      <c r="D47" s="449"/>
      <c r="E47" s="449"/>
      <c r="F47" s="449"/>
      <c r="G47" s="449"/>
      <c r="H47" s="449"/>
      <c r="I47" s="449"/>
      <c r="J47" s="449"/>
      <c r="L47" s="311"/>
      <c r="M47" s="311"/>
      <c r="N47" s="311"/>
      <c r="O47" s="311"/>
      <c r="P47" s="255"/>
    </row>
    <row r="48" spans="1:16" s="256" customFormat="1" ht="12.75" customHeight="1">
      <c r="A48" s="254"/>
      <c r="B48" s="449"/>
      <c r="C48" s="449"/>
      <c r="D48" s="449"/>
      <c r="E48" s="449"/>
      <c r="F48" s="449"/>
      <c r="G48" s="449"/>
      <c r="H48" s="449"/>
      <c r="I48" s="449"/>
      <c r="J48" s="449"/>
      <c r="L48" s="311"/>
      <c r="M48" s="311"/>
      <c r="N48" s="311"/>
      <c r="O48" s="311"/>
      <c r="P48" s="255"/>
    </row>
    <row r="49" spans="1:16" s="256" customFormat="1" ht="12.75" customHeight="1">
      <c r="A49" s="254"/>
      <c r="B49" s="449"/>
      <c r="C49" s="449"/>
      <c r="D49" s="449"/>
      <c r="E49" s="449"/>
      <c r="F49" s="449"/>
      <c r="G49" s="449"/>
      <c r="H49" s="449"/>
      <c r="I49" s="449"/>
      <c r="J49" s="449"/>
      <c r="L49" s="311"/>
      <c r="M49" s="311"/>
      <c r="N49" s="311"/>
      <c r="O49" s="311"/>
      <c r="P49" s="255"/>
    </row>
    <row r="50" spans="1:16" s="256" customFormat="1" ht="12.75" customHeight="1">
      <c r="A50" s="254"/>
      <c r="B50" s="449"/>
      <c r="C50" s="449"/>
      <c r="D50" s="449"/>
      <c r="E50" s="449"/>
      <c r="F50" s="449"/>
      <c r="G50" s="449"/>
      <c r="H50" s="449"/>
      <c r="I50" s="449"/>
      <c r="J50" s="449"/>
      <c r="L50" s="311"/>
      <c r="M50" s="311"/>
      <c r="N50" s="311"/>
      <c r="O50" s="311"/>
      <c r="P50" s="255"/>
    </row>
    <row r="51" spans="1:16" s="256" customFormat="1" ht="10.5" customHeight="1">
      <c r="A51" s="254"/>
      <c r="L51" s="311"/>
      <c r="M51" s="311"/>
      <c r="N51" s="311"/>
      <c r="O51" s="311"/>
      <c r="P51" s="255"/>
    </row>
    <row r="52" spans="1:16" s="256" customFormat="1" ht="12.75" customHeight="1">
      <c r="A52" s="254"/>
      <c r="B52" s="254" t="s">
        <v>1192</v>
      </c>
      <c r="C52" s="449" t="s">
        <v>1201</v>
      </c>
      <c r="D52" s="449"/>
      <c r="E52" s="449"/>
      <c r="F52" s="449"/>
      <c r="G52" s="449"/>
      <c r="H52" s="449"/>
      <c r="I52" s="449"/>
      <c r="J52" s="449"/>
      <c r="L52" s="311"/>
      <c r="M52" s="311"/>
      <c r="N52" s="311"/>
      <c r="O52" s="311"/>
      <c r="P52" s="255"/>
    </row>
    <row r="53" spans="1:16" s="256" customFormat="1" ht="12.75" customHeight="1">
      <c r="A53" s="254"/>
      <c r="C53" s="449"/>
      <c r="D53" s="449"/>
      <c r="E53" s="449"/>
      <c r="F53" s="449"/>
      <c r="G53" s="449"/>
      <c r="H53" s="449"/>
      <c r="I53" s="449"/>
      <c r="J53" s="449"/>
      <c r="L53" s="311"/>
      <c r="M53" s="311"/>
      <c r="N53" s="311"/>
      <c r="O53" s="311"/>
      <c r="P53" s="255"/>
    </row>
    <row r="54" spans="1:16" s="256" customFormat="1" ht="12.75" customHeight="1">
      <c r="A54" s="254"/>
      <c r="C54" s="449"/>
      <c r="D54" s="449"/>
      <c r="E54" s="449"/>
      <c r="F54" s="449"/>
      <c r="G54" s="449"/>
      <c r="H54" s="449"/>
      <c r="I54" s="449"/>
      <c r="J54" s="449"/>
      <c r="L54" s="311"/>
      <c r="M54" s="311"/>
      <c r="N54" s="311"/>
      <c r="O54" s="311"/>
      <c r="P54" s="255"/>
    </row>
    <row r="55" spans="2:10" ht="12.75" customHeight="1">
      <c r="B55" s="256"/>
      <c r="C55" s="449"/>
      <c r="D55" s="449"/>
      <c r="E55" s="449"/>
      <c r="F55" s="449"/>
      <c r="G55" s="449"/>
      <c r="H55" s="449"/>
      <c r="I55" s="449"/>
      <c r="J55" s="449"/>
    </row>
    <row r="56" spans="3:16" s="256" customFormat="1" ht="12.75" customHeight="1">
      <c r="C56" s="449"/>
      <c r="D56" s="449"/>
      <c r="E56" s="449"/>
      <c r="F56" s="449"/>
      <c r="G56" s="449"/>
      <c r="H56" s="449"/>
      <c r="I56" s="449"/>
      <c r="J56" s="449"/>
      <c r="L56" s="255"/>
      <c r="M56" s="255"/>
      <c r="N56" s="255"/>
      <c r="O56" s="255"/>
      <c r="P56" s="255"/>
    </row>
    <row r="57" spans="1:16" s="256" customFormat="1" ht="12.75" customHeight="1">
      <c r="A57" s="254"/>
      <c r="C57" s="449"/>
      <c r="D57" s="449"/>
      <c r="E57" s="449"/>
      <c r="F57" s="449"/>
      <c r="G57" s="449"/>
      <c r="H57" s="449"/>
      <c r="I57" s="449"/>
      <c r="J57" s="449"/>
      <c r="L57" s="255"/>
      <c r="M57" s="255"/>
      <c r="N57" s="255"/>
      <c r="O57" s="255"/>
      <c r="P57" s="255"/>
    </row>
    <row r="58" ht="25.5" customHeight="1"/>
    <row r="59" spans="1:16" ht="15" customHeight="1">
      <c r="A59" s="450" t="s">
        <v>990</v>
      </c>
      <c r="B59" s="450"/>
      <c r="C59" s="450"/>
      <c r="D59" s="450"/>
      <c r="E59" s="450"/>
      <c r="F59" s="450"/>
      <c r="G59" s="450"/>
      <c r="H59" s="450"/>
      <c r="I59" s="450"/>
      <c r="J59" s="450"/>
      <c r="K59" s="450"/>
      <c r="L59" s="450"/>
      <c r="M59" s="450"/>
      <c r="N59" s="450"/>
      <c r="O59" s="450"/>
      <c r="P59" s="450"/>
    </row>
    <row r="60" ht="25.5" customHeight="1"/>
    <row r="61" spans="1:16" ht="15">
      <c r="A61" s="448" t="s">
        <v>991</v>
      </c>
      <c r="B61" s="448"/>
      <c r="C61" s="448"/>
      <c r="D61" s="448"/>
      <c r="E61" s="448"/>
      <c r="F61" s="448"/>
      <c r="G61" s="448"/>
      <c r="H61" s="448"/>
      <c r="I61" s="448"/>
      <c r="J61" s="448"/>
      <c r="K61" s="448"/>
      <c r="L61" s="448"/>
      <c r="M61" s="448"/>
      <c r="N61" s="448"/>
      <c r="O61" s="448"/>
      <c r="P61" s="448"/>
    </row>
    <row r="62" spans="1:3" ht="15.75" customHeight="1">
      <c r="A62" s="251"/>
      <c r="B62" s="251"/>
      <c r="C62" s="251"/>
    </row>
    <row r="63" spans="1:16" s="431" customFormat="1" ht="12.75" customHeight="1">
      <c r="A63" s="447" t="s">
        <v>1087</v>
      </c>
      <c r="B63" s="447"/>
      <c r="C63" s="447"/>
      <c r="D63" s="447"/>
      <c r="E63" s="447"/>
      <c r="F63" s="447"/>
      <c r="G63" s="447"/>
      <c r="H63" s="447"/>
      <c r="I63" s="447"/>
      <c r="J63" s="447"/>
      <c r="L63" s="252"/>
      <c r="M63" s="252"/>
      <c r="N63" s="252"/>
      <c r="O63" s="252"/>
      <c r="P63" s="252"/>
    </row>
    <row r="64" spans="1:16" s="431" customFormat="1" ht="12.75" customHeight="1">
      <c r="A64" s="447"/>
      <c r="B64" s="447"/>
      <c r="C64" s="447"/>
      <c r="D64" s="447"/>
      <c r="E64" s="447"/>
      <c r="F64" s="447"/>
      <c r="G64" s="447"/>
      <c r="H64" s="447"/>
      <c r="I64" s="447"/>
      <c r="J64" s="447"/>
      <c r="L64" s="252"/>
      <c r="M64" s="252"/>
      <c r="N64" s="252"/>
      <c r="O64" s="252"/>
      <c r="P64" s="252"/>
    </row>
    <row r="65" spans="1:16" s="431" customFormat="1" ht="12.75" customHeight="1">
      <c r="A65" s="447"/>
      <c r="B65" s="447"/>
      <c r="C65" s="447"/>
      <c r="D65" s="447"/>
      <c r="E65" s="447"/>
      <c r="F65" s="447"/>
      <c r="G65" s="447"/>
      <c r="H65" s="447"/>
      <c r="I65" s="447"/>
      <c r="J65" s="447"/>
      <c r="L65" s="252"/>
      <c r="M65" s="252"/>
      <c r="N65" s="252"/>
      <c r="O65" s="252"/>
      <c r="P65" s="252"/>
    </row>
    <row r="66" spans="1:16" s="431" customFormat="1" ht="12.75" customHeight="1">
      <c r="A66" s="447"/>
      <c r="B66" s="447"/>
      <c r="C66" s="447"/>
      <c r="D66" s="447"/>
      <c r="E66" s="447"/>
      <c r="F66" s="447"/>
      <c r="G66" s="447"/>
      <c r="H66" s="447"/>
      <c r="I66" s="447"/>
      <c r="J66" s="447"/>
      <c r="L66" s="252"/>
      <c r="M66" s="252"/>
      <c r="N66" s="252"/>
      <c r="O66" s="252"/>
      <c r="P66" s="252"/>
    </row>
    <row r="67" spans="1:16" s="431" customFormat="1" ht="12.75" customHeight="1">
      <c r="A67" s="447" t="s">
        <v>1088</v>
      </c>
      <c r="B67" s="447"/>
      <c r="C67" s="447"/>
      <c r="D67" s="447"/>
      <c r="E67" s="447"/>
      <c r="F67" s="447"/>
      <c r="G67" s="447"/>
      <c r="H67" s="447"/>
      <c r="I67" s="447"/>
      <c r="J67" s="447"/>
      <c r="L67" s="252"/>
      <c r="M67" s="252"/>
      <c r="N67" s="252"/>
      <c r="O67" s="252"/>
      <c r="P67" s="252"/>
    </row>
    <row r="68" spans="1:16" s="431" customFormat="1" ht="12.75" customHeight="1">
      <c r="A68" s="447"/>
      <c r="B68" s="447"/>
      <c r="C68" s="447"/>
      <c r="D68" s="447"/>
      <c r="E68" s="447"/>
      <c r="F68" s="447"/>
      <c r="G68" s="447"/>
      <c r="H68" s="447"/>
      <c r="I68" s="447"/>
      <c r="J68" s="447"/>
      <c r="L68" s="252"/>
      <c r="M68" s="252"/>
      <c r="N68" s="252"/>
      <c r="O68" s="252"/>
      <c r="P68" s="252"/>
    </row>
    <row r="69" spans="1:16" s="431" customFormat="1" ht="12.75" customHeight="1">
      <c r="A69" s="447"/>
      <c r="B69" s="447"/>
      <c r="C69" s="447"/>
      <c r="D69" s="447"/>
      <c r="E69" s="447"/>
      <c r="F69" s="447"/>
      <c r="G69" s="447"/>
      <c r="H69" s="447"/>
      <c r="I69" s="447"/>
      <c r="J69" s="447"/>
      <c r="L69" s="252"/>
      <c r="M69" s="253"/>
      <c r="N69" s="252"/>
      <c r="O69" s="252"/>
      <c r="P69" s="252"/>
    </row>
    <row r="70" spans="1:16" s="431" customFormat="1" ht="12.75" customHeight="1">
      <c r="A70" s="447"/>
      <c r="B70" s="447"/>
      <c r="C70" s="447"/>
      <c r="D70" s="447"/>
      <c r="E70" s="447"/>
      <c r="F70" s="447"/>
      <c r="G70" s="447"/>
      <c r="H70" s="447"/>
      <c r="I70" s="447"/>
      <c r="J70" s="447"/>
      <c r="L70" s="252"/>
      <c r="M70" s="252"/>
      <c r="N70" s="252"/>
      <c r="O70" s="252"/>
      <c r="P70" s="252"/>
    </row>
    <row r="71" spans="1:16" s="431" customFormat="1" ht="12.75" customHeight="1">
      <c r="A71" s="447"/>
      <c r="B71" s="447"/>
      <c r="C71" s="447"/>
      <c r="D71" s="447"/>
      <c r="E71" s="447"/>
      <c r="F71" s="447"/>
      <c r="G71" s="447"/>
      <c r="H71" s="447"/>
      <c r="I71" s="447"/>
      <c r="J71" s="447"/>
      <c r="L71" s="252"/>
      <c r="M71" s="252"/>
      <c r="N71" s="252"/>
      <c r="O71" s="252"/>
      <c r="P71" s="252"/>
    </row>
    <row r="72" spans="1:16" s="431" customFormat="1" ht="12.75" customHeight="1">
      <c r="A72" s="447"/>
      <c r="B72" s="447"/>
      <c r="C72" s="447"/>
      <c r="D72" s="447"/>
      <c r="E72" s="447"/>
      <c r="F72" s="447"/>
      <c r="G72" s="447"/>
      <c r="H72" s="447"/>
      <c r="I72" s="447"/>
      <c r="J72" s="447"/>
      <c r="L72" s="252"/>
      <c r="M72" s="252"/>
      <c r="N72" s="252"/>
      <c r="O72" s="252"/>
      <c r="P72" s="252"/>
    </row>
    <row r="73" spans="1:16" s="431" customFormat="1" ht="12.75" customHeight="1">
      <c r="A73" s="447" t="s">
        <v>1089</v>
      </c>
      <c r="B73" s="447"/>
      <c r="C73" s="447"/>
      <c r="D73" s="447"/>
      <c r="E73" s="447"/>
      <c r="F73" s="447"/>
      <c r="G73" s="447"/>
      <c r="H73" s="447"/>
      <c r="I73" s="447"/>
      <c r="J73" s="447"/>
      <c r="L73" s="252"/>
      <c r="M73" s="252"/>
      <c r="N73" s="252"/>
      <c r="O73" s="252"/>
      <c r="P73" s="252"/>
    </row>
    <row r="74" spans="1:16" s="431" customFormat="1" ht="12.75" customHeight="1">
      <c r="A74" s="447"/>
      <c r="B74" s="447"/>
      <c r="C74" s="447"/>
      <c r="D74" s="447"/>
      <c r="E74" s="447"/>
      <c r="F74" s="447"/>
      <c r="G74" s="447"/>
      <c r="H74" s="447"/>
      <c r="I74" s="447"/>
      <c r="J74" s="447"/>
      <c r="L74" s="252"/>
      <c r="M74" s="252"/>
      <c r="N74" s="252"/>
      <c r="O74" s="252"/>
      <c r="P74" s="252"/>
    </row>
    <row r="75" spans="1:16" s="431" customFormat="1" ht="12.75" customHeight="1">
      <c r="A75" s="447"/>
      <c r="B75" s="447"/>
      <c r="C75" s="447"/>
      <c r="D75" s="447"/>
      <c r="E75" s="447"/>
      <c r="F75" s="447"/>
      <c r="G75" s="447"/>
      <c r="H75" s="447"/>
      <c r="I75" s="447"/>
      <c r="J75" s="447"/>
      <c r="L75" s="252"/>
      <c r="M75" s="252"/>
      <c r="N75" s="252"/>
      <c r="O75" s="252"/>
      <c r="P75" s="252"/>
    </row>
    <row r="76" spans="1:16" s="431" customFormat="1" ht="12.75" customHeight="1">
      <c r="A76" s="447"/>
      <c r="B76" s="447"/>
      <c r="C76" s="447"/>
      <c r="D76" s="447"/>
      <c r="E76" s="447"/>
      <c r="F76" s="447"/>
      <c r="G76" s="447"/>
      <c r="H76" s="447"/>
      <c r="I76" s="447"/>
      <c r="J76" s="447"/>
      <c r="L76" s="252"/>
      <c r="M76" s="252"/>
      <c r="N76" s="252"/>
      <c r="O76" s="252"/>
      <c r="P76" s="252"/>
    </row>
    <row r="77" spans="1:16" s="431" customFormat="1" ht="12.75" customHeight="1">
      <c r="A77" s="447"/>
      <c r="B77" s="447"/>
      <c r="C77" s="447"/>
      <c r="D77" s="447"/>
      <c r="E77" s="447"/>
      <c r="F77" s="447"/>
      <c r="G77" s="447"/>
      <c r="H77" s="447"/>
      <c r="I77" s="447"/>
      <c r="J77" s="447"/>
      <c r="L77" s="252"/>
      <c r="M77" s="252"/>
      <c r="N77" s="252"/>
      <c r="O77" s="252"/>
      <c r="P77" s="252"/>
    </row>
    <row r="78" spans="1:16" s="431" customFormat="1" ht="12.75" customHeight="1">
      <c r="A78" s="447" t="s">
        <v>2</v>
      </c>
      <c r="B78" s="447"/>
      <c r="C78" s="447"/>
      <c r="D78" s="447"/>
      <c r="E78" s="447"/>
      <c r="F78" s="447"/>
      <c r="G78" s="447"/>
      <c r="H78" s="447"/>
      <c r="I78" s="447"/>
      <c r="J78" s="447"/>
      <c r="L78" s="252"/>
      <c r="M78" s="252"/>
      <c r="N78" s="252"/>
      <c r="O78" s="252"/>
      <c r="P78" s="252"/>
    </row>
    <row r="79" spans="1:16" s="431" customFormat="1" ht="12.75" customHeight="1">
      <c r="A79" s="447"/>
      <c r="B79" s="447"/>
      <c r="C79" s="447"/>
      <c r="D79" s="447"/>
      <c r="E79" s="447"/>
      <c r="F79" s="447"/>
      <c r="G79" s="447"/>
      <c r="H79" s="447"/>
      <c r="I79" s="447"/>
      <c r="J79" s="447"/>
      <c r="L79" s="252"/>
      <c r="M79" s="252"/>
      <c r="N79" s="252"/>
      <c r="O79" s="252"/>
      <c r="P79" s="252"/>
    </row>
    <row r="80" spans="1:16" s="431" customFormat="1" ht="12.75" customHeight="1">
      <c r="A80" s="447"/>
      <c r="B80" s="447"/>
      <c r="C80" s="447"/>
      <c r="D80" s="447"/>
      <c r="E80" s="447"/>
      <c r="F80" s="447"/>
      <c r="G80" s="447"/>
      <c r="H80" s="447"/>
      <c r="I80" s="447"/>
      <c r="J80" s="447"/>
      <c r="L80" s="252"/>
      <c r="M80" s="252"/>
      <c r="N80" s="252"/>
      <c r="O80" s="252"/>
      <c r="P80" s="252"/>
    </row>
    <row r="81" spans="1:16" s="431" customFormat="1" ht="12.75" customHeight="1">
      <c r="A81" s="447"/>
      <c r="B81" s="447"/>
      <c r="C81" s="447"/>
      <c r="D81" s="447"/>
      <c r="E81" s="447"/>
      <c r="F81" s="447"/>
      <c r="G81" s="447"/>
      <c r="H81" s="447"/>
      <c r="I81" s="447"/>
      <c r="J81" s="447"/>
      <c r="L81" s="252"/>
      <c r="M81" s="252"/>
      <c r="N81" s="252"/>
      <c r="O81" s="252"/>
      <c r="P81" s="252"/>
    </row>
    <row r="82" spans="1:16" s="431" customFormat="1" ht="12.75" customHeight="1">
      <c r="A82" s="447"/>
      <c r="B82" s="447"/>
      <c r="C82" s="447"/>
      <c r="D82" s="447"/>
      <c r="E82" s="447"/>
      <c r="F82" s="447"/>
      <c r="G82" s="447"/>
      <c r="H82" s="447"/>
      <c r="I82" s="447"/>
      <c r="J82" s="447"/>
      <c r="L82" s="252"/>
      <c r="M82" s="252"/>
      <c r="N82" s="252"/>
      <c r="O82" s="252"/>
      <c r="P82" s="252"/>
    </row>
    <row r="83" spans="1:16" ht="17.25" customHeight="1">
      <c r="A83" s="447" t="s">
        <v>3</v>
      </c>
      <c r="B83" s="447"/>
      <c r="C83" s="447"/>
      <c r="D83" s="447"/>
      <c r="E83" s="447"/>
      <c r="F83" s="447"/>
      <c r="G83" s="447"/>
      <c r="H83" s="447"/>
      <c r="I83" s="447"/>
      <c r="J83" s="447"/>
      <c r="L83" s="252"/>
      <c r="M83" s="252"/>
      <c r="N83" s="252"/>
      <c r="O83" s="252"/>
      <c r="P83" s="257"/>
    </row>
    <row r="84" spans="1:16" s="431" customFormat="1" ht="12.75" customHeight="1">
      <c r="A84" s="447" t="s">
        <v>891</v>
      </c>
      <c r="B84" s="447"/>
      <c r="C84" s="447"/>
      <c r="D84" s="447"/>
      <c r="E84" s="447"/>
      <c r="F84" s="447"/>
      <c r="G84" s="447"/>
      <c r="H84" s="447"/>
      <c r="I84" s="447"/>
      <c r="J84" s="447"/>
      <c r="L84" s="252"/>
      <c r="M84" s="252"/>
      <c r="N84" s="252"/>
      <c r="O84" s="252"/>
      <c r="P84" s="252"/>
    </row>
    <row r="85" spans="1:16" s="431" customFormat="1" ht="12.75" customHeight="1">
      <c r="A85" s="447"/>
      <c r="B85" s="447"/>
      <c r="C85" s="447"/>
      <c r="D85" s="447"/>
      <c r="E85" s="447"/>
      <c r="F85" s="447"/>
      <c r="G85" s="447"/>
      <c r="H85" s="447"/>
      <c r="I85" s="447"/>
      <c r="J85" s="447"/>
      <c r="L85" s="252"/>
      <c r="M85" s="252"/>
      <c r="N85" s="252"/>
      <c r="O85" s="252"/>
      <c r="P85" s="252"/>
    </row>
    <row r="86" spans="1:16" s="431" customFormat="1" ht="12.75" customHeight="1">
      <c r="A86" s="447"/>
      <c r="B86" s="447"/>
      <c r="C86" s="447"/>
      <c r="D86" s="447"/>
      <c r="E86" s="447"/>
      <c r="F86" s="447"/>
      <c r="G86" s="447"/>
      <c r="H86" s="447"/>
      <c r="I86" s="447"/>
      <c r="J86" s="447"/>
      <c r="L86" s="252"/>
      <c r="M86" s="252"/>
      <c r="N86" s="252"/>
      <c r="O86" s="252"/>
      <c r="P86" s="252"/>
    </row>
    <row r="87" spans="1:16" s="431" customFormat="1" ht="12.75" customHeight="1">
      <c r="A87" s="252"/>
      <c r="B87" s="252"/>
      <c r="C87" s="252"/>
      <c r="D87" s="252"/>
      <c r="E87" s="252"/>
      <c r="F87" s="252"/>
      <c r="G87" s="252"/>
      <c r="H87" s="252"/>
      <c r="I87" s="252"/>
      <c r="J87" s="252"/>
      <c r="L87" s="252"/>
      <c r="M87" s="252"/>
      <c r="N87" s="252"/>
      <c r="O87" s="252"/>
      <c r="P87" s="252"/>
    </row>
    <row r="88" spans="1:16" ht="15">
      <c r="A88" s="448" t="s">
        <v>1090</v>
      </c>
      <c r="B88" s="448"/>
      <c r="C88" s="448"/>
      <c r="D88" s="448"/>
      <c r="E88" s="448"/>
      <c r="F88" s="448"/>
      <c r="G88" s="448"/>
      <c r="H88" s="448"/>
      <c r="I88" s="448"/>
      <c r="J88" s="448"/>
      <c r="K88" s="448"/>
      <c r="L88" s="448"/>
      <c r="M88" s="448"/>
      <c r="N88" s="448"/>
      <c r="O88" s="448"/>
      <c r="P88" s="448"/>
    </row>
    <row r="89" spans="1:3" ht="15.75" customHeight="1">
      <c r="A89" s="251"/>
      <c r="B89" s="251"/>
      <c r="C89" s="251"/>
    </row>
    <row r="90" spans="1:16" s="431" customFormat="1" ht="12.75" customHeight="1">
      <c r="A90" s="447" t="s">
        <v>1168</v>
      </c>
      <c r="B90" s="447"/>
      <c r="C90" s="447"/>
      <c r="D90" s="447"/>
      <c r="E90" s="447"/>
      <c r="F90" s="447"/>
      <c r="G90" s="447"/>
      <c r="H90" s="447"/>
      <c r="I90" s="447"/>
      <c r="J90" s="447"/>
      <c r="L90" s="252"/>
      <c r="M90" s="252"/>
      <c r="N90" s="252"/>
      <c r="O90" s="252"/>
      <c r="P90" s="252"/>
    </row>
    <row r="91" spans="1:16" s="431" customFormat="1" ht="12.75" customHeight="1">
      <c r="A91" s="447"/>
      <c r="B91" s="447"/>
      <c r="C91" s="447"/>
      <c r="D91" s="447"/>
      <c r="E91" s="447"/>
      <c r="F91" s="447"/>
      <c r="G91" s="447"/>
      <c r="H91" s="447"/>
      <c r="I91" s="447"/>
      <c r="J91" s="447"/>
      <c r="L91" s="252"/>
      <c r="M91" s="252"/>
      <c r="N91" s="252"/>
      <c r="O91" s="252"/>
      <c r="P91" s="252"/>
    </row>
    <row r="92" spans="1:16" s="431" customFormat="1" ht="12.75" customHeight="1">
      <c r="A92" s="447"/>
      <c r="B92" s="447"/>
      <c r="C92" s="447"/>
      <c r="D92" s="447"/>
      <c r="E92" s="447"/>
      <c r="F92" s="447"/>
      <c r="G92" s="447"/>
      <c r="H92" s="447"/>
      <c r="I92" s="447"/>
      <c r="J92" s="447"/>
      <c r="L92" s="252"/>
      <c r="M92" s="252"/>
      <c r="N92" s="252"/>
      <c r="O92" s="252"/>
      <c r="P92" s="252"/>
    </row>
    <row r="93" spans="1:16" s="431" customFormat="1" ht="12.75" customHeight="1">
      <c r="A93" s="447"/>
      <c r="B93" s="447"/>
      <c r="C93" s="447"/>
      <c r="D93" s="447"/>
      <c r="E93" s="447"/>
      <c r="F93" s="447"/>
      <c r="G93" s="447"/>
      <c r="H93" s="447"/>
      <c r="I93" s="447"/>
      <c r="J93" s="447"/>
      <c r="L93" s="252"/>
      <c r="M93" s="252"/>
      <c r="N93" s="252"/>
      <c r="O93" s="252"/>
      <c r="P93" s="252"/>
    </row>
    <row r="94" spans="1:16" s="431" customFormat="1" ht="16.5" customHeight="1">
      <c r="A94" s="447"/>
      <c r="B94" s="447"/>
      <c r="C94" s="447"/>
      <c r="D94" s="447"/>
      <c r="E94" s="447"/>
      <c r="F94" s="447"/>
      <c r="G94" s="447"/>
      <c r="H94" s="447"/>
      <c r="I94" s="447"/>
      <c r="J94" s="447"/>
      <c r="L94" s="252"/>
      <c r="M94" s="252"/>
      <c r="N94" s="252"/>
      <c r="O94" s="252"/>
      <c r="P94" s="252"/>
    </row>
    <row r="95" spans="1:16" s="431" customFormat="1" ht="12.75" customHeight="1">
      <c r="A95" s="447" t="s">
        <v>1091</v>
      </c>
      <c r="B95" s="447"/>
      <c r="C95" s="447"/>
      <c r="D95" s="447"/>
      <c r="E95" s="447"/>
      <c r="F95" s="447"/>
      <c r="G95" s="447"/>
      <c r="H95" s="447"/>
      <c r="I95" s="447"/>
      <c r="J95" s="447"/>
      <c r="L95" s="252"/>
      <c r="M95" s="252"/>
      <c r="N95" s="252"/>
      <c r="O95" s="252"/>
      <c r="P95" s="252"/>
    </row>
    <row r="96" spans="1:16" s="431" customFormat="1" ht="12.75" customHeight="1">
      <c r="A96" s="447"/>
      <c r="B96" s="447"/>
      <c r="C96" s="447"/>
      <c r="D96" s="447"/>
      <c r="E96" s="447"/>
      <c r="F96" s="447"/>
      <c r="G96" s="447"/>
      <c r="H96" s="447"/>
      <c r="I96" s="447"/>
      <c r="J96" s="447"/>
      <c r="L96" s="252"/>
      <c r="M96" s="252"/>
      <c r="N96" s="252"/>
      <c r="O96" s="252"/>
      <c r="P96" s="252"/>
    </row>
    <row r="97" spans="1:16" s="431" customFormat="1" ht="12.75" customHeight="1">
      <c r="A97" s="447"/>
      <c r="B97" s="447"/>
      <c r="C97" s="447"/>
      <c r="D97" s="447"/>
      <c r="E97" s="447"/>
      <c r="F97" s="447"/>
      <c r="G97" s="447"/>
      <c r="H97" s="447"/>
      <c r="I97" s="447"/>
      <c r="J97" s="447"/>
      <c r="L97" s="252"/>
      <c r="M97" s="252"/>
      <c r="N97" s="252"/>
      <c r="O97" s="252"/>
      <c r="P97" s="252"/>
    </row>
    <row r="98" spans="1:16" s="431" customFormat="1" ht="12.75" customHeight="1">
      <c r="A98" s="447"/>
      <c r="B98" s="447"/>
      <c r="C98" s="447"/>
      <c r="D98" s="447"/>
      <c r="E98" s="447"/>
      <c r="F98" s="447"/>
      <c r="G98" s="447"/>
      <c r="H98" s="447"/>
      <c r="I98" s="447"/>
      <c r="J98" s="447"/>
      <c r="L98" s="252"/>
      <c r="M98" s="252"/>
      <c r="N98" s="252"/>
      <c r="O98" s="252"/>
      <c r="P98" s="252"/>
    </row>
    <row r="99" spans="1:16" s="431" customFormat="1" ht="16.5" customHeight="1">
      <c r="A99" s="447"/>
      <c r="B99" s="447"/>
      <c r="C99" s="447"/>
      <c r="D99" s="447"/>
      <c r="E99" s="447"/>
      <c r="F99" s="447"/>
      <c r="G99" s="447"/>
      <c r="H99" s="447"/>
      <c r="I99" s="447"/>
      <c r="J99" s="447"/>
      <c r="L99" s="252"/>
      <c r="M99" s="252"/>
      <c r="N99" s="252"/>
      <c r="O99" s="252"/>
      <c r="P99" s="252"/>
    </row>
    <row r="100" spans="1:16" s="431" customFormat="1" ht="12.75" customHeight="1">
      <c r="A100" s="447" t="s">
        <v>1092</v>
      </c>
      <c r="B100" s="447"/>
      <c r="C100" s="447"/>
      <c r="D100" s="447"/>
      <c r="E100" s="447"/>
      <c r="F100" s="447"/>
      <c r="G100" s="447"/>
      <c r="H100" s="447"/>
      <c r="I100" s="447"/>
      <c r="J100" s="447"/>
      <c r="L100" s="252"/>
      <c r="M100" s="252"/>
      <c r="N100" s="252"/>
      <c r="O100" s="252"/>
      <c r="P100" s="252"/>
    </row>
    <row r="101" spans="1:16" s="431" customFormat="1" ht="12.75" customHeight="1">
      <c r="A101" s="447"/>
      <c r="B101" s="447"/>
      <c r="C101" s="447"/>
      <c r="D101" s="447"/>
      <c r="E101" s="447"/>
      <c r="F101" s="447"/>
      <c r="G101" s="447"/>
      <c r="H101" s="447"/>
      <c r="I101" s="447"/>
      <c r="J101" s="447"/>
      <c r="L101" s="252"/>
      <c r="M101" s="252"/>
      <c r="N101" s="252"/>
      <c r="O101" s="252"/>
      <c r="P101" s="252"/>
    </row>
    <row r="102" spans="1:16" s="431" customFormat="1" ht="12.75" customHeight="1">
      <c r="A102" s="447"/>
      <c r="B102" s="447"/>
      <c r="C102" s="447"/>
      <c r="D102" s="447"/>
      <c r="E102" s="447"/>
      <c r="F102" s="447"/>
      <c r="G102" s="447"/>
      <c r="H102" s="447"/>
      <c r="I102" s="447"/>
      <c r="J102" s="447"/>
      <c r="L102" s="252"/>
      <c r="M102" s="252"/>
      <c r="N102" s="252"/>
      <c r="O102" s="252"/>
      <c r="P102" s="252"/>
    </row>
    <row r="103" spans="1:16" s="431" customFormat="1" ht="12.75" customHeight="1">
      <c r="A103" s="447"/>
      <c r="B103" s="447"/>
      <c r="C103" s="447"/>
      <c r="D103" s="447"/>
      <c r="E103" s="447"/>
      <c r="F103" s="447"/>
      <c r="G103" s="447"/>
      <c r="H103" s="447"/>
      <c r="I103" s="447"/>
      <c r="J103" s="447"/>
      <c r="L103" s="252"/>
      <c r="M103" s="252"/>
      <c r="N103" s="252"/>
      <c r="O103" s="252"/>
      <c r="P103" s="252"/>
    </row>
    <row r="104" ht="25.5" customHeight="1"/>
    <row r="105" spans="1:16" ht="15">
      <c r="A105" s="448" t="s">
        <v>1093</v>
      </c>
      <c r="B105" s="448"/>
      <c r="C105" s="448"/>
      <c r="D105" s="448"/>
      <c r="E105" s="448"/>
      <c r="F105" s="448"/>
      <c r="G105" s="448"/>
      <c r="H105" s="448"/>
      <c r="I105" s="448"/>
      <c r="J105" s="448"/>
      <c r="K105" s="448"/>
      <c r="L105" s="448"/>
      <c r="M105" s="448"/>
      <c r="N105" s="448"/>
      <c r="O105" s="448"/>
      <c r="P105" s="448"/>
    </row>
    <row r="106" spans="1:3" ht="15.75" customHeight="1">
      <c r="A106" s="251"/>
      <c r="B106" s="251"/>
      <c r="C106" s="251"/>
    </row>
    <row r="107" spans="1:16" s="253" customFormat="1" ht="12.75" customHeight="1">
      <c r="A107" s="447" t="s">
        <v>1169</v>
      </c>
      <c r="B107" s="447"/>
      <c r="C107" s="447"/>
      <c r="D107" s="447"/>
      <c r="E107" s="447"/>
      <c r="F107" s="447"/>
      <c r="G107" s="447"/>
      <c r="H107" s="447"/>
      <c r="I107" s="447"/>
      <c r="J107" s="447"/>
      <c r="L107" s="252"/>
      <c r="M107" s="252"/>
      <c r="N107" s="252"/>
      <c r="O107" s="252"/>
      <c r="P107" s="252"/>
    </row>
    <row r="108" spans="1:16" s="253" customFormat="1" ht="12.75" customHeight="1">
      <c r="A108" s="447"/>
      <c r="B108" s="447"/>
      <c r="C108" s="447"/>
      <c r="D108" s="447"/>
      <c r="E108" s="447"/>
      <c r="F108" s="447"/>
      <c r="G108" s="447"/>
      <c r="H108" s="447"/>
      <c r="I108" s="447"/>
      <c r="J108" s="447"/>
      <c r="L108" s="252"/>
      <c r="M108" s="252"/>
      <c r="N108" s="252"/>
      <c r="O108" s="252"/>
      <c r="P108" s="252"/>
    </row>
    <row r="109" spans="1:16" s="253" customFormat="1" ht="12.75" customHeight="1">
      <c r="A109" s="447"/>
      <c r="B109" s="447"/>
      <c r="C109" s="447"/>
      <c r="D109" s="447"/>
      <c r="E109" s="447"/>
      <c r="F109" s="447"/>
      <c r="G109" s="447"/>
      <c r="H109" s="447"/>
      <c r="I109" s="447"/>
      <c r="J109" s="447"/>
      <c r="L109" s="252"/>
      <c r="M109" s="252"/>
      <c r="N109" s="252"/>
      <c r="O109" s="252"/>
      <c r="P109" s="252"/>
    </row>
    <row r="110" spans="1:16" s="253" customFormat="1" ht="12.75" customHeight="1">
      <c r="A110" s="447"/>
      <c r="B110" s="447"/>
      <c r="C110" s="447"/>
      <c r="D110" s="447"/>
      <c r="E110" s="447"/>
      <c r="F110" s="447"/>
      <c r="G110" s="447"/>
      <c r="H110" s="447"/>
      <c r="I110" s="447"/>
      <c r="J110" s="447"/>
      <c r="L110" s="252"/>
      <c r="M110" s="252"/>
      <c r="N110" s="252"/>
      <c r="O110" s="252"/>
      <c r="P110" s="252"/>
    </row>
    <row r="111" spans="1:16" s="253" customFormat="1" ht="12.75" customHeight="1">
      <c r="A111" s="447" t="s">
        <v>1094</v>
      </c>
      <c r="B111" s="447"/>
      <c r="C111" s="447"/>
      <c r="D111" s="447"/>
      <c r="E111" s="447"/>
      <c r="F111" s="447"/>
      <c r="G111" s="447"/>
      <c r="H111" s="447"/>
      <c r="I111" s="447"/>
      <c r="J111" s="447"/>
      <c r="L111" s="252"/>
      <c r="M111" s="252"/>
      <c r="N111" s="252"/>
      <c r="O111" s="252"/>
      <c r="P111" s="252"/>
    </row>
    <row r="112" spans="1:16" s="253" customFormat="1" ht="12.75" customHeight="1">
      <c r="A112" s="447"/>
      <c r="B112" s="447"/>
      <c r="C112" s="447"/>
      <c r="D112" s="447"/>
      <c r="E112" s="447"/>
      <c r="F112" s="447"/>
      <c r="G112" s="447"/>
      <c r="H112" s="447"/>
      <c r="I112" s="447"/>
      <c r="J112" s="447"/>
      <c r="L112" s="252"/>
      <c r="M112" s="252"/>
      <c r="N112" s="252"/>
      <c r="O112" s="252"/>
      <c r="P112" s="252"/>
    </row>
    <row r="113" spans="1:15" s="253" customFormat="1" ht="12.75" customHeight="1">
      <c r="A113" s="447" t="s">
        <v>1095</v>
      </c>
      <c r="B113" s="447"/>
      <c r="C113" s="447"/>
      <c r="D113" s="447"/>
      <c r="E113" s="447"/>
      <c r="F113" s="447"/>
      <c r="G113" s="447"/>
      <c r="H113" s="447"/>
      <c r="I113" s="447"/>
      <c r="J113" s="447"/>
      <c r="L113" s="252"/>
      <c r="M113" s="252"/>
      <c r="N113" s="252"/>
      <c r="O113" s="252"/>
    </row>
    <row r="114" spans="1:15" s="253" customFormat="1" ht="12.75" customHeight="1">
      <c r="A114" s="447"/>
      <c r="B114" s="447"/>
      <c r="C114" s="447"/>
      <c r="D114" s="447"/>
      <c r="E114" s="447"/>
      <c r="F114" s="447"/>
      <c r="G114" s="447"/>
      <c r="H114" s="447"/>
      <c r="I114" s="447"/>
      <c r="J114" s="447"/>
      <c r="L114" s="252"/>
      <c r="M114" s="252"/>
      <c r="N114" s="252"/>
      <c r="O114" s="252"/>
    </row>
    <row r="115" spans="1:15" s="253" customFormat="1" ht="12.75" customHeight="1">
      <c r="A115" s="447"/>
      <c r="B115" s="447"/>
      <c r="C115" s="447"/>
      <c r="D115" s="447"/>
      <c r="E115" s="447"/>
      <c r="F115" s="447"/>
      <c r="G115" s="447"/>
      <c r="H115" s="447"/>
      <c r="I115" s="447"/>
      <c r="J115" s="447"/>
      <c r="L115" s="252"/>
      <c r="M115" s="252"/>
      <c r="N115" s="252"/>
      <c r="O115" s="252"/>
    </row>
    <row r="116" spans="1:16" s="253" customFormat="1" ht="12.75" customHeight="1">
      <c r="A116" s="447" t="s">
        <v>1170</v>
      </c>
      <c r="B116" s="447"/>
      <c r="C116" s="447"/>
      <c r="D116" s="447"/>
      <c r="E116" s="447"/>
      <c r="F116" s="447"/>
      <c r="G116" s="447"/>
      <c r="H116" s="447"/>
      <c r="I116" s="447"/>
      <c r="J116" s="447"/>
      <c r="L116" s="252"/>
      <c r="M116" s="252"/>
      <c r="N116" s="252"/>
      <c r="O116" s="252"/>
      <c r="P116" s="252"/>
    </row>
    <row r="117" spans="1:16" s="253" customFormat="1" ht="12.75" customHeight="1">
      <c r="A117" s="447"/>
      <c r="B117" s="447"/>
      <c r="C117" s="447"/>
      <c r="D117" s="447"/>
      <c r="E117" s="447"/>
      <c r="F117" s="447"/>
      <c r="G117" s="447"/>
      <c r="H117" s="447"/>
      <c r="I117" s="447"/>
      <c r="J117" s="447"/>
      <c r="L117" s="252"/>
      <c r="M117" s="252"/>
      <c r="N117" s="252"/>
      <c r="O117" s="252"/>
      <c r="P117" s="252"/>
    </row>
    <row r="118" spans="1:16" s="253" customFormat="1" ht="12.75" customHeight="1">
      <c r="A118" s="447"/>
      <c r="B118" s="447"/>
      <c r="C118" s="447"/>
      <c r="D118" s="447"/>
      <c r="E118" s="447"/>
      <c r="F118" s="447"/>
      <c r="G118" s="447"/>
      <c r="H118" s="447"/>
      <c r="I118" s="447"/>
      <c r="J118" s="447"/>
      <c r="L118" s="252"/>
      <c r="M118" s="252"/>
      <c r="N118" s="252"/>
      <c r="O118" s="252"/>
      <c r="P118" s="252"/>
    </row>
    <row r="119" spans="1:16" s="253" customFormat="1" ht="12.75" customHeight="1">
      <c r="A119" s="252"/>
      <c r="B119" s="252"/>
      <c r="C119" s="252"/>
      <c r="D119" s="252"/>
      <c r="E119" s="252"/>
      <c r="F119" s="252"/>
      <c r="G119" s="252"/>
      <c r="H119" s="252"/>
      <c r="I119" s="252"/>
      <c r="J119" s="252"/>
      <c r="L119" s="252"/>
      <c r="M119" s="252"/>
      <c r="N119" s="252"/>
      <c r="O119" s="252"/>
      <c r="P119" s="252"/>
    </row>
    <row r="120" spans="1:15" s="253" customFormat="1" ht="12.75" customHeight="1">
      <c r="A120" s="447" t="s">
        <v>1171</v>
      </c>
      <c r="B120" s="447"/>
      <c r="C120" s="447"/>
      <c r="D120" s="447"/>
      <c r="E120" s="447"/>
      <c r="F120" s="447"/>
      <c r="G120" s="447"/>
      <c r="H120" s="447"/>
      <c r="I120" s="447"/>
      <c r="J120" s="447"/>
      <c r="L120" s="252"/>
      <c r="M120" s="252"/>
      <c r="N120" s="252"/>
      <c r="O120" s="252"/>
    </row>
    <row r="121" spans="1:15" s="253" customFormat="1" ht="12.75" customHeight="1">
      <c r="A121" s="447"/>
      <c r="B121" s="447"/>
      <c r="C121" s="447"/>
      <c r="D121" s="447"/>
      <c r="E121" s="447"/>
      <c r="F121" s="447"/>
      <c r="G121" s="447"/>
      <c r="H121" s="447"/>
      <c r="I121" s="447"/>
      <c r="J121" s="447"/>
      <c r="L121" s="252"/>
      <c r="M121" s="252"/>
      <c r="N121" s="252"/>
      <c r="O121" s="252"/>
    </row>
    <row r="122" spans="1:15" s="253" customFormat="1" ht="12.75" customHeight="1">
      <c r="A122" s="447"/>
      <c r="B122" s="447"/>
      <c r="C122" s="447"/>
      <c r="D122" s="447"/>
      <c r="E122" s="447"/>
      <c r="F122" s="447"/>
      <c r="G122" s="447"/>
      <c r="H122" s="447"/>
      <c r="I122" s="447"/>
      <c r="J122" s="447"/>
      <c r="L122" s="252"/>
      <c r="M122" s="252"/>
      <c r="N122" s="252"/>
      <c r="O122" s="252"/>
    </row>
    <row r="123" spans="1:15" s="253" customFormat="1" ht="12.75" customHeight="1">
      <c r="A123" s="447"/>
      <c r="B123" s="447"/>
      <c r="C123" s="447"/>
      <c r="D123" s="447"/>
      <c r="E123" s="447"/>
      <c r="F123" s="447"/>
      <c r="G123" s="447"/>
      <c r="H123" s="447"/>
      <c r="I123" s="447"/>
      <c r="J123" s="447"/>
      <c r="L123" s="252"/>
      <c r="M123" s="252"/>
      <c r="N123" s="252"/>
      <c r="O123" s="252"/>
    </row>
    <row r="124" spans="1:15" s="253" customFormat="1" ht="12.75" customHeight="1">
      <c r="A124" s="252"/>
      <c r="B124" s="252"/>
      <c r="C124" s="252"/>
      <c r="D124" s="252"/>
      <c r="E124" s="252"/>
      <c r="F124" s="252"/>
      <c r="G124" s="252"/>
      <c r="H124" s="252"/>
      <c r="I124" s="252"/>
      <c r="J124" s="252"/>
      <c r="L124" s="252"/>
      <c r="M124" s="252"/>
      <c r="N124" s="252"/>
      <c r="O124" s="252"/>
    </row>
    <row r="125" spans="1:16" s="253" customFormat="1" ht="12.75" customHeight="1">
      <c r="A125" s="447" t="s">
        <v>1202</v>
      </c>
      <c r="B125" s="447"/>
      <c r="C125" s="447"/>
      <c r="D125" s="447"/>
      <c r="E125" s="447"/>
      <c r="F125" s="447"/>
      <c r="G125" s="447"/>
      <c r="H125" s="447"/>
      <c r="I125" s="447"/>
      <c r="J125" s="447"/>
      <c r="L125" s="252"/>
      <c r="M125" s="252"/>
      <c r="N125" s="252"/>
      <c r="O125" s="252"/>
      <c r="P125" s="252"/>
    </row>
    <row r="126" spans="1:16" s="253" customFormat="1" ht="12.75" customHeight="1">
      <c r="A126" s="447"/>
      <c r="B126" s="447"/>
      <c r="C126" s="447"/>
      <c r="D126" s="447"/>
      <c r="E126" s="447"/>
      <c r="F126" s="447"/>
      <c r="G126" s="447"/>
      <c r="H126" s="447"/>
      <c r="I126" s="447"/>
      <c r="J126" s="447"/>
      <c r="L126" s="252"/>
      <c r="M126" s="252"/>
      <c r="N126" s="252"/>
      <c r="O126" s="252"/>
      <c r="P126" s="252"/>
    </row>
    <row r="127" ht="35.25" customHeight="1"/>
    <row r="128" spans="1:16" ht="15">
      <c r="A128" s="448" t="s">
        <v>1096</v>
      </c>
      <c r="B128" s="448"/>
      <c r="C128" s="448"/>
      <c r="D128" s="448"/>
      <c r="E128" s="448"/>
      <c r="F128" s="448"/>
      <c r="G128" s="448"/>
      <c r="H128" s="448"/>
      <c r="I128" s="448"/>
      <c r="J128" s="448"/>
      <c r="K128" s="448"/>
      <c r="L128" s="448"/>
      <c r="M128" s="448"/>
      <c r="N128" s="448"/>
      <c r="O128" s="448"/>
      <c r="P128" s="448"/>
    </row>
    <row r="129" spans="1:3" ht="15.75" customHeight="1">
      <c r="A129" s="251"/>
      <c r="B129" s="251"/>
      <c r="C129" s="251"/>
    </row>
    <row r="130" spans="1:16" ht="12.75" customHeight="1">
      <c r="A130" s="447" t="s">
        <v>1097</v>
      </c>
      <c r="B130" s="447"/>
      <c r="C130" s="447"/>
      <c r="D130" s="447"/>
      <c r="E130" s="447"/>
      <c r="F130" s="447"/>
      <c r="G130" s="447"/>
      <c r="H130" s="447"/>
      <c r="I130" s="447"/>
      <c r="J130" s="447"/>
      <c r="L130" s="252"/>
      <c r="M130" s="252"/>
      <c r="N130" s="252"/>
      <c r="O130" s="252"/>
      <c r="P130" s="252"/>
    </row>
    <row r="131" spans="1:16" ht="12.75" customHeight="1">
      <c r="A131" s="447"/>
      <c r="B131" s="447"/>
      <c r="C131" s="447"/>
      <c r="D131" s="447"/>
      <c r="E131" s="447"/>
      <c r="F131" s="447"/>
      <c r="G131" s="447"/>
      <c r="H131" s="447"/>
      <c r="I131" s="447"/>
      <c r="J131" s="447"/>
      <c r="L131" s="252"/>
      <c r="M131" s="252"/>
      <c r="N131" s="252"/>
      <c r="O131" s="252"/>
      <c r="P131" s="252"/>
    </row>
    <row r="132" spans="1:16" ht="12.75" customHeight="1">
      <c r="A132" s="447"/>
      <c r="B132" s="447"/>
      <c r="C132" s="447"/>
      <c r="D132" s="447"/>
      <c r="E132" s="447"/>
      <c r="F132" s="447"/>
      <c r="G132" s="447"/>
      <c r="H132" s="447"/>
      <c r="I132" s="447"/>
      <c r="J132" s="447"/>
      <c r="L132" s="252"/>
      <c r="M132" s="252"/>
      <c r="N132" s="252"/>
      <c r="O132" s="252"/>
      <c r="P132" s="252"/>
    </row>
    <row r="133" spans="1:16" ht="12.75" customHeight="1">
      <c r="A133" s="447"/>
      <c r="B133" s="447"/>
      <c r="C133" s="447"/>
      <c r="D133" s="447"/>
      <c r="E133" s="447"/>
      <c r="F133" s="447"/>
      <c r="G133" s="447"/>
      <c r="H133" s="447"/>
      <c r="I133" s="447"/>
      <c r="J133" s="447"/>
      <c r="L133" s="252"/>
      <c r="M133" s="252"/>
      <c r="N133" s="252"/>
      <c r="O133" s="252"/>
      <c r="P133" s="252"/>
    </row>
    <row r="134" spans="1:16" ht="12.75" customHeight="1">
      <c r="A134" s="447"/>
      <c r="B134" s="447"/>
      <c r="C134" s="447"/>
      <c r="D134" s="447"/>
      <c r="E134" s="447"/>
      <c r="F134" s="447"/>
      <c r="G134" s="447"/>
      <c r="H134" s="447"/>
      <c r="I134" s="447"/>
      <c r="J134" s="447"/>
      <c r="L134" s="252"/>
      <c r="M134" s="252"/>
      <c r="N134" s="252"/>
      <c r="O134" s="252"/>
      <c r="P134" s="252"/>
    </row>
    <row r="135" spans="1:16" ht="12.75" customHeight="1">
      <c r="A135" s="447"/>
      <c r="B135" s="447"/>
      <c r="C135" s="447"/>
      <c r="D135" s="447"/>
      <c r="E135" s="447"/>
      <c r="F135" s="447"/>
      <c r="G135" s="447"/>
      <c r="H135" s="447"/>
      <c r="I135" s="447"/>
      <c r="J135" s="447"/>
      <c r="L135" s="252"/>
      <c r="M135" s="252"/>
      <c r="N135" s="252"/>
      <c r="O135" s="252"/>
      <c r="P135" s="252"/>
    </row>
    <row r="136" spans="1:16" ht="12.75" customHeight="1">
      <c r="A136" s="447"/>
      <c r="B136" s="447"/>
      <c r="C136" s="447"/>
      <c r="D136" s="447"/>
      <c r="E136" s="447"/>
      <c r="F136" s="447"/>
      <c r="G136" s="447"/>
      <c r="H136" s="447"/>
      <c r="I136" s="447"/>
      <c r="J136" s="447"/>
      <c r="L136" s="252"/>
      <c r="M136" s="252"/>
      <c r="N136" s="252"/>
      <c r="O136" s="252"/>
      <c r="P136" s="252"/>
    </row>
    <row r="137" spans="1:16" ht="12.75" customHeight="1">
      <c r="A137" s="447"/>
      <c r="B137" s="447"/>
      <c r="C137" s="447"/>
      <c r="D137" s="447"/>
      <c r="E137" s="447"/>
      <c r="F137" s="447"/>
      <c r="G137" s="447"/>
      <c r="H137" s="447"/>
      <c r="I137" s="447"/>
      <c r="J137" s="447"/>
      <c r="L137" s="252"/>
      <c r="M137" s="252"/>
      <c r="N137" s="252"/>
      <c r="O137" s="252"/>
      <c r="P137" s="252"/>
    </row>
    <row r="138" spans="1:16" ht="12.75" customHeight="1">
      <c r="A138" s="447"/>
      <c r="B138" s="447"/>
      <c r="C138" s="447"/>
      <c r="D138" s="447"/>
      <c r="E138" s="447"/>
      <c r="F138" s="447"/>
      <c r="G138" s="447"/>
      <c r="H138" s="447"/>
      <c r="I138" s="447"/>
      <c r="J138" s="447"/>
      <c r="L138" s="252"/>
      <c r="M138" s="252"/>
      <c r="N138" s="252"/>
      <c r="O138" s="252"/>
      <c r="P138" s="252"/>
    </row>
    <row r="139" spans="1:16" ht="12.75" customHeight="1">
      <c r="A139" s="447"/>
      <c r="B139" s="447"/>
      <c r="C139" s="447"/>
      <c r="D139" s="447"/>
      <c r="E139" s="447"/>
      <c r="F139" s="447"/>
      <c r="G139" s="447"/>
      <c r="H139" s="447"/>
      <c r="I139" s="447"/>
      <c r="J139" s="447"/>
      <c r="L139" s="252"/>
      <c r="M139" s="252"/>
      <c r="N139" s="252"/>
      <c r="O139" s="252"/>
      <c r="P139" s="252"/>
    </row>
    <row r="140" spans="1:16" ht="12.75" customHeight="1">
      <c r="A140" s="447" t="s">
        <v>1238</v>
      </c>
      <c r="B140" s="447"/>
      <c r="C140" s="447"/>
      <c r="D140" s="447"/>
      <c r="E140" s="447"/>
      <c r="F140" s="447"/>
      <c r="G140" s="447"/>
      <c r="H140" s="447"/>
      <c r="I140" s="447"/>
      <c r="J140" s="447"/>
      <c r="L140" s="252"/>
      <c r="M140" s="252"/>
      <c r="N140" s="252"/>
      <c r="O140" s="252"/>
      <c r="P140" s="252"/>
    </row>
    <row r="141" spans="1:16" ht="12.75" customHeight="1">
      <c r="A141" s="447"/>
      <c r="B141" s="447"/>
      <c r="C141" s="447"/>
      <c r="D141" s="447"/>
      <c r="E141" s="447"/>
      <c r="F141" s="447"/>
      <c r="G141" s="447"/>
      <c r="H141" s="447"/>
      <c r="I141" s="447"/>
      <c r="J141" s="447"/>
      <c r="L141" s="252"/>
      <c r="M141" s="252"/>
      <c r="N141" s="252"/>
      <c r="O141" s="252"/>
      <c r="P141" s="252"/>
    </row>
    <row r="142" spans="1:16" ht="12.75" customHeight="1">
      <c r="A142" s="447"/>
      <c r="B142" s="447"/>
      <c r="C142" s="447"/>
      <c r="D142" s="447"/>
      <c r="E142" s="447"/>
      <c r="F142" s="447"/>
      <c r="G142" s="447"/>
      <c r="H142" s="447"/>
      <c r="I142" s="447"/>
      <c r="J142" s="447"/>
      <c r="L142" s="252"/>
      <c r="M142" s="252"/>
      <c r="N142" s="252"/>
      <c r="O142" s="252"/>
      <c r="P142" s="252"/>
    </row>
    <row r="143" spans="1:16" ht="12.75" customHeight="1">
      <c r="A143" s="447"/>
      <c r="B143" s="447"/>
      <c r="C143" s="447"/>
      <c r="D143" s="447"/>
      <c r="E143" s="447"/>
      <c r="F143" s="447"/>
      <c r="G143" s="447"/>
      <c r="H143" s="447"/>
      <c r="I143" s="447"/>
      <c r="J143" s="447"/>
      <c r="L143" s="252"/>
      <c r="M143" s="252"/>
      <c r="N143" s="252"/>
      <c r="O143" s="252"/>
      <c r="P143" s="252"/>
    </row>
    <row r="144" ht="35.25" customHeight="1"/>
    <row r="145" spans="1:16" ht="15">
      <c r="A145" s="448" t="s">
        <v>12</v>
      </c>
      <c r="B145" s="448"/>
      <c r="C145" s="448"/>
      <c r="D145" s="448"/>
      <c r="E145" s="448"/>
      <c r="F145" s="448"/>
      <c r="G145" s="448"/>
      <c r="H145" s="448"/>
      <c r="I145" s="448"/>
      <c r="J145" s="448"/>
      <c r="K145" s="448"/>
      <c r="L145" s="448"/>
      <c r="M145" s="448"/>
      <c r="N145" s="448"/>
      <c r="O145" s="448"/>
      <c r="P145" s="448"/>
    </row>
    <row r="146" spans="1:3" ht="15.75" customHeight="1">
      <c r="A146" s="251"/>
      <c r="B146" s="251"/>
      <c r="C146" s="251"/>
    </row>
    <row r="147" spans="1:16" s="253" customFormat="1" ht="12.75" customHeight="1">
      <c r="A147" s="447" t="s">
        <v>1098</v>
      </c>
      <c r="B147" s="447"/>
      <c r="C147" s="447"/>
      <c r="D147" s="447"/>
      <c r="E147" s="447"/>
      <c r="F147" s="447"/>
      <c r="G147" s="447"/>
      <c r="H147" s="447"/>
      <c r="I147" s="447"/>
      <c r="J147" s="447"/>
      <c r="L147" s="252"/>
      <c r="M147" s="252"/>
      <c r="N147" s="252"/>
      <c r="O147" s="252"/>
      <c r="P147" s="252"/>
    </row>
    <row r="148" spans="1:10" ht="12.75">
      <c r="A148" s="447"/>
      <c r="B148" s="447"/>
      <c r="C148" s="447"/>
      <c r="D148" s="447"/>
      <c r="E148" s="447"/>
      <c r="F148" s="447"/>
      <c r="G148" s="447"/>
      <c r="H148" s="447"/>
      <c r="I148" s="447"/>
      <c r="J148" s="447"/>
    </row>
    <row r="149" ht="25.5" customHeight="1"/>
    <row r="150" spans="1:16" ht="15">
      <c r="A150" s="448" t="s">
        <v>1099</v>
      </c>
      <c r="B150" s="448"/>
      <c r="C150" s="448"/>
      <c r="D150" s="448"/>
      <c r="E150" s="448"/>
      <c r="F150" s="448"/>
      <c r="G150" s="448"/>
      <c r="H150" s="448"/>
      <c r="I150" s="448"/>
      <c r="J150" s="448"/>
      <c r="K150" s="448"/>
      <c r="L150" s="448"/>
      <c r="M150" s="448"/>
      <c r="N150" s="448"/>
      <c r="O150" s="448"/>
      <c r="P150" s="448"/>
    </row>
    <row r="151" spans="1:3" ht="15.75" customHeight="1">
      <c r="A151" s="251"/>
      <c r="B151" s="251"/>
      <c r="C151" s="251"/>
    </row>
    <row r="152" spans="1:16" s="431" customFormat="1" ht="12.75" customHeight="1">
      <c r="A152" s="447" t="s">
        <v>9</v>
      </c>
      <c r="B152" s="447"/>
      <c r="C152" s="447"/>
      <c r="D152" s="447"/>
      <c r="E152" s="447"/>
      <c r="F152" s="447"/>
      <c r="G152" s="447"/>
      <c r="H152" s="447"/>
      <c r="I152" s="447"/>
      <c r="J152" s="447"/>
      <c r="L152" s="252"/>
      <c r="M152" s="252"/>
      <c r="N152" s="252"/>
      <c r="O152" s="252"/>
      <c r="P152" s="252"/>
    </row>
    <row r="153" spans="1:16" s="431" customFormat="1" ht="12.75" customHeight="1">
      <c r="A153" s="447"/>
      <c r="B153" s="447"/>
      <c r="C153" s="447"/>
      <c r="D153" s="447"/>
      <c r="E153" s="447"/>
      <c r="F153" s="447"/>
      <c r="G153" s="447"/>
      <c r="H153" s="447"/>
      <c r="I153" s="447"/>
      <c r="J153" s="447"/>
      <c r="L153" s="252"/>
      <c r="M153" s="252"/>
      <c r="N153" s="252"/>
      <c r="O153" s="252"/>
      <c r="P153" s="252"/>
    </row>
    <row r="154" spans="1:16" s="431" customFormat="1" ht="12.75" customHeight="1">
      <c r="A154" s="447"/>
      <c r="B154" s="447"/>
      <c r="C154" s="447"/>
      <c r="D154" s="447"/>
      <c r="E154" s="447"/>
      <c r="F154" s="447"/>
      <c r="G154" s="447"/>
      <c r="H154" s="447"/>
      <c r="I154" s="447"/>
      <c r="J154" s="447"/>
      <c r="L154" s="252"/>
      <c r="M154" s="252"/>
      <c r="N154" s="252"/>
      <c r="O154" s="252"/>
      <c r="P154" s="252"/>
    </row>
    <row r="155" spans="1:16" s="431" customFormat="1" ht="12.75" customHeight="1">
      <c r="A155" s="252"/>
      <c r="B155" s="252"/>
      <c r="C155" s="252"/>
      <c r="D155" s="252"/>
      <c r="E155" s="252"/>
      <c r="F155" s="252"/>
      <c r="G155" s="252"/>
      <c r="H155" s="252"/>
      <c r="I155" s="252"/>
      <c r="J155" s="252"/>
      <c r="L155" s="252"/>
      <c r="M155" s="252"/>
      <c r="N155" s="252"/>
      <c r="O155" s="252"/>
      <c r="P155" s="252"/>
    </row>
    <row r="156" spans="1:16" s="431" customFormat="1" ht="12.75" customHeight="1">
      <c r="A156" s="447" t="s">
        <v>1100</v>
      </c>
      <c r="B156" s="447"/>
      <c r="C156" s="447"/>
      <c r="D156" s="447"/>
      <c r="E156" s="447"/>
      <c r="F156" s="447"/>
      <c r="G156" s="447"/>
      <c r="H156" s="447"/>
      <c r="I156" s="447"/>
      <c r="J156" s="447"/>
      <c r="L156" s="252"/>
      <c r="M156" s="252"/>
      <c r="N156" s="252"/>
      <c r="O156" s="252"/>
      <c r="P156" s="252"/>
    </row>
    <row r="157" spans="1:16" s="431" customFormat="1" ht="12.75" customHeight="1">
      <c r="A157" s="447"/>
      <c r="B157" s="447"/>
      <c r="C157" s="447"/>
      <c r="D157" s="447"/>
      <c r="E157" s="447"/>
      <c r="F157" s="447"/>
      <c r="G157" s="447"/>
      <c r="H157" s="447"/>
      <c r="I157" s="447"/>
      <c r="J157" s="447"/>
      <c r="L157" s="252"/>
      <c r="M157" s="252"/>
      <c r="N157" s="252"/>
      <c r="O157" s="252"/>
      <c r="P157" s="252"/>
    </row>
    <row r="158" spans="1:16" s="431" customFormat="1" ht="12.75" customHeight="1">
      <c r="A158" s="447"/>
      <c r="B158" s="447"/>
      <c r="C158" s="447"/>
      <c r="D158" s="447"/>
      <c r="E158" s="447"/>
      <c r="F158" s="447"/>
      <c r="G158" s="447"/>
      <c r="H158" s="447"/>
      <c r="I158" s="447"/>
      <c r="J158" s="447"/>
      <c r="L158" s="252"/>
      <c r="M158" s="252"/>
      <c r="N158" s="252"/>
      <c r="O158" s="252"/>
      <c r="P158" s="252"/>
    </row>
    <row r="159" spans="1:16" ht="12.75" customHeight="1">
      <c r="A159" s="252"/>
      <c r="B159" s="252"/>
      <c r="C159" s="252"/>
      <c r="D159" s="252"/>
      <c r="E159" s="252"/>
      <c r="F159" s="252"/>
      <c r="G159" s="252"/>
      <c r="H159" s="252"/>
      <c r="I159" s="252"/>
      <c r="J159" s="252"/>
      <c r="L159" s="252"/>
      <c r="M159" s="252"/>
      <c r="N159" s="252"/>
      <c r="O159" s="252"/>
      <c r="P159" s="257"/>
    </row>
    <row r="160" spans="1:16" s="431" customFormat="1" ht="12.75" customHeight="1">
      <c r="A160" s="447" t="s">
        <v>1278</v>
      </c>
      <c r="B160" s="447"/>
      <c r="C160" s="447"/>
      <c r="D160" s="447"/>
      <c r="E160" s="447"/>
      <c r="F160" s="447"/>
      <c r="G160" s="447"/>
      <c r="H160" s="447"/>
      <c r="I160" s="447"/>
      <c r="J160" s="447"/>
      <c r="L160" s="252"/>
      <c r="M160" s="252"/>
      <c r="N160" s="252"/>
      <c r="O160" s="252"/>
      <c r="P160" s="252"/>
    </row>
    <row r="161" spans="1:16" s="431" customFormat="1" ht="12.75" customHeight="1">
      <c r="A161" s="447"/>
      <c r="B161" s="447"/>
      <c r="C161" s="447"/>
      <c r="D161" s="447"/>
      <c r="E161" s="447"/>
      <c r="F161" s="447"/>
      <c r="G161" s="447"/>
      <c r="H161" s="447"/>
      <c r="I161" s="447"/>
      <c r="J161" s="447"/>
      <c r="L161" s="252"/>
      <c r="M161" s="252"/>
      <c r="N161" s="252"/>
      <c r="O161" s="252"/>
      <c r="P161" s="252"/>
    </row>
    <row r="162" spans="1:16" s="431" customFormat="1" ht="12.75" customHeight="1">
      <c r="A162" s="252"/>
      <c r="B162" s="252"/>
      <c r="C162" s="252"/>
      <c r="D162" s="252"/>
      <c r="E162" s="252"/>
      <c r="F162" s="252"/>
      <c r="G162" s="252"/>
      <c r="H162" s="252"/>
      <c r="I162" s="252"/>
      <c r="J162" s="252"/>
      <c r="L162" s="252"/>
      <c r="M162" s="252"/>
      <c r="N162" s="252"/>
      <c r="O162" s="252"/>
      <c r="P162" s="252"/>
    </row>
    <row r="163" spans="1:16" s="431" customFormat="1" ht="12.75" customHeight="1">
      <c r="A163" s="447" t="s">
        <v>992</v>
      </c>
      <c r="B163" s="447"/>
      <c r="C163" s="447"/>
      <c r="D163" s="447"/>
      <c r="E163" s="447"/>
      <c r="F163" s="447"/>
      <c r="G163" s="447"/>
      <c r="H163" s="447"/>
      <c r="I163" s="447"/>
      <c r="J163" s="447"/>
      <c r="L163" s="252"/>
      <c r="M163" s="252"/>
      <c r="N163" s="252"/>
      <c r="O163" s="252"/>
      <c r="P163" s="252"/>
    </row>
    <row r="164" spans="1:16" s="431" customFormat="1" ht="12.75" customHeight="1">
      <c r="A164" s="447"/>
      <c r="B164" s="447"/>
      <c r="C164" s="447"/>
      <c r="D164" s="447"/>
      <c r="E164" s="447"/>
      <c r="F164" s="447"/>
      <c r="G164" s="447"/>
      <c r="H164" s="447"/>
      <c r="I164" s="447"/>
      <c r="J164" s="447"/>
      <c r="L164" s="252"/>
      <c r="M164" s="252"/>
      <c r="N164" s="252"/>
      <c r="O164" s="252"/>
      <c r="P164" s="252"/>
    </row>
    <row r="165" spans="1:16" s="431" customFormat="1" ht="12.75" customHeight="1">
      <c r="A165" s="252"/>
      <c r="B165" s="252"/>
      <c r="C165" s="252"/>
      <c r="D165" s="252"/>
      <c r="E165" s="252"/>
      <c r="F165" s="252"/>
      <c r="G165" s="252"/>
      <c r="H165" s="252"/>
      <c r="I165" s="252"/>
      <c r="J165" s="252"/>
      <c r="L165" s="252"/>
      <c r="M165" s="252"/>
      <c r="N165" s="252"/>
      <c r="O165" s="252"/>
      <c r="P165" s="252"/>
    </row>
    <row r="166" spans="1:16" s="431" customFormat="1" ht="12.75" customHeight="1">
      <c r="A166" s="452" t="s">
        <v>1203</v>
      </c>
      <c r="B166" s="452"/>
      <c r="C166" s="452"/>
      <c r="D166" s="452"/>
      <c r="E166" s="452"/>
      <c r="F166" s="452"/>
      <c r="G166" s="452"/>
      <c r="H166" s="452"/>
      <c r="I166" s="452"/>
      <c r="J166" s="452"/>
      <c r="L166" s="252"/>
      <c r="M166" s="252"/>
      <c r="N166" s="252"/>
      <c r="O166" s="252"/>
      <c r="P166" s="252"/>
    </row>
    <row r="167" spans="1:16" s="431" customFormat="1" ht="12.75" customHeight="1">
      <c r="A167" s="252"/>
      <c r="B167" s="252"/>
      <c r="C167" s="252"/>
      <c r="D167" s="252"/>
      <c r="E167" s="252"/>
      <c r="F167" s="252"/>
      <c r="G167" s="252"/>
      <c r="H167" s="252"/>
      <c r="I167" s="252"/>
      <c r="J167" s="252"/>
      <c r="L167" s="252"/>
      <c r="M167" s="252"/>
      <c r="N167" s="252"/>
      <c r="O167" s="252"/>
      <c r="P167" s="252"/>
    </row>
    <row r="168" spans="1:16" ht="12.75" customHeight="1">
      <c r="A168" s="447" t="s">
        <v>10</v>
      </c>
      <c r="B168" s="447"/>
      <c r="C168" s="447"/>
      <c r="D168" s="447"/>
      <c r="E168" s="447"/>
      <c r="F168" s="447"/>
      <c r="G168" s="447"/>
      <c r="H168" s="447"/>
      <c r="I168" s="447"/>
      <c r="J168" s="447"/>
      <c r="L168" s="252"/>
      <c r="M168" s="252"/>
      <c r="N168" s="252"/>
      <c r="O168" s="252"/>
      <c r="P168" s="257"/>
    </row>
    <row r="169" spans="1:16" ht="12.75" customHeight="1">
      <c r="A169" s="252"/>
      <c r="B169" s="252"/>
      <c r="C169" s="252"/>
      <c r="D169" s="252"/>
      <c r="E169" s="252"/>
      <c r="F169" s="252"/>
      <c r="G169" s="252"/>
      <c r="H169" s="252"/>
      <c r="I169" s="252"/>
      <c r="J169" s="252"/>
      <c r="L169" s="252"/>
      <c r="M169" s="252"/>
      <c r="N169" s="252"/>
      <c r="O169" s="252"/>
      <c r="P169" s="257"/>
    </row>
    <row r="170" spans="1:16" s="431" customFormat="1" ht="12.75" customHeight="1">
      <c r="A170" s="447" t="s">
        <v>11</v>
      </c>
      <c r="B170" s="447"/>
      <c r="C170" s="447"/>
      <c r="D170" s="447"/>
      <c r="E170" s="447"/>
      <c r="F170" s="447"/>
      <c r="G170" s="447"/>
      <c r="H170" s="447"/>
      <c r="I170" s="447"/>
      <c r="J170" s="447"/>
      <c r="L170" s="252"/>
      <c r="M170" s="252"/>
      <c r="N170" s="252"/>
      <c r="O170" s="252"/>
      <c r="P170" s="252"/>
    </row>
    <row r="171" spans="1:16" s="431" customFormat="1" ht="12.75" customHeight="1">
      <c r="A171" s="252"/>
      <c r="B171" s="252"/>
      <c r="C171" s="252"/>
      <c r="D171" s="252"/>
      <c r="E171" s="252"/>
      <c r="F171" s="252"/>
      <c r="G171" s="252"/>
      <c r="H171" s="252"/>
      <c r="I171" s="252"/>
      <c r="J171" s="252"/>
      <c r="L171" s="252"/>
      <c r="M171" s="252"/>
      <c r="N171" s="252"/>
      <c r="O171" s="252"/>
      <c r="P171" s="252"/>
    </row>
    <row r="172" spans="1:16" s="431" customFormat="1" ht="12.75" customHeight="1">
      <c r="A172" s="447" t="s">
        <v>1101</v>
      </c>
      <c r="B172" s="447"/>
      <c r="C172" s="447"/>
      <c r="D172" s="447"/>
      <c r="E172" s="447"/>
      <c r="F172" s="447"/>
      <c r="G172" s="447"/>
      <c r="H172" s="447"/>
      <c r="I172" s="447"/>
      <c r="J172" s="447"/>
      <c r="L172" s="252"/>
      <c r="M172" s="252"/>
      <c r="N172" s="252"/>
      <c r="O172" s="252"/>
      <c r="P172" s="252"/>
    </row>
    <row r="173" spans="1:16" s="431" customFormat="1" ht="12.75" customHeight="1">
      <c r="A173" s="447"/>
      <c r="B173" s="447"/>
      <c r="C173" s="447"/>
      <c r="D173" s="447"/>
      <c r="E173" s="447"/>
      <c r="F173" s="447"/>
      <c r="G173" s="447"/>
      <c r="H173" s="447"/>
      <c r="I173" s="447"/>
      <c r="J173" s="447"/>
      <c r="L173" s="252"/>
      <c r="M173" s="252"/>
      <c r="N173" s="252"/>
      <c r="O173" s="252"/>
      <c r="P173" s="252"/>
    </row>
    <row r="174" spans="1:16" s="431" customFormat="1" ht="12.75" customHeight="1">
      <c r="A174" s="447"/>
      <c r="B174" s="447"/>
      <c r="C174" s="447"/>
      <c r="D174" s="447"/>
      <c r="E174" s="447"/>
      <c r="F174" s="447"/>
      <c r="G174" s="447"/>
      <c r="H174" s="447"/>
      <c r="I174" s="447"/>
      <c r="J174" s="447"/>
      <c r="L174" s="252"/>
      <c r="M174" s="252"/>
      <c r="N174" s="252"/>
      <c r="O174" s="252"/>
      <c r="P174" s="252"/>
    </row>
    <row r="175" spans="1:3" ht="12.75" customHeight="1">
      <c r="A175" s="251"/>
      <c r="B175" s="251"/>
      <c r="C175" s="251"/>
    </row>
    <row r="186" ht="12.75">
      <c r="G186" s="291"/>
    </row>
    <row r="378" ht="12.75">
      <c r="Q378" s="277"/>
    </row>
  </sheetData>
  <sheetProtection/>
  <mergeCells count="46">
    <mergeCell ref="A168:J168"/>
    <mergeCell ref="A172:J174"/>
    <mergeCell ref="A147:J148"/>
    <mergeCell ref="A150:P150"/>
    <mergeCell ref="A152:J154"/>
    <mergeCell ref="A160:J161"/>
    <mergeCell ref="A163:J164"/>
    <mergeCell ref="A166:J166"/>
    <mergeCell ref="A170:J170"/>
    <mergeCell ref="B47:J50"/>
    <mergeCell ref="C52:J57"/>
    <mergeCell ref="A84:J86"/>
    <mergeCell ref="A88:P88"/>
    <mergeCell ref="A90:J94"/>
    <mergeCell ref="A95:J99"/>
    <mergeCell ref="A78:J82"/>
    <mergeCell ref="A83:J83"/>
    <mergeCell ref="A1:P1"/>
    <mergeCell ref="A3:P3"/>
    <mergeCell ref="A5:J7"/>
    <mergeCell ref="A9:P9"/>
    <mergeCell ref="B11:J14"/>
    <mergeCell ref="B15:J19"/>
    <mergeCell ref="C20:J24"/>
    <mergeCell ref="A59:P59"/>
    <mergeCell ref="A61:P61"/>
    <mergeCell ref="A63:J66"/>
    <mergeCell ref="A67:J72"/>
    <mergeCell ref="A73:J77"/>
    <mergeCell ref="B25:J28"/>
    <mergeCell ref="C29:J34"/>
    <mergeCell ref="C35:J41"/>
    <mergeCell ref="C42:J46"/>
    <mergeCell ref="A107:J110"/>
    <mergeCell ref="A111:J112"/>
    <mergeCell ref="A113:J115"/>
    <mergeCell ref="A116:J118"/>
    <mergeCell ref="A100:J103"/>
    <mergeCell ref="A105:P105"/>
    <mergeCell ref="A120:J123"/>
    <mergeCell ref="A125:J126"/>
    <mergeCell ref="A128:P128"/>
    <mergeCell ref="A156:J158"/>
    <mergeCell ref="A130:J139"/>
    <mergeCell ref="A140:J143"/>
    <mergeCell ref="A145:P145"/>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7" max="9" man="1"/>
    <brk id="103" max="9" man="1"/>
    <brk id="148"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27"/>
    </row>
    <row r="2" ht="12.75">
      <c r="A2" s="127" t="s">
        <v>13</v>
      </c>
    </row>
    <row r="3" ht="11.25" customHeight="1">
      <c r="A3" s="127"/>
    </row>
    <row r="4" spans="1:2" ht="11.25" customHeight="1">
      <c r="A4" s="104" t="s">
        <v>14</v>
      </c>
      <c r="B4" s="104" t="s">
        <v>15</v>
      </c>
    </row>
    <row r="5" spans="1:2" ht="11.25" customHeight="1">
      <c r="A5" s="104" t="s">
        <v>16</v>
      </c>
      <c r="B5" s="104" t="s">
        <v>17</v>
      </c>
    </row>
    <row r="6" spans="1:2" ht="11.25" customHeight="1">
      <c r="A6" s="104" t="s">
        <v>18</v>
      </c>
      <c r="B6" s="104" t="s">
        <v>19</v>
      </c>
    </row>
    <row r="7" spans="1:2" ht="11.25" customHeight="1">
      <c r="A7" s="104" t="s">
        <v>20</v>
      </c>
      <c r="B7" s="104" t="s">
        <v>21</v>
      </c>
    </row>
    <row r="8" spans="1:2" ht="11.25" customHeight="1">
      <c r="A8" s="104" t="s">
        <v>22</v>
      </c>
      <c r="B8" s="104" t="s">
        <v>23</v>
      </c>
    </row>
    <row r="9" spans="1:2" ht="11.25" customHeight="1">
      <c r="A9" s="104" t="s">
        <v>24</v>
      </c>
      <c r="B9" s="104" t="s">
        <v>25</v>
      </c>
    </row>
    <row r="10" spans="1:2" ht="11.25" customHeight="1">
      <c r="A10" s="104" t="s">
        <v>26</v>
      </c>
      <c r="B10" s="104" t="s">
        <v>27</v>
      </c>
    </row>
    <row r="11" spans="1:2" ht="11.25" customHeight="1">
      <c r="A11" s="104" t="s">
        <v>28</v>
      </c>
      <c r="B11" s="104" t="s">
        <v>29</v>
      </c>
    </row>
    <row r="12" spans="1:2" ht="11.25" customHeight="1">
      <c r="A12" s="104" t="s">
        <v>30</v>
      </c>
      <c r="B12" s="104" t="s">
        <v>31</v>
      </c>
    </row>
    <row r="13" spans="1:2" ht="11.25" customHeight="1">
      <c r="A13" s="104" t="s">
        <v>32</v>
      </c>
      <c r="B13" s="104" t="s">
        <v>33</v>
      </c>
    </row>
    <row r="14" spans="1:2" ht="11.25" customHeight="1">
      <c r="A14" s="104" t="s">
        <v>34</v>
      </c>
      <c r="B14" s="104" t="s">
        <v>35</v>
      </c>
    </row>
    <row r="15" spans="1:2" ht="11.25" customHeight="1">
      <c r="A15" s="104" t="s">
        <v>36</v>
      </c>
      <c r="B15" s="104" t="s">
        <v>37</v>
      </c>
    </row>
    <row r="16" spans="1:2" ht="11.25" customHeight="1">
      <c r="A16" s="104" t="s">
        <v>38</v>
      </c>
      <c r="B16" s="104" t="s">
        <v>39</v>
      </c>
    </row>
    <row r="17" spans="1:2" ht="11.25" customHeight="1">
      <c r="A17" s="104" t="s">
        <v>40</v>
      </c>
      <c r="B17" s="104" t="s">
        <v>41</v>
      </c>
    </row>
    <row r="18" spans="1:2" ht="11.25" customHeight="1">
      <c r="A18" s="104" t="s">
        <v>42</v>
      </c>
      <c r="B18" s="104" t="s">
        <v>43</v>
      </c>
    </row>
    <row r="19" spans="1:2" ht="11.25" customHeight="1">
      <c r="A19" s="104" t="s">
        <v>44</v>
      </c>
      <c r="B19" s="104" t="s">
        <v>45</v>
      </c>
    </row>
    <row r="20" spans="1:2" ht="11.25" customHeight="1">
      <c r="A20" s="104" t="s">
        <v>46</v>
      </c>
      <c r="B20" s="104" t="s">
        <v>47</v>
      </c>
    </row>
    <row r="21" spans="1:2" ht="11.25" customHeight="1">
      <c r="A21" s="104" t="s">
        <v>48</v>
      </c>
      <c r="B21" s="104" t="s">
        <v>49</v>
      </c>
    </row>
    <row r="22" spans="1:2" ht="11.25" customHeight="1">
      <c r="A22" s="104" t="s">
        <v>0</v>
      </c>
      <c r="B22" s="104" t="s">
        <v>1</v>
      </c>
    </row>
    <row r="23" spans="1:2" ht="11.25" customHeight="1">
      <c r="A23" s="104" t="s">
        <v>50</v>
      </c>
      <c r="B23" s="104" t="s">
        <v>51</v>
      </c>
    </row>
    <row r="24" spans="1:2" ht="11.25" customHeight="1">
      <c r="A24" s="104" t="s">
        <v>52</v>
      </c>
      <c r="B24" s="104" t="s">
        <v>53</v>
      </c>
    </row>
    <row r="25" spans="1:2" ht="11.25" customHeight="1">
      <c r="A25" s="104" t="s">
        <v>54</v>
      </c>
      <c r="B25" s="104" t="s">
        <v>55</v>
      </c>
    </row>
    <row r="26" spans="1:2" ht="11.25" customHeight="1">
      <c r="A26" s="104" t="s">
        <v>56</v>
      </c>
      <c r="B26" s="104" t="s">
        <v>57</v>
      </c>
    </row>
    <row r="27" spans="1:2" ht="11.25" customHeight="1">
      <c r="A27" s="104" t="s">
        <v>58</v>
      </c>
      <c r="B27" s="104" t="s">
        <v>59</v>
      </c>
    </row>
    <row r="28" spans="1:2" ht="11.25" customHeight="1">
      <c r="A28" s="104" t="s">
        <v>60</v>
      </c>
      <c r="B28" s="104" t="s">
        <v>61</v>
      </c>
    </row>
    <row r="29" spans="1:2" ht="11.25" customHeight="1">
      <c r="A29" s="104" t="s">
        <v>62</v>
      </c>
      <c r="B29" s="104" t="s">
        <v>63</v>
      </c>
    </row>
    <row r="30" spans="1:2" ht="11.25" customHeight="1">
      <c r="A30" s="104" t="s">
        <v>68</v>
      </c>
      <c r="B30" s="104" t="s">
        <v>69</v>
      </c>
    </row>
    <row r="31" spans="1:2" ht="11.25" customHeight="1">
      <c r="A31" s="104" t="s">
        <v>70</v>
      </c>
      <c r="B31" s="104" t="s">
        <v>71</v>
      </c>
    </row>
    <row r="32" spans="1:2" ht="11.25" customHeight="1">
      <c r="A32" s="104" t="s">
        <v>849</v>
      </c>
      <c r="B32" s="104" t="s">
        <v>72</v>
      </c>
    </row>
    <row r="33" spans="1:2" ht="11.25" customHeight="1">
      <c r="A33" s="104" t="s">
        <v>73</v>
      </c>
      <c r="B33" s="104" t="s">
        <v>74</v>
      </c>
    </row>
    <row r="34" spans="1:2" ht="11.25" customHeight="1">
      <c r="A34" s="104" t="s">
        <v>75</v>
      </c>
      <c r="B34" s="104" t="s">
        <v>76</v>
      </c>
    </row>
    <row r="35" spans="1:2" ht="11.25" customHeight="1">
      <c r="A35" s="104" t="s">
        <v>77</v>
      </c>
      <c r="B35" s="104" t="s">
        <v>78</v>
      </c>
    </row>
    <row r="36" spans="1:2" ht="11.25" customHeight="1">
      <c r="A36" s="104" t="s">
        <v>79</v>
      </c>
      <c r="B36" s="104" t="s">
        <v>80</v>
      </c>
    </row>
    <row r="37" spans="1:2" ht="11.25" customHeight="1">
      <c r="A37" s="104" t="s">
        <v>81</v>
      </c>
      <c r="B37" s="104" t="s">
        <v>82</v>
      </c>
    </row>
    <row r="38" spans="1:2" ht="11.25" customHeight="1">
      <c r="A38" s="104" t="s">
        <v>83</v>
      </c>
      <c r="B38" s="104" t="s">
        <v>84</v>
      </c>
    </row>
    <row r="39" spans="1:2" ht="11.25" customHeight="1">
      <c r="A39" s="104" t="s">
        <v>85</v>
      </c>
      <c r="B39" s="104" t="s">
        <v>86</v>
      </c>
    </row>
    <row r="40" spans="1:2" ht="11.25" customHeight="1">
      <c r="A40" s="104" t="s">
        <v>848</v>
      </c>
      <c r="B40" s="104" t="s">
        <v>87</v>
      </c>
    </row>
    <row r="41" spans="1:2" ht="11.25" customHeight="1">
      <c r="A41" s="104" t="s">
        <v>88</v>
      </c>
      <c r="B41" s="104" t="s">
        <v>89</v>
      </c>
    </row>
    <row r="42" spans="1:2" ht="11.25" customHeight="1">
      <c r="A42" s="104" t="s">
        <v>90</v>
      </c>
      <c r="B42" s="104" t="s">
        <v>91</v>
      </c>
    </row>
    <row r="43" spans="1:2" ht="11.25" customHeight="1">
      <c r="A43" s="104" t="s">
        <v>92</v>
      </c>
      <c r="B43" s="104" t="s">
        <v>93</v>
      </c>
    </row>
    <row r="44" spans="1:2" ht="11.25" customHeight="1">
      <c r="A44" s="104" t="s">
        <v>94</v>
      </c>
      <c r="B44" s="104" t="s">
        <v>95</v>
      </c>
    </row>
    <row r="45" spans="1:2" ht="11.25" customHeight="1">
      <c r="A45" s="104" t="s">
        <v>96</v>
      </c>
      <c r="B45" s="104" t="s">
        <v>97</v>
      </c>
    </row>
    <row r="46" spans="1:2" ht="11.25" customHeight="1">
      <c r="A46" s="104" t="s">
        <v>1120</v>
      </c>
      <c r="B46" s="104" t="s">
        <v>1121</v>
      </c>
    </row>
    <row r="47" spans="1:2" ht="11.25" customHeight="1">
      <c r="A47" s="104" t="s">
        <v>98</v>
      </c>
      <c r="B47" s="104" t="s">
        <v>99</v>
      </c>
    </row>
    <row r="48" spans="1:2" ht="11.25" customHeight="1">
      <c r="A48" s="104" t="s">
        <v>100</v>
      </c>
      <c r="B48" s="104" t="s">
        <v>101</v>
      </c>
    </row>
    <row r="49" spans="1:2" ht="11.25" customHeight="1">
      <c r="A49" s="104" t="s">
        <v>102</v>
      </c>
      <c r="B49" s="104" t="s">
        <v>103</v>
      </c>
    </row>
    <row r="50" spans="1:2" ht="11.25" customHeight="1">
      <c r="A50" s="104" t="s">
        <v>104</v>
      </c>
      <c r="B50" s="104" t="s">
        <v>105</v>
      </c>
    </row>
    <row r="51" ht="11.25" customHeight="1">
      <c r="A51" s="104"/>
    </row>
    <row r="52" ht="12.75">
      <c r="A52" s="127"/>
    </row>
    <row r="53" ht="12.75">
      <c r="A53" s="126"/>
    </row>
    <row r="54" ht="11.25" customHeight="1">
      <c r="A54" s="125"/>
    </row>
    <row r="55" ht="11.25" customHeight="1">
      <c r="A55" s="128"/>
    </row>
    <row r="56" ht="11.25" customHeight="1">
      <c r="A56" s="128"/>
    </row>
    <row r="57" ht="12.75">
      <c r="A57" s="104"/>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80" zoomScaleNormal="80"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7.710937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53" t="s">
        <v>1204</v>
      </c>
      <c r="B1" s="453"/>
      <c r="C1" s="453"/>
      <c r="D1" s="453"/>
      <c r="E1" s="453"/>
      <c r="F1" s="453"/>
      <c r="G1" s="453"/>
      <c r="H1" s="453"/>
      <c r="I1" s="453"/>
      <c r="J1" s="453"/>
      <c r="K1" s="453"/>
      <c r="L1" s="453"/>
    </row>
    <row r="2" spans="1:12" ht="16.5" customHeight="1">
      <c r="A2" s="87"/>
      <c r="B2" s="138"/>
      <c r="C2" s="87"/>
      <c r="D2" s="87"/>
      <c r="E2" s="87"/>
      <c r="F2" s="87"/>
      <c r="G2" s="87"/>
      <c r="H2" s="87"/>
      <c r="I2" s="87"/>
      <c r="J2" s="87"/>
      <c r="K2" s="87"/>
      <c r="L2" s="87"/>
    </row>
    <row r="3" spans="1:12" ht="15.75">
      <c r="A3" s="88" t="s">
        <v>542</v>
      </c>
      <c r="B3" s="89">
        <v>1</v>
      </c>
      <c r="C3" s="89"/>
      <c r="D3" s="90" t="s">
        <v>349</v>
      </c>
      <c r="E3" s="88" t="s">
        <v>622</v>
      </c>
      <c r="F3" s="89">
        <v>314</v>
      </c>
      <c r="G3" s="89"/>
      <c r="H3" s="90" t="s">
        <v>414</v>
      </c>
      <c r="I3" s="91" t="s">
        <v>775</v>
      </c>
      <c r="J3" s="89">
        <v>624</v>
      </c>
      <c r="K3" s="89"/>
      <c r="L3" s="92" t="s">
        <v>133</v>
      </c>
    </row>
    <row r="4" spans="1:12" s="56" customFormat="1" ht="14.25" customHeight="1">
      <c r="A4" s="88" t="s">
        <v>543</v>
      </c>
      <c r="B4" s="89">
        <v>3</v>
      </c>
      <c r="C4" s="89"/>
      <c r="D4" s="90" t="s">
        <v>350</v>
      </c>
      <c r="E4" s="88" t="s">
        <v>623</v>
      </c>
      <c r="F4" s="89">
        <v>318</v>
      </c>
      <c r="G4" s="89"/>
      <c r="H4" s="90" t="s">
        <v>917</v>
      </c>
      <c r="I4" s="91" t="s">
        <v>776</v>
      </c>
      <c r="J4" s="89">
        <v>625</v>
      </c>
      <c r="K4" s="89"/>
      <c r="L4" s="92" t="s">
        <v>918</v>
      </c>
    </row>
    <row r="5" spans="1:12" s="56" customFormat="1" ht="14.25" customHeight="1">
      <c r="A5" s="88" t="s">
        <v>920</v>
      </c>
      <c r="B5" s="89">
        <v>4</v>
      </c>
      <c r="C5" s="89"/>
      <c r="D5" s="90" t="s">
        <v>921</v>
      </c>
      <c r="E5" s="88" t="s">
        <v>624</v>
      </c>
      <c r="F5" s="89">
        <v>322</v>
      </c>
      <c r="G5" s="89"/>
      <c r="H5" s="90" t="s">
        <v>919</v>
      </c>
      <c r="I5" s="91"/>
      <c r="J5" s="89"/>
      <c r="K5" s="89"/>
      <c r="L5" s="92" t="s">
        <v>892</v>
      </c>
    </row>
    <row r="6" spans="1:12" s="56" customFormat="1" ht="14.25" customHeight="1">
      <c r="A6" s="88" t="s">
        <v>544</v>
      </c>
      <c r="B6" s="89">
        <v>5</v>
      </c>
      <c r="C6" s="89"/>
      <c r="D6" s="90" t="s">
        <v>351</v>
      </c>
      <c r="E6" s="88"/>
      <c r="F6" s="89"/>
      <c r="G6" s="89"/>
      <c r="H6" s="90" t="s">
        <v>922</v>
      </c>
      <c r="I6" s="91" t="s">
        <v>993</v>
      </c>
      <c r="J6" s="89">
        <v>626</v>
      </c>
      <c r="K6" s="89"/>
      <c r="L6" s="92" t="s">
        <v>923</v>
      </c>
    </row>
    <row r="7" spans="1:12" s="56" customFormat="1" ht="14.25" customHeight="1">
      <c r="A7" s="88" t="s">
        <v>545</v>
      </c>
      <c r="B7" s="89">
        <v>6</v>
      </c>
      <c r="C7" s="89"/>
      <c r="D7" s="90" t="s">
        <v>858</v>
      </c>
      <c r="E7" s="88" t="s">
        <v>625</v>
      </c>
      <c r="F7" s="89">
        <v>324</v>
      </c>
      <c r="G7" s="89"/>
      <c r="H7" s="90" t="s">
        <v>417</v>
      </c>
      <c r="I7" s="91" t="s">
        <v>777</v>
      </c>
      <c r="J7" s="89">
        <v>628</v>
      </c>
      <c r="K7" s="89"/>
      <c r="L7" s="92" t="s">
        <v>135</v>
      </c>
    </row>
    <row r="8" spans="1:12" s="56" customFormat="1" ht="14.25" customHeight="1">
      <c r="A8" s="88" t="s">
        <v>546</v>
      </c>
      <c r="B8" s="89">
        <v>7</v>
      </c>
      <c r="C8" s="89"/>
      <c r="D8" s="90" t="s">
        <v>352</v>
      </c>
      <c r="E8" s="88" t="s">
        <v>626</v>
      </c>
      <c r="F8" s="89">
        <v>328</v>
      </c>
      <c r="G8" s="89"/>
      <c r="H8" s="90" t="s">
        <v>418</v>
      </c>
      <c r="I8" s="91" t="s">
        <v>778</v>
      </c>
      <c r="J8" s="89">
        <v>632</v>
      </c>
      <c r="K8" s="89"/>
      <c r="L8" s="92" t="s">
        <v>136</v>
      </c>
    </row>
    <row r="9" spans="1:12" s="56" customFormat="1" ht="14.25" customHeight="1">
      <c r="A9" s="88" t="s">
        <v>547</v>
      </c>
      <c r="B9" s="89">
        <v>8</v>
      </c>
      <c r="C9" s="89"/>
      <c r="D9" s="90" t="s">
        <v>924</v>
      </c>
      <c r="E9" s="88" t="s">
        <v>627</v>
      </c>
      <c r="F9" s="89">
        <v>329</v>
      </c>
      <c r="G9" s="89"/>
      <c r="H9" s="90" t="s">
        <v>1175</v>
      </c>
      <c r="I9" s="91" t="s">
        <v>779</v>
      </c>
      <c r="J9" s="89">
        <v>636</v>
      </c>
      <c r="K9" s="89"/>
      <c r="L9" s="92" t="s">
        <v>137</v>
      </c>
    </row>
    <row r="10" spans="1:12" s="56" customFormat="1" ht="14.25" customHeight="1">
      <c r="A10" s="88" t="s">
        <v>548</v>
      </c>
      <c r="B10" s="89">
        <v>9</v>
      </c>
      <c r="C10" s="89"/>
      <c r="D10" s="90" t="s">
        <v>353</v>
      </c>
      <c r="E10" s="88"/>
      <c r="F10" s="89"/>
      <c r="G10" s="89"/>
      <c r="H10" s="90" t="s">
        <v>1176</v>
      </c>
      <c r="I10" s="91" t="s">
        <v>780</v>
      </c>
      <c r="J10" s="89">
        <v>640</v>
      </c>
      <c r="K10" s="89"/>
      <c r="L10" s="92" t="s">
        <v>138</v>
      </c>
    </row>
    <row r="11" spans="1:12" s="56" customFormat="1" ht="14.25" customHeight="1">
      <c r="A11" s="88" t="s">
        <v>549</v>
      </c>
      <c r="B11" s="89">
        <v>10</v>
      </c>
      <c r="C11" s="89"/>
      <c r="D11" s="90" t="s">
        <v>354</v>
      </c>
      <c r="E11" s="88" t="s">
        <v>628</v>
      </c>
      <c r="F11" s="89">
        <v>330</v>
      </c>
      <c r="G11" s="89"/>
      <c r="H11" s="90" t="s">
        <v>419</v>
      </c>
      <c r="I11" s="91" t="s">
        <v>781</v>
      </c>
      <c r="J11" s="89">
        <v>644</v>
      </c>
      <c r="K11" s="89"/>
      <c r="L11" s="92" t="s">
        <v>139</v>
      </c>
    </row>
    <row r="12" spans="1:12" s="56" customFormat="1" ht="14.25" customHeight="1">
      <c r="A12" s="88" t="s">
        <v>550</v>
      </c>
      <c r="B12" s="89">
        <v>11</v>
      </c>
      <c r="C12" s="89"/>
      <c r="D12" s="90" t="s">
        <v>355</v>
      </c>
      <c r="E12" s="91" t="s">
        <v>629</v>
      </c>
      <c r="F12" s="89">
        <v>334</v>
      </c>
      <c r="G12" s="89"/>
      <c r="H12" s="90" t="s">
        <v>871</v>
      </c>
      <c r="I12" s="91" t="s">
        <v>782</v>
      </c>
      <c r="J12" s="89">
        <v>647</v>
      </c>
      <c r="K12" s="89"/>
      <c r="L12" s="92" t="s">
        <v>925</v>
      </c>
    </row>
    <row r="13" spans="1:12" s="56" customFormat="1" ht="14.25" customHeight="1">
      <c r="A13" s="88" t="s">
        <v>551</v>
      </c>
      <c r="B13" s="89">
        <v>13</v>
      </c>
      <c r="C13" s="89"/>
      <c r="D13" s="90" t="s">
        <v>356</v>
      </c>
      <c r="E13" s="91" t="s">
        <v>630</v>
      </c>
      <c r="F13" s="89">
        <v>336</v>
      </c>
      <c r="G13" s="89"/>
      <c r="H13" s="90" t="s">
        <v>420</v>
      </c>
      <c r="I13" s="91"/>
      <c r="J13" s="89"/>
      <c r="K13" s="89"/>
      <c r="L13" s="92" t="s">
        <v>893</v>
      </c>
    </row>
    <row r="14" spans="1:12" s="56" customFormat="1" ht="14.25" customHeight="1">
      <c r="A14" s="88" t="s">
        <v>552</v>
      </c>
      <c r="B14" s="89">
        <v>14</v>
      </c>
      <c r="C14" s="89"/>
      <c r="D14" s="90" t="s">
        <v>357</v>
      </c>
      <c r="E14" s="91" t="s">
        <v>631</v>
      </c>
      <c r="F14" s="89">
        <v>338</v>
      </c>
      <c r="G14" s="89"/>
      <c r="H14" s="90" t="s">
        <v>421</v>
      </c>
      <c r="I14" s="88" t="s">
        <v>783</v>
      </c>
      <c r="J14" s="89">
        <v>649</v>
      </c>
      <c r="K14" s="89"/>
      <c r="L14" s="92" t="s">
        <v>141</v>
      </c>
    </row>
    <row r="15" spans="1:12" s="56" customFormat="1" ht="14.25" customHeight="1">
      <c r="A15" s="88" t="s">
        <v>553</v>
      </c>
      <c r="B15" s="89">
        <v>15</v>
      </c>
      <c r="C15" s="89"/>
      <c r="D15" s="90" t="s">
        <v>479</v>
      </c>
      <c r="E15" s="91" t="s">
        <v>632</v>
      </c>
      <c r="F15" s="89">
        <v>342</v>
      </c>
      <c r="G15" s="89"/>
      <c r="H15" s="90" t="s">
        <v>422</v>
      </c>
      <c r="I15" s="88" t="s">
        <v>784</v>
      </c>
      <c r="J15" s="89">
        <v>653</v>
      </c>
      <c r="K15" s="89"/>
      <c r="L15" s="92" t="s">
        <v>142</v>
      </c>
    </row>
    <row r="16" spans="1:12" s="56" customFormat="1" ht="14.25" customHeight="1">
      <c r="A16" s="88" t="s">
        <v>554</v>
      </c>
      <c r="B16" s="89">
        <v>17</v>
      </c>
      <c r="C16" s="89"/>
      <c r="D16" s="90" t="s">
        <v>358</v>
      </c>
      <c r="E16" s="91" t="s">
        <v>633</v>
      </c>
      <c r="F16" s="89">
        <v>346</v>
      </c>
      <c r="G16" s="89"/>
      <c r="H16" s="90" t="s">
        <v>423</v>
      </c>
      <c r="I16" s="91" t="s">
        <v>785</v>
      </c>
      <c r="J16" s="89">
        <v>660</v>
      </c>
      <c r="K16" s="89"/>
      <c r="L16" s="92" t="s">
        <v>143</v>
      </c>
    </row>
    <row r="17" spans="1:12" s="56" customFormat="1" ht="14.25" customHeight="1">
      <c r="A17" s="88" t="s">
        <v>555</v>
      </c>
      <c r="B17" s="89">
        <v>18</v>
      </c>
      <c r="C17" s="89"/>
      <c r="D17" s="90" t="s">
        <v>359</v>
      </c>
      <c r="E17" s="91" t="s">
        <v>634</v>
      </c>
      <c r="F17" s="89">
        <v>350</v>
      </c>
      <c r="G17" s="89"/>
      <c r="H17" s="90" t="s">
        <v>424</v>
      </c>
      <c r="I17" s="91" t="s">
        <v>786</v>
      </c>
      <c r="J17" s="89">
        <v>662</v>
      </c>
      <c r="K17" s="89"/>
      <c r="L17" s="92" t="s">
        <v>144</v>
      </c>
    </row>
    <row r="18" spans="1:12" s="56" customFormat="1" ht="14.25" customHeight="1">
      <c r="A18" s="88" t="s">
        <v>556</v>
      </c>
      <c r="B18" s="89">
        <v>20</v>
      </c>
      <c r="C18" s="89"/>
      <c r="D18" s="90" t="s">
        <v>360</v>
      </c>
      <c r="E18" s="91" t="s">
        <v>635</v>
      </c>
      <c r="F18" s="89">
        <v>352</v>
      </c>
      <c r="G18" s="89"/>
      <c r="H18" s="90" t="s">
        <v>425</v>
      </c>
      <c r="I18" s="91" t="s">
        <v>787</v>
      </c>
      <c r="J18" s="89">
        <v>664</v>
      </c>
      <c r="K18" s="89"/>
      <c r="L18" s="92" t="s">
        <v>145</v>
      </c>
    </row>
    <row r="19" spans="1:12" s="56" customFormat="1" ht="14.25" customHeight="1">
      <c r="A19" s="88" t="s">
        <v>557</v>
      </c>
      <c r="B19" s="89">
        <v>23</v>
      </c>
      <c r="C19" s="89"/>
      <c r="D19" s="90" t="s">
        <v>361</v>
      </c>
      <c r="E19" s="91" t="s">
        <v>636</v>
      </c>
      <c r="F19" s="89">
        <v>355</v>
      </c>
      <c r="G19" s="89"/>
      <c r="H19" s="90" t="s">
        <v>926</v>
      </c>
      <c r="I19" s="91" t="s">
        <v>788</v>
      </c>
      <c r="J19" s="89">
        <v>666</v>
      </c>
      <c r="K19" s="89"/>
      <c r="L19" s="92" t="s">
        <v>146</v>
      </c>
    </row>
    <row r="20" spans="1:12" s="56" customFormat="1" ht="14.25" customHeight="1">
      <c r="A20" s="88" t="s">
        <v>558</v>
      </c>
      <c r="B20" s="89">
        <v>24</v>
      </c>
      <c r="C20" s="89"/>
      <c r="D20" s="90" t="s">
        <v>362</v>
      </c>
      <c r="E20" s="91" t="s">
        <v>637</v>
      </c>
      <c r="F20" s="89">
        <v>357</v>
      </c>
      <c r="G20" s="89"/>
      <c r="H20" s="90" t="s">
        <v>927</v>
      </c>
      <c r="I20" s="91" t="s">
        <v>789</v>
      </c>
      <c r="J20" s="89">
        <v>667</v>
      </c>
      <c r="K20" s="89"/>
      <c r="L20" s="92" t="s">
        <v>147</v>
      </c>
    </row>
    <row r="21" spans="1:12" s="56" customFormat="1" ht="14.25" customHeight="1">
      <c r="A21" s="88" t="s">
        <v>559</v>
      </c>
      <c r="B21" s="89">
        <v>28</v>
      </c>
      <c r="C21" s="89"/>
      <c r="D21" s="90" t="s">
        <v>363</v>
      </c>
      <c r="E21" s="91"/>
      <c r="F21" s="89"/>
      <c r="G21" s="89"/>
      <c r="H21" s="90" t="s">
        <v>963</v>
      </c>
      <c r="I21" s="91" t="s">
        <v>790</v>
      </c>
      <c r="J21" s="89">
        <v>669</v>
      </c>
      <c r="K21" s="89"/>
      <c r="L21" s="92" t="s">
        <v>148</v>
      </c>
    </row>
    <row r="22" spans="1:12" s="56" customFormat="1" ht="14.25" customHeight="1">
      <c r="A22" s="88" t="s">
        <v>560</v>
      </c>
      <c r="B22" s="89">
        <v>37</v>
      </c>
      <c r="C22" s="89"/>
      <c r="D22" s="90" t="s">
        <v>364</v>
      </c>
      <c r="E22" s="91" t="s">
        <v>638</v>
      </c>
      <c r="F22" s="89">
        <v>366</v>
      </c>
      <c r="G22" s="89"/>
      <c r="H22" s="90" t="s">
        <v>428</v>
      </c>
      <c r="I22" s="91" t="s">
        <v>791</v>
      </c>
      <c r="J22" s="89">
        <v>672</v>
      </c>
      <c r="K22" s="89"/>
      <c r="L22" s="92" t="s">
        <v>149</v>
      </c>
    </row>
    <row r="23" spans="1:12" s="56" customFormat="1" ht="14.25" customHeight="1">
      <c r="A23" s="88" t="s">
        <v>561</v>
      </c>
      <c r="B23" s="89">
        <v>39</v>
      </c>
      <c r="C23" s="89"/>
      <c r="D23" s="90" t="s">
        <v>365</v>
      </c>
      <c r="E23" s="91" t="s">
        <v>639</v>
      </c>
      <c r="F23" s="89">
        <v>370</v>
      </c>
      <c r="G23" s="89"/>
      <c r="H23" s="90" t="s">
        <v>429</v>
      </c>
      <c r="I23" s="91" t="s">
        <v>792</v>
      </c>
      <c r="J23" s="89">
        <v>675</v>
      </c>
      <c r="K23" s="89"/>
      <c r="L23" s="92" t="s">
        <v>150</v>
      </c>
    </row>
    <row r="24" spans="1:12" s="56" customFormat="1" ht="14.25" customHeight="1">
      <c r="A24" s="88" t="s">
        <v>562</v>
      </c>
      <c r="B24" s="89">
        <v>41</v>
      </c>
      <c r="C24" s="89"/>
      <c r="D24" s="90" t="s">
        <v>493</v>
      </c>
      <c r="E24" s="91" t="s">
        <v>640</v>
      </c>
      <c r="F24" s="89">
        <v>373</v>
      </c>
      <c r="G24" s="89"/>
      <c r="H24" s="90" t="s">
        <v>430</v>
      </c>
      <c r="I24" s="91" t="s">
        <v>793</v>
      </c>
      <c r="J24" s="89">
        <v>676</v>
      </c>
      <c r="K24" s="89"/>
      <c r="L24" s="92" t="s">
        <v>151</v>
      </c>
    </row>
    <row r="25" spans="1:12" s="56" customFormat="1" ht="14.25" customHeight="1">
      <c r="A25" s="88" t="s">
        <v>563</v>
      </c>
      <c r="B25" s="89">
        <v>43</v>
      </c>
      <c r="C25" s="89"/>
      <c r="D25" s="90" t="s">
        <v>366</v>
      </c>
      <c r="E25" s="91" t="s">
        <v>641</v>
      </c>
      <c r="F25" s="89">
        <v>375</v>
      </c>
      <c r="G25" s="89"/>
      <c r="H25" s="90" t="s">
        <v>431</v>
      </c>
      <c r="I25" s="91" t="s">
        <v>794</v>
      </c>
      <c r="J25" s="89">
        <v>680</v>
      </c>
      <c r="K25" s="89"/>
      <c r="L25" s="92" t="s">
        <v>152</v>
      </c>
    </row>
    <row r="26" spans="1:12" s="56" customFormat="1" ht="14.25" customHeight="1">
      <c r="A26" s="88" t="s">
        <v>564</v>
      </c>
      <c r="B26" s="89">
        <v>44</v>
      </c>
      <c r="C26" s="89"/>
      <c r="D26" s="90" t="s">
        <v>367</v>
      </c>
      <c r="E26" s="91" t="s">
        <v>642</v>
      </c>
      <c r="F26" s="89">
        <v>377</v>
      </c>
      <c r="G26" s="89"/>
      <c r="H26" s="90" t="s">
        <v>432</v>
      </c>
      <c r="I26" s="91" t="s">
        <v>795</v>
      </c>
      <c r="J26" s="89">
        <v>684</v>
      </c>
      <c r="K26" s="89"/>
      <c r="L26" s="92" t="s">
        <v>153</v>
      </c>
    </row>
    <row r="27" spans="1:12" s="56" customFormat="1" ht="14.25" customHeight="1">
      <c r="A27" s="88" t="s">
        <v>565</v>
      </c>
      <c r="B27" s="89">
        <v>45</v>
      </c>
      <c r="C27" s="89"/>
      <c r="D27" s="90" t="s">
        <v>908</v>
      </c>
      <c r="E27" s="91" t="s">
        <v>643</v>
      </c>
      <c r="F27" s="89">
        <v>378</v>
      </c>
      <c r="G27" s="89"/>
      <c r="H27" s="90" t="s">
        <v>433</v>
      </c>
      <c r="I27" s="56" t="s">
        <v>796</v>
      </c>
      <c r="J27" s="94">
        <v>690</v>
      </c>
      <c r="L27" s="93" t="s">
        <v>154</v>
      </c>
    </row>
    <row r="28" spans="1:12" s="56" customFormat="1" ht="14.25" customHeight="1">
      <c r="A28" s="88" t="s">
        <v>566</v>
      </c>
      <c r="B28" s="89">
        <v>46</v>
      </c>
      <c r="C28" s="89"/>
      <c r="D28" s="90" t="s">
        <v>368</v>
      </c>
      <c r="E28" s="91" t="s">
        <v>644</v>
      </c>
      <c r="F28" s="89">
        <v>382</v>
      </c>
      <c r="G28" s="89"/>
      <c r="H28" s="90" t="s">
        <v>434</v>
      </c>
      <c r="I28" s="56" t="s">
        <v>797</v>
      </c>
      <c r="J28" s="94">
        <v>696</v>
      </c>
      <c r="L28" s="93" t="s">
        <v>155</v>
      </c>
    </row>
    <row r="29" spans="1:12" s="56" customFormat="1" ht="14.25" customHeight="1">
      <c r="A29" s="88" t="s">
        <v>567</v>
      </c>
      <c r="B29" s="89">
        <v>47</v>
      </c>
      <c r="C29" s="89"/>
      <c r="D29" s="90" t="s">
        <v>369</v>
      </c>
      <c r="E29" s="91" t="s">
        <v>645</v>
      </c>
      <c r="F29" s="89">
        <v>386</v>
      </c>
      <c r="G29" s="89"/>
      <c r="H29" s="90" t="s">
        <v>435</v>
      </c>
      <c r="I29" s="56" t="s">
        <v>798</v>
      </c>
      <c r="J29" s="94">
        <v>700</v>
      </c>
      <c r="L29" s="93" t="s">
        <v>156</v>
      </c>
    </row>
    <row r="30" spans="1:12" s="56" customFormat="1" ht="14.25" customHeight="1">
      <c r="A30" s="91" t="s">
        <v>568</v>
      </c>
      <c r="B30" s="89">
        <v>52</v>
      </c>
      <c r="C30" s="89"/>
      <c r="D30" s="90" t="s">
        <v>930</v>
      </c>
      <c r="E30" s="91" t="s">
        <v>646</v>
      </c>
      <c r="F30" s="89">
        <v>388</v>
      </c>
      <c r="G30" s="89"/>
      <c r="H30" s="90" t="s">
        <v>929</v>
      </c>
      <c r="I30" s="56" t="s">
        <v>799</v>
      </c>
      <c r="J30" s="94">
        <v>701</v>
      </c>
      <c r="L30" s="93" t="s">
        <v>157</v>
      </c>
    </row>
    <row r="31" spans="1:12" s="56" customFormat="1" ht="14.25" customHeight="1">
      <c r="A31" s="88" t="s">
        <v>569</v>
      </c>
      <c r="B31" s="89">
        <v>53</v>
      </c>
      <c r="C31" s="89"/>
      <c r="D31" s="90" t="s">
        <v>370</v>
      </c>
      <c r="E31" s="91" t="s">
        <v>647</v>
      </c>
      <c r="F31" s="89">
        <v>389</v>
      </c>
      <c r="G31" s="89"/>
      <c r="H31" s="90" t="s">
        <v>436</v>
      </c>
      <c r="I31" s="56" t="s">
        <v>800</v>
      </c>
      <c r="J31" s="94">
        <v>703</v>
      </c>
      <c r="L31" s="93" t="s">
        <v>158</v>
      </c>
    </row>
    <row r="32" spans="1:12" s="56" customFormat="1" ht="14.25" customHeight="1">
      <c r="A32" s="88" t="s">
        <v>570</v>
      </c>
      <c r="B32" s="89">
        <v>54</v>
      </c>
      <c r="C32" s="89"/>
      <c r="D32" s="90" t="s">
        <v>371</v>
      </c>
      <c r="E32" s="91" t="s">
        <v>648</v>
      </c>
      <c r="F32" s="89">
        <v>391</v>
      </c>
      <c r="G32" s="89"/>
      <c r="H32" s="90" t="s">
        <v>437</v>
      </c>
      <c r="I32" s="56" t="s">
        <v>801</v>
      </c>
      <c r="J32" s="94">
        <v>706</v>
      </c>
      <c r="L32" s="93" t="s">
        <v>159</v>
      </c>
    </row>
    <row r="33" spans="1:12" s="56" customFormat="1" ht="14.25" customHeight="1">
      <c r="A33" s="88" t="s">
        <v>571</v>
      </c>
      <c r="B33" s="89">
        <v>55</v>
      </c>
      <c r="C33" s="89"/>
      <c r="D33" s="90" t="s">
        <v>372</v>
      </c>
      <c r="E33" s="91" t="s">
        <v>649</v>
      </c>
      <c r="F33" s="89">
        <v>393</v>
      </c>
      <c r="G33" s="89"/>
      <c r="H33" s="90" t="s">
        <v>438</v>
      </c>
      <c r="I33" s="56" t="s">
        <v>802</v>
      </c>
      <c r="J33" s="94">
        <v>708</v>
      </c>
      <c r="L33" s="93" t="s">
        <v>160</v>
      </c>
    </row>
    <row r="34" spans="1:12" s="56" customFormat="1" ht="14.25" customHeight="1">
      <c r="A34" s="88" t="s">
        <v>572</v>
      </c>
      <c r="B34" s="89">
        <v>60</v>
      </c>
      <c r="C34" s="89"/>
      <c r="D34" s="90" t="s">
        <v>373</v>
      </c>
      <c r="E34" s="91" t="s">
        <v>650</v>
      </c>
      <c r="F34" s="89">
        <v>395</v>
      </c>
      <c r="G34" s="89"/>
      <c r="H34" s="90" t="s">
        <v>439</v>
      </c>
      <c r="I34" s="56" t="s">
        <v>803</v>
      </c>
      <c r="J34" s="94">
        <v>716</v>
      </c>
      <c r="L34" s="93" t="s">
        <v>161</v>
      </c>
    </row>
    <row r="35" spans="1:12" s="56" customFormat="1" ht="14.25" customHeight="1">
      <c r="A35" s="88" t="s">
        <v>573</v>
      </c>
      <c r="B35" s="89">
        <v>61</v>
      </c>
      <c r="C35" s="89"/>
      <c r="D35" s="90" t="s">
        <v>374</v>
      </c>
      <c r="E35" s="91" t="s">
        <v>651</v>
      </c>
      <c r="F35" s="89">
        <v>400</v>
      </c>
      <c r="G35" s="89"/>
      <c r="H35" s="90" t="s">
        <v>440</v>
      </c>
      <c r="I35" s="56" t="s">
        <v>804</v>
      </c>
      <c r="J35" s="94">
        <v>720</v>
      </c>
      <c r="L35" s="93" t="s">
        <v>162</v>
      </c>
    </row>
    <row r="36" spans="1:12" s="56" customFormat="1" ht="14.25" customHeight="1">
      <c r="A36" s="88" t="s">
        <v>574</v>
      </c>
      <c r="B36" s="89">
        <v>63</v>
      </c>
      <c r="C36" s="89"/>
      <c r="D36" s="90" t="s">
        <v>375</v>
      </c>
      <c r="E36" s="91" t="s">
        <v>652</v>
      </c>
      <c r="F36" s="89">
        <v>404</v>
      </c>
      <c r="G36" s="89"/>
      <c r="H36" s="90" t="s">
        <v>441</v>
      </c>
      <c r="I36" s="91" t="s">
        <v>805</v>
      </c>
      <c r="J36" s="89">
        <v>724</v>
      </c>
      <c r="K36" s="89"/>
      <c r="L36" s="92" t="s">
        <v>932</v>
      </c>
    </row>
    <row r="37" spans="1:12" s="56" customFormat="1" ht="14.25" customHeight="1">
      <c r="A37" s="88" t="s">
        <v>575</v>
      </c>
      <c r="B37" s="89">
        <v>64</v>
      </c>
      <c r="C37" s="89"/>
      <c r="D37" s="90" t="s">
        <v>376</v>
      </c>
      <c r="E37" s="91" t="s">
        <v>653</v>
      </c>
      <c r="F37" s="89">
        <v>406</v>
      </c>
      <c r="G37" s="89"/>
      <c r="H37" s="90" t="s">
        <v>931</v>
      </c>
      <c r="L37" s="93" t="s">
        <v>894</v>
      </c>
    </row>
    <row r="38" spans="1:12" s="56" customFormat="1" ht="14.25" customHeight="1">
      <c r="A38" s="88" t="s">
        <v>576</v>
      </c>
      <c r="B38" s="89">
        <v>66</v>
      </c>
      <c r="C38" s="89"/>
      <c r="D38" s="90" t="s">
        <v>933</v>
      </c>
      <c r="E38" s="91" t="s">
        <v>654</v>
      </c>
      <c r="F38" s="89">
        <v>408</v>
      </c>
      <c r="G38" s="89"/>
      <c r="H38" s="90" t="s">
        <v>442</v>
      </c>
      <c r="I38" s="91" t="s">
        <v>806</v>
      </c>
      <c r="J38" s="89">
        <v>728</v>
      </c>
      <c r="K38" s="89"/>
      <c r="L38" s="92" t="s">
        <v>164</v>
      </c>
    </row>
    <row r="39" spans="1:12" s="56" customFormat="1" ht="14.25" customHeight="1">
      <c r="A39" s="88" t="s">
        <v>577</v>
      </c>
      <c r="B39" s="89">
        <v>68</v>
      </c>
      <c r="C39" s="89"/>
      <c r="D39" s="90" t="s">
        <v>377</v>
      </c>
      <c r="E39" s="91" t="s">
        <v>655</v>
      </c>
      <c r="F39" s="89">
        <v>412</v>
      </c>
      <c r="G39" s="89"/>
      <c r="H39" s="90" t="s">
        <v>443</v>
      </c>
      <c r="I39" s="91" t="s">
        <v>807</v>
      </c>
      <c r="J39" s="89">
        <v>732</v>
      </c>
      <c r="K39" s="89"/>
      <c r="L39" s="92" t="s">
        <v>165</v>
      </c>
    </row>
    <row r="40" spans="1:12" s="56" customFormat="1" ht="14.25" customHeight="1">
      <c r="A40" s="88" t="s">
        <v>578</v>
      </c>
      <c r="B40" s="89">
        <v>70</v>
      </c>
      <c r="C40" s="89"/>
      <c r="D40" s="90" t="s">
        <v>378</v>
      </c>
      <c r="E40" s="88" t="s">
        <v>656</v>
      </c>
      <c r="F40" s="94">
        <v>413</v>
      </c>
      <c r="H40" s="90" t="s">
        <v>444</v>
      </c>
      <c r="I40" s="91" t="s">
        <v>808</v>
      </c>
      <c r="J40" s="89">
        <v>736</v>
      </c>
      <c r="K40" s="89"/>
      <c r="L40" s="92" t="s">
        <v>166</v>
      </c>
    </row>
    <row r="41" spans="1:12" s="56" customFormat="1" ht="14.25" customHeight="1">
      <c r="A41" s="88" t="s">
        <v>579</v>
      </c>
      <c r="B41" s="89">
        <v>72</v>
      </c>
      <c r="C41" s="89"/>
      <c r="D41" s="90" t="s">
        <v>379</v>
      </c>
      <c r="E41" s="91" t="s">
        <v>657</v>
      </c>
      <c r="F41" s="89">
        <v>416</v>
      </c>
      <c r="G41" s="89"/>
      <c r="H41" s="90" t="s">
        <v>445</v>
      </c>
      <c r="I41" s="91" t="s">
        <v>809</v>
      </c>
      <c r="J41" s="89">
        <v>740</v>
      </c>
      <c r="K41" s="89"/>
      <c r="L41" s="92" t="s">
        <v>167</v>
      </c>
    </row>
    <row r="42" spans="1:12" s="56" customFormat="1" ht="14.25" customHeight="1">
      <c r="A42" s="88" t="s">
        <v>580</v>
      </c>
      <c r="B42" s="89">
        <v>73</v>
      </c>
      <c r="C42" s="89"/>
      <c r="D42" s="90" t="s">
        <v>380</v>
      </c>
      <c r="E42" s="91" t="s">
        <v>658</v>
      </c>
      <c r="F42" s="89">
        <v>421</v>
      </c>
      <c r="G42" s="89"/>
      <c r="H42" s="90" t="s">
        <v>446</v>
      </c>
      <c r="I42" s="91" t="s">
        <v>810</v>
      </c>
      <c r="J42" s="89">
        <v>743</v>
      </c>
      <c r="K42" s="89"/>
      <c r="L42" s="92" t="s">
        <v>168</v>
      </c>
    </row>
    <row r="43" spans="1:12" s="56" customFormat="1" ht="14.25" customHeight="1">
      <c r="A43" s="88" t="s">
        <v>581</v>
      </c>
      <c r="B43" s="89">
        <v>74</v>
      </c>
      <c r="C43" s="89"/>
      <c r="D43" s="90" t="s">
        <v>381</v>
      </c>
      <c r="E43" s="91" t="s">
        <v>659</v>
      </c>
      <c r="F43" s="89">
        <v>424</v>
      </c>
      <c r="G43" s="89"/>
      <c r="H43" s="90" t="s">
        <v>447</v>
      </c>
      <c r="I43" s="56" t="s">
        <v>811</v>
      </c>
      <c r="J43" s="94">
        <v>800</v>
      </c>
      <c r="L43" s="93" t="s">
        <v>169</v>
      </c>
    </row>
    <row r="44" spans="1:12" s="56" customFormat="1" ht="14.25" customHeight="1">
      <c r="A44" s="88" t="s">
        <v>582</v>
      </c>
      <c r="B44" s="89">
        <v>75</v>
      </c>
      <c r="C44" s="89"/>
      <c r="D44" s="90" t="s">
        <v>857</v>
      </c>
      <c r="E44" s="91" t="s">
        <v>660</v>
      </c>
      <c r="F44" s="89">
        <v>428</v>
      </c>
      <c r="G44" s="89"/>
      <c r="H44" s="90" t="s">
        <v>448</v>
      </c>
      <c r="I44" s="56" t="s">
        <v>812</v>
      </c>
      <c r="J44" s="94">
        <v>801</v>
      </c>
      <c r="L44" s="93" t="s">
        <v>170</v>
      </c>
    </row>
    <row r="45" spans="1:12" s="56" customFormat="1" ht="14.25" customHeight="1">
      <c r="A45" s="91" t="s">
        <v>583</v>
      </c>
      <c r="B45" s="89">
        <v>76</v>
      </c>
      <c r="C45" s="89"/>
      <c r="D45" s="90" t="s">
        <v>382</v>
      </c>
      <c r="E45" s="91" t="s">
        <v>661</v>
      </c>
      <c r="F45" s="89">
        <v>432</v>
      </c>
      <c r="G45" s="89"/>
      <c r="H45" s="90" t="s">
        <v>449</v>
      </c>
      <c r="I45" s="56" t="s">
        <v>813</v>
      </c>
      <c r="J45" s="94">
        <v>803</v>
      </c>
      <c r="L45" s="93" t="s">
        <v>171</v>
      </c>
    </row>
    <row r="46" spans="1:12" s="56" customFormat="1" ht="14.25" customHeight="1">
      <c r="A46" s="91" t="s">
        <v>584</v>
      </c>
      <c r="B46" s="89">
        <v>77</v>
      </c>
      <c r="C46" s="89"/>
      <c r="D46" s="90" t="s">
        <v>383</v>
      </c>
      <c r="E46" s="91" t="s">
        <v>662</v>
      </c>
      <c r="F46" s="89">
        <v>436</v>
      </c>
      <c r="G46" s="89"/>
      <c r="H46" s="90" t="s">
        <v>450</v>
      </c>
      <c r="I46" s="56" t="s">
        <v>814</v>
      </c>
      <c r="J46" s="94">
        <v>804</v>
      </c>
      <c r="L46" s="93" t="s">
        <v>172</v>
      </c>
    </row>
    <row r="47" spans="1:12" s="56" customFormat="1" ht="14.25" customHeight="1">
      <c r="A47" s="91" t="s">
        <v>585</v>
      </c>
      <c r="B47" s="89">
        <v>78</v>
      </c>
      <c r="C47" s="89"/>
      <c r="D47" s="90" t="s">
        <v>384</v>
      </c>
      <c r="E47" s="91" t="s">
        <v>663</v>
      </c>
      <c r="F47" s="89">
        <v>442</v>
      </c>
      <c r="G47" s="89"/>
      <c r="H47" s="90" t="s">
        <v>451</v>
      </c>
      <c r="I47" s="56" t="s">
        <v>815</v>
      </c>
      <c r="J47" s="94">
        <v>806</v>
      </c>
      <c r="L47" s="93" t="s">
        <v>173</v>
      </c>
    </row>
    <row r="48" spans="1:12" s="56" customFormat="1" ht="14.25" customHeight="1">
      <c r="A48" s="91" t="s">
        <v>586</v>
      </c>
      <c r="B48" s="89">
        <v>79</v>
      </c>
      <c r="C48" s="89"/>
      <c r="D48" s="90" t="s">
        <v>385</v>
      </c>
      <c r="E48" s="91" t="s">
        <v>664</v>
      </c>
      <c r="F48" s="89">
        <v>446</v>
      </c>
      <c r="G48" s="89"/>
      <c r="H48" s="90" t="s">
        <v>452</v>
      </c>
      <c r="I48" s="56" t="s">
        <v>816</v>
      </c>
      <c r="J48" s="94">
        <v>807</v>
      </c>
      <c r="L48" s="93" t="s">
        <v>174</v>
      </c>
    </row>
    <row r="49" spans="1:12" s="56" customFormat="1" ht="14.25" customHeight="1">
      <c r="A49" s="91" t="s">
        <v>587</v>
      </c>
      <c r="B49" s="89">
        <v>80</v>
      </c>
      <c r="C49" s="89"/>
      <c r="D49" s="90" t="s">
        <v>386</v>
      </c>
      <c r="E49" s="91" t="s">
        <v>665</v>
      </c>
      <c r="F49" s="89">
        <v>448</v>
      </c>
      <c r="G49" s="89"/>
      <c r="H49" s="90" t="s">
        <v>453</v>
      </c>
      <c r="I49" s="56" t="s">
        <v>817</v>
      </c>
      <c r="J49" s="94">
        <v>809</v>
      </c>
      <c r="L49" s="93" t="s">
        <v>175</v>
      </c>
    </row>
    <row r="50" spans="1:12" s="56" customFormat="1" ht="14.25" customHeight="1">
      <c r="A50" s="91" t="s">
        <v>588</v>
      </c>
      <c r="B50" s="89">
        <v>81</v>
      </c>
      <c r="C50" s="89"/>
      <c r="D50" s="90" t="s">
        <v>387</v>
      </c>
      <c r="E50" s="91" t="s">
        <v>666</v>
      </c>
      <c r="F50" s="89">
        <v>449</v>
      </c>
      <c r="G50" s="89"/>
      <c r="H50" s="90" t="s">
        <v>454</v>
      </c>
      <c r="I50" s="56" t="s">
        <v>818</v>
      </c>
      <c r="J50" s="94">
        <v>811</v>
      </c>
      <c r="L50" s="93" t="s">
        <v>176</v>
      </c>
    </row>
    <row r="51" spans="1:12" s="56" customFormat="1" ht="14.25" customHeight="1">
      <c r="A51" s="91" t="s">
        <v>589</v>
      </c>
      <c r="B51" s="89">
        <v>82</v>
      </c>
      <c r="C51" s="89"/>
      <c r="D51" s="90" t="s">
        <v>388</v>
      </c>
      <c r="E51" s="91" t="s">
        <v>667</v>
      </c>
      <c r="F51" s="89">
        <v>452</v>
      </c>
      <c r="G51" s="89"/>
      <c r="H51" s="90" t="s">
        <v>455</v>
      </c>
      <c r="I51" s="56" t="s">
        <v>819</v>
      </c>
      <c r="J51" s="94">
        <v>812</v>
      </c>
      <c r="L51" s="93" t="s">
        <v>177</v>
      </c>
    </row>
    <row r="52" spans="1:12" s="56" customFormat="1" ht="14.25" customHeight="1">
      <c r="A52" s="88" t="s">
        <v>590</v>
      </c>
      <c r="B52" s="89">
        <v>83</v>
      </c>
      <c r="C52" s="89"/>
      <c r="D52" s="90" t="s">
        <v>994</v>
      </c>
      <c r="E52" s="91" t="s">
        <v>668</v>
      </c>
      <c r="F52" s="89">
        <v>453</v>
      </c>
      <c r="G52" s="89"/>
      <c r="H52" s="90" t="s">
        <v>456</v>
      </c>
      <c r="I52" s="56" t="s">
        <v>820</v>
      </c>
      <c r="J52" s="94">
        <v>813</v>
      </c>
      <c r="L52" s="93" t="s">
        <v>178</v>
      </c>
    </row>
    <row r="53" spans="1:12" s="56" customFormat="1" ht="14.25" customHeight="1">
      <c r="A53" s="88" t="s">
        <v>591</v>
      </c>
      <c r="B53" s="89">
        <v>91</v>
      </c>
      <c r="C53" s="89"/>
      <c r="D53" s="90" t="s">
        <v>389</v>
      </c>
      <c r="E53" s="91" t="s">
        <v>669</v>
      </c>
      <c r="F53" s="89">
        <v>454</v>
      </c>
      <c r="G53" s="89"/>
      <c r="H53" s="90" t="s">
        <v>457</v>
      </c>
      <c r="I53" s="56" t="s">
        <v>821</v>
      </c>
      <c r="J53" s="94">
        <v>815</v>
      </c>
      <c r="L53" s="93" t="s">
        <v>179</v>
      </c>
    </row>
    <row r="54" spans="1:12" s="56" customFormat="1" ht="14.25" customHeight="1">
      <c r="A54" s="88" t="s">
        <v>592</v>
      </c>
      <c r="B54" s="89">
        <v>92</v>
      </c>
      <c r="C54" s="89"/>
      <c r="D54" s="90" t="s">
        <v>390</v>
      </c>
      <c r="E54" s="91" t="s">
        <v>670</v>
      </c>
      <c r="F54" s="89">
        <v>456</v>
      </c>
      <c r="G54" s="89"/>
      <c r="H54" s="90" t="s">
        <v>458</v>
      </c>
      <c r="I54" s="56" t="s">
        <v>822</v>
      </c>
      <c r="J54" s="94">
        <v>816</v>
      </c>
      <c r="L54" s="93" t="s">
        <v>180</v>
      </c>
    </row>
    <row r="55" spans="1:12" s="56" customFormat="1" ht="14.25" customHeight="1">
      <c r="A55" s="88" t="s">
        <v>593</v>
      </c>
      <c r="B55" s="89">
        <v>93</v>
      </c>
      <c r="C55" s="89"/>
      <c r="D55" s="90" t="s">
        <v>391</v>
      </c>
      <c r="E55" s="91" t="s">
        <v>671</v>
      </c>
      <c r="F55" s="89">
        <v>457</v>
      </c>
      <c r="G55" s="89"/>
      <c r="H55" s="90" t="s">
        <v>459</v>
      </c>
      <c r="I55" s="56" t="s">
        <v>823</v>
      </c>
      <c r="J55" s="94">
        <v>817</v>
      </c>
      <c r="L55" s="93" t="s">
        <v>181</v>
      </c>
    </row>
    <row r="56" spans="1:12" s="56" customFormat="1" ht="14.25" customHeight="1">
      <c r="A56" s="88" t="s">
        <v>968</v>
      </c>
      <c r="B56" s="89">
        <v>95</v>
      </c>
      <c r="C56" s="89"/>
      <c r="D56" s="90" t="s">
        <v>867</v>
      </c>
      <c r="E56" s="91" t="s">
        <v>672</v>
      </c>
      <c r="F56" s="89">
        <v>459</v>
      </c>
      <c r="G56" s="89"/>
      <c r="H56" s="90" t="s">
        <v>460</v>
      </c>
      <c r="I56" s="56" t="s">
        <v>824</v>
      </c>
      <c r="J56" s="94">
        <v>819</v>
      </c>
      <c r="L56" s="93" t="s">
        <v>182</v>
      </c>
    </row>
    <row r="57" spans="1:12" s="56" customFormat="1" ht="14.25" customHeight="1">
      <c r="A57" s="88" t="s">
        <v>594</v>
      </c>
      <c r="B57" s="89">
        <v>96</v>
      </c>
      <c r="C57" s="89"/>
      <c r="D57" s="90" t="s">
        <v>934</v>
      </c>
      <c r="E57" s="91" t="s">
        <v>674</v>
      </c>
      <c r="F57" s="89">
        <v>460</v>
      </c>
      <c r="G57" s="89"/>
      <c r="H57" s="90" t="s">
        <v>461</v>
      </c>
      <c r="I57" s="56" t="s">
        <v>825</v>
      </c>
      <c r="J57" s="94">
        <v>820</v>
      </c>
      <c r="L57" s="93" t="s">
        <v>935</v>
      </c>
    </row>
    <row r="58" spans="1:12" s="56" customFormat="1" ht="14.25" customHeight="1">
      <c r="A58" s="88"/>
      <c r="B58" s="89"/>
      <c r="C58" s="89"/>
      <c r="D58" s="90" t="s">
        <v>936</v>
      </c>
      <c r="E58" s="91" t="s">
        <v>675</v>
      </c>
      <c r="F58" s="89">
        <v>463</v>
      </c>
      <c r="G58" s="89"/>
      <c r="H58" s="90" t="s">
        <v>462</v>
      </c>
      <c r="I58" s="56" t="s">
        <v>826</v>
      </c>
      <c r="J58" s="94">
        <v>822</v>
      </c>
      <c r="L58" s="93" t="s">
        <v>937</v>
      </c>
    </row>
    <row r="59" spans="1:12" s="56" customFormat="1" ht="14.25" customHeight="1">
      <c r="A59" s="88" t="s">
        <v>895</v>
      </c>
      <c r="B59" s="89">
        <v>97</v>
      </c>
      <c r="C59" s="89"/>
      <c r="D59" s="90" t="s">
        <v>868</v>
      </c>
      <c r="E59" s="91" t="s">
        <v>676</v>
      </c>
      <c r="F59" s="89">
        <v>464</v>
      </c>
      <c r="G59" s="89"/>
      <c r="H59" s="90" t="s">
        <v>463</v>
      </c>
      <c r="I59" s="91" t="s">
        <v>827</v>
      </c>
      <c r="J59" s="89">
        <v>823</v>
      </c>
      <c r="K59" s="89"/>
      <c r="L59" s="93" t="s">
        <v>938</v>
      </c>
    </row>
    <row r="60" spans="1:12" s="56" customFormat="1" ht="14.25" customHeight="1">
      <c r="A60" s="88" t="s">
        <v>969</v>
      </c>
      <c r="B60" s="89">
        <v>98</v>
      </c>
      <c r="C60" s="260"/>
      <c r="D60" s="90" t="s">
        <v>869</v>
      </c>
      <c r="E60" s="91" t="s">
        <v>749</v>
      </c>
      <c r="F60" s="89">
        <v>465</v>
      </c>
      <c r="G60" s="89"/>
      <c r="H60" s="90" t="s">
        <v>464</v>
      </c>
      <c r="I60" s="91"/>
      <c r="J60" s="89"/>
      <c r="K60" s="89"/>
      <c r="L60" s="93" t="s">
        <v>896</v>
      </c>
    </row>
    <row r="61" spans="1:12" s="56" customFormat="1" ht="14.25" customHeight="1">
      <c r="A61" s="88" t="s">
        <v>595</v>
      </c>
      <c r="B61" s="89">
        <v>204</v>
      </c>
      <c r="C61" s="89"/>
      <c r="D61" s="90" t="s">
        <v>392</v>
      </c>
      <c r="E61" s="91" t="s">
        <v>750</v>
      </c>
      <c r="F61" s="89">
        <v>467</v>
      </c>
      <c r="G61" s="89"/>
      <c r="H61" s="90" t="s">
        <v>939</v>
      </c>
      <c r="I61" s="91" t="s">
        <v>828</v>
      </c>
      <c r="J61" s="89">
        <v>824</v>
      </c>
      <c r="K61" s="89"/>
      <c r="L61" s="93" t="s">
        <v>183</v>
      </c>
    </row>
    <row r="62" spans="1:12" s="56" customFormat="1" ht="14.25" customHeight="1">
      <c r="A62" s="88" t="s">
        <v>1142</v>
      </c>
      <c r="B62" s="89">
        <v>206</v>
      </c>
      <c r="C62" s="89"/>
      <c r="D62" s="90" t="s">
        <v>1172</v>
      </c>
      <c r="E62" s="91"/>
      <c r="F62" s="89"/>
      <c r="G62" s="89"/>
      <c r="H62" s="90" t="s">
        <v>940</v>
      </c>
      <c r="I62" s="91" t="s">
        <v>829</v>
      </c>
      <c r="J62" s="89">
        <v>825</v>
      </c>
      <c r="K62" s="89"/>
      <c r="L62" s="93" t="s">
        <v>184</v>
      </c>
    </row>
    <row r="63" spans="1:12" s="56" customFormat="1" ht="14.25" customHeight="1">
      <c r="A63" s="88" t="s">
        <v>596</v>
      </c>
      <c r="B63" s="89">
        <v>208</v>
      </c>
      <c r="C63" s="89"/>
      <c r="D63" s="90" t="s">
        <v>393</v>
      </c>
      <c r="E63" s="91" t="s">
        <v>751</v>
      </c>
      <c r="F63" s="89">
        <v>468</v>
      </c>
      <c r="G63" s="89"/>
      <c r="H63" s="90" t="s">
        <v>112</v>
      </c>
      <c r="I63" s="91" t="s">
        <v>830</v>
      </c>
      <c r="J63" s="89">
        <v>830</v>
      </c>
      <c r="K63" s="89"/>
      <c r="L63" s="93" t="s">
        <v>185</v>
      </c>
    </row>
    <row r="64" spans="1:12" s="56" customFormat="1" ht="14.25" customHeight="1">
      <c r="A64" s="88" t="s">
        <v>597</v>
      </c>
      <c r="B64" s="89">
        <v>212</v>
      </c>
      <c r="C64" s="89"/>
      <c r="D64" s="90" t="s">
        <v>394</v>
      </c>
      <c r="E64" s="91" t="s">
        <v>752</v>
      </c>
      <c r="F64" s="89">
        <v>469</v>
      </c>
      <c r="G64" s="89"/>
      <c r="H64" s="90" t="s">
        <v>113</v>
      </c>
      <c r="I64" s="91" t="s">
        <v>831</v>
      </c>
      <c r="J64" s="89">
        <v>831</v>
      </c>
      <c r="L64" s="93" t="s">
        <v>186</v>
      </c>
    </row>
    <row r="65" spans="1:12" s="56" customFormat="1" ht="14.25" customHeight="1">
      <c r="A65" s="88" t="s">
        <v>598</v>
      </c>
      <c r="B65" s="89">
        <v>216</v>
      </c>
      <c r="C65" s="89"/>
      <c r="D65" s="90" t="s">
        <v>1144</v>
      </c>
      <c r="E65" s="95" t="s">
        <v>753</v>
      </c>
      <c r="F65" s="89">
        <v>470</v>
      </c>
      <c r="G65" s="92"/>
      <c r="H65" s="90" t="s">
        <v>114</v>
      </c>
      <c r="I65" s="91" t="s">
        <v>832</v>
      </c>
      <c r="J65" s="89">
        <v>832</v>
      </c>
      <c r="L65" s="93" t="s">
        <v>941</v>
      </c>
    </row>
    <row r="66" spans="1:12" s="56" customFormat="1" ht="14.25" customHeight="1">
      <c r="A66" s="88" t="s">
        <v>599</v>
      </c>
      <c r="B66" s="89">
        <v>220</v>
      </c>
      <c r="D66" s="90" t="s">
        <v>491</v>
      </c>
      <c r="E66" s="91" t="s">
        <v>754</v>
      </c>
      <c r="F66" s="89">
        <v>472</v>
      </c>
      <c r="G66" s="89"/>
      <c r="H66" s="90" t="s">
        <v>115</v>
      </c>
      <c r="I66" s="91"/>
      <c r="J66" s="89"/>
      <c r="L66" s="93" t="s">
        <v>954</v>
      </c>
    </row>
    <row r="67" spans="1:12" s="56" customFormat="1" ht="14.25" customHeight="1">
      <c r="A67" s="88" t="s">
        <v>600</v>
      </c>
      <c r="B67" s="89">
        <v>224</v>
      </c>
      <c r="C67" s="89"/>
      <c r="D67" s="90" t="s">
        <v>395</v>
      </c>
      <c r="E67" s="91" t="s">
        <v>755</v>
      </c>
      <c r="F67" s="89">
        <v>473</v>
      </c>
      <c r="G67" s="89"/>
      <c r="H67" s="90" t="s">
        <v>116</v>
      </c>
      <c r="I67" s="56" t="s">
        <v>833</v>
      </c>
      <c r="J67" s="89">
        <v>833</v>
      </c>
      <c r="L67" s="93" t="s">
        <v>187</v>
      </c>
    </row>
    <row r="68" spans="1:12" s="56" customFormat="1" ht="14.25" customHeight="1">
      <c r="A68" s="56" t="s">
        <v>1145</v>
      </c>
      <c r="B68" s="89">
        <v>225</v>
      </c>
      <c r="D68" s="90" t="s">
        <v>1146</v>
      </c>
      <c r="E68" s="91" t="s">
        <v>756</v>
      </c>
      <c r="F68" s="89">
        <v>474</v>
      </c>
      <c r="G68" s="89"/>
      <c r="H68" s="90" t="s">
        <v>117</v>
      </c>
      <c r="I68" s="56" t="s">
        <v>834</v>
      </c>
      <c r="J68" s="89">
        <v>834</v>
      </c>
      <c r="L68" s="93" t="s">
        <v>188</v>
      </c>
    </row>
    <row r="69" spans="1:12" s="56" customFormat="1" ht="14.25" customHeight="1">
      <c r="A69" s="88" t="s">
        <v>601</v>
      </c>
      <c r="B69" s="89">
        <v>228</v>
      </c>
      <c r="C69" s="89"/>
      <c r="D69" s="90" t="s">
        <v>396</v>
      </c>
      <c r="E69" s="56" t="s">
        <v>1149</v>
      </c>
      <c r="F69" s="89">
        <v>475</v>
      </c>
      <c r="H69" s="90" t="s">
        <v>1150</v>
      </c>
      <c r="I69" s="56" t="s">
        <v>835</v>
      </c>
      <c r="J69" s="89">
        <v>835</v>
      </c>
      <c r="L69" s="93" t="s">
        <v>942</v>
      </c>
    </row>
    <row r="70" spans="1:12" s="56" customFormat="1" ht="14.25" customHeight="1">
      <c r="A70" s="88" t="s">
        <v>602</v>
      </c>
      <c r="B70" s="89">
        <v>232</v>
      </c>
      <c r="C70" s="89"/>
      <c r="D70" s="90" t="s">
        <v>397</v>
      </c>
      <c r="E70" s="56" t="s">
        <v>1151</v>
      </c>
      <c r="F70" s="89">
        <v>477</v>
      </c>
      <c r="H70" s="90" t="s">
        <v>1152</v>
      </c>
      <c r="J70" s="89"/>
      <c r="L70" s="93" t="s">
        <v>955</v>
      </c>
    </row>
    <row r="71" spans="1:12" s="56" customFormat="1" ht="14.25" customHeight="1">
      <c r="A71" s="88" t="s">
        <v>603</v>
      </c>
      <c r="B71" s="89">
        <v>236</v>
      </c>
      <c r="C71" s="89"/>
      <c r="D71" s="96" t="s">
        <v>398</v>
      </c>
      <c r="E71" s="91" t="s">
        <v>1153</v>
      </c>
      <c r="F71" s="89">
        <v>479</v>
      </c>
      <c r="G71" s="89"/>
      <c r="H71" s="90" t="s">
        <v>1154</v>
      </c>
      <c r="I71" s="56" t="s">
        <v>836</v>
      </c>
      <c r="J71" s="89">
        <v>836</v>
      </c>
      <c r="L71" s="93" t="s">
        <v>190</v>
      </c>
    </row>
    <row r="72" spans="1:12" s="56" customFormat="1" ht="14.25" customHeight="1">
      <c r="A72" s="88" t="s">
        <v>604</v>
      </c>
      <c r="B72" s="89">
        <v>240</v>
      </c>
      <c r="C72" s="89"/>
      <c r="D72" s="90" t="s">
        <v>399</v>
      </c>
      <c r="E72" s="91" t="s">
        <v>757</v>
      </c>
      <c r="F72" s="89">
        <v>480</v>
      </c>
      <c r="G72" s="89"/>
      <c r="H72" s="90" t="s">
        <v>118</v>
      </c>
      <c r="I72" s="56" t="s">
        <v>837</v>
      </c>
      <c r="J72" s="89">
        <v>837</v>
      </c>
      <c r="L72" s="93" t="s">
        <v>191</v>
      </c>
    </row>
    <row r="73" spans="1:12" s="56" customFormat="1" ht="14.25" customHeight="1">
      <c r="A73" s="88" t="s">
        <v>605</v>
      </c>
      <c r="B73" s="89">
        <v>244</v>
      </c>
      <c r="C73" s="89"/>
      <c r="D73" s="90" t="s">
        <v>400</v>
      </c>
      <c r="E73" s="56" t="s">
        <v>1155</v>
      </c>
      <c r="F73" s="89">
        <v>481</v>
      </c>
      <c r="H73" s="90" t="s">
        <v>1173</v>
      </c>
      <c r="I73" s="56" t="s">
        <v>838</v>
      </c>
      <c r="J73" s="89">
        <v>838</v>
      </c>
      <c r="L73" s="93" t="s">
        <v>192</v>
      </c>
    </row>
    <row r="74" spans="1:12" s="56" customFormat="1" ht="14.25" customHeight="1">
      <c r="A74" s="88" t="s">
        <v>606</v>
      </c>
      <c r="B74" s="89">
        <v>247</v>
      </c>
      <c r="C74" s="89"/>
      <c r="D74" s="90" t="s">
        <v>401</v>
      </c>
      <c r="E74" s="91" t="s">
        <v>758</v>
      </c>
      <c r="F74" s="89">
        <v>484</v>
      </c>
      <c r="G74" s="89"/>
      <c r="H74" s="90" t="s">
        <v>1157</v>
      </c>
      <c r="I74" s="56" t="s">
        <v>839</v>
      </c>
      <c r="J74" s="89">
        <v>839</v>
      </c>
      <c r="L74" s="93" t="s">
        <v>943</v>
      </c>
    </row>
    <row r="75" spans="1:12" s="56" customFormat="1" ht="14.25" customHeight="1">
      <c r="A75" s="88" t="s">
        <v>607</v>
      </c>
      <c r="B75" s="89">
        <v>248</v>
      </c>
      <c r="C75" s="89"/>
      <c r="D75" s="90" t="s">
        <v>402</v>
      </c>
      <c r="E75" s="91" t="s">
        <v>759</v>
      </c>
      <c r="F75" s="89">
        <v>488</v>
      </c>
      <c r="G75" s="89"/>
      <c r="H75" s="90" t="s">
        <v>119</v>
      </c>
      <c r="I75" s="56" t="s">
        <v>840</v>
      </c>
      <c r="J75" s="89">
        <v>891</v>
      </c>
      <c r="L75" s="93" t="s">
        <v>194</v>
      </c>
    </row>
    <row r="76" spans="1:12" s="56" customFormat="1" ht="14.25" customHeight="1">
      <c r="A76" s="88" t="s">
        <v>608</v>
      </c>
      <c r="B76" s="89">
        <v>252</v>
      </c>
      <c r="C76" s="89"/>
      <c r="D76" s="90" t="s">
        <v>403</v>
      </c>
      <c r="E76" s="91" t="s">
        <v>760</v>
      </c>
      <c r="F76" s="89">
        <v>492</v>
      </c>
      <c r="G76" s="89"/>
      <c r="H76" s="90" t="s">
        <v>120</v>
      </c>
      <c r="I76" s="56" t="s">
        <v>841</v>
      </c>
      <c r="J76" s="89">
        <v>892</v>
      </c>
      <c r="L76" s="93" t="s">
        <v>195</v>
      </c>
    </row>
    <row r="77" spans="1:12" s="56" customFormat="1" ht="14.25" customHeight="1">
      <c r="A77" s="88" t="s">
        <v>609</v>
      </c>
      <c r="B77" s="89">
        <v>257</v>
      </c>
      <c r="C77" s="89"/>
      <c r="D77" s="90" t="s">
        <v>404</v>
      </c>
      <c r="E77" s="91" t="s">
        <v>761</v>
      </c>
      <c r="F77" s="89">
        <v>500</v>
      </c>
      <c r="G77" s="89"/>
      <c r="H77" s="90" t="s">
        <v>121</v>
      </c>
      <c r="I77" s="56" t="s">
        <v>842</v>
      </c>
      <c r="J77" s="89">
        <v>893</v>
      </c>
      <c r="L77" s="93" t="s">
        <v>944</v>
      </c>
    </row>
    <row r="78" spans="1:12" s="56" customFormat="1" ht="14.25" customHeight="1">
      <c r="A78" s="88" t="s">
        <v>610</v>
      </c>
      <c r="B78" s="89">
        <v>260</v>
      </c>
      <c r="C78" s="89"/>
      <c r="D78" s="90" t="s">
        <v>405</v>
      </c>
      <c r="E78" s="91" t="s">
        <v>762</v>
      </c>
      <c r="F78" s="89">
        <v>504</v>
      </c>
      <c r="G78" s="89"/>
      <c r="H78" s="90" t="s">
        <v>122</v>
      </c>
      <c r="J78" s="89"/>
      <c r="L78" s="93" t="s">
        <v>956</v>
      </c>
    </row>
    <row r="79" spans="1:12" s="56" customFormat="1" ht="14.25" customHeight="1">
      <c r="A79" s="88" t="s">
        <v>611</v>
      </c>
      <c r="B79" s="89">
        <v>264</v>
      </c>
      <c r="C79" s="89"/>
      <c r="D79" s="90" t="s">
        <v>406</v>
      </c>
      <c r="E79" s="91" t="s">
        <v>763</v>
      </c>
      <c r="F79" s="89">
        <v>508</v>
      </c>
      <c r="G79" s="89"/>
      <c r="H79" s="90" t="s">
        <v>123</v>
      </c>
      <c r="I79" s="91" t="s">
        <v>843</v>
      </c>
      <c r="J79" s="89">
        <v>894</v>
      </c>
      <c r="L79" s="93" t="s">
        <v>1174</v>
      </c>
    </row>
    <row r="80" spans="1:12" s="56" customFormat="1" ht="14.25" customHeight="1">
      <c r="A80" s="88" t="s">
        <v>612</v>
      </c>
      <c r="B80" s="89">
        <v>268</v>
      </c>
      <c r="C80" s="89"/>
      <c r="D80" s="90" t="s">
        <v>407</v>
      </c>
      <c r="E80" s="91" t="s">
        <v>764</v>
      </c>
      <c r="F80" s="89">
        <v>512</v>
      </c>
      <c r="G80" s="89"/>
      <c r="H80" s="90" t="s">
        <v>124</v>
      </c>
      <c r="I80" s="91" t="s">
        <v>844</v>
      </c>
      <c r="J80" s="89">
        <v>950</v>
      </c>
      <c r="K80" s="89"/>
      <c r="L80" s="93" t="s">
        <v>946</v>
      </c>
    </row>
    <row r="81" spans="1:12" s="56" customFormat="1" ht="14.25" customHeight="1">
      <c r="A81" s="88" t="s">
        <v>613</v>
      </c>
      <c r="B81" s="89">
        <v>272</v>
      </c>
      <c r="C81" s="89"/>
      <c r="D81" s="90" t="s">
        <v>945</v>
      </c>
      <c r="E81" s="91" t="s">
        <v>765</v>
      </c>
      <c r="F81" s="89">
        <v>516</v>
      </c>
      <c r="G81" s="89"/>
      <c r="H81" s="90" t="s">
        <v>1158</v>
      </c>
      <c r="I81" s="97"/>
      <c r="J81" s="98"/>
      <c r="K81" s="98"/>
      <c r="L81" s="93" t="s">
        <v>897</v>
      </c>
    </row>
    <row r="82" spans="1:12" s="56" customFormat="1" ht="14.25" customHeight="1">
      <c r="A82" s="88" t="s">
        <v>614</v>
      </c>
      <c r="B82" s="89">
        <v>276</v>
      </c>
      <c r="C82" s="89"/>
      <c r="D82" s="90" t="s">
        <v>408</v>
      </c>
      <c r="E82" s="91" t="s">
        <v>766</v>
      </c>
      <c r="F82" s="89">
        <v>520</v>
      </c>
      <c r="G82" s="89"/>
      <c r="H82" s="90" t="s">
        <v>125</v>
      </c>
      <c r="I82" s="97"/>
      <c r="J82" s="98"/>
      <c r="K82" s="98"/>
      <c r="L82" s="99" t="s">
        <v>1102</v>
      </c>
    </row>
    <row r="83" spans="1:12" s="56" customFormat="1" ht="14.25" customHeight="1">
      <c r="A83" s="88" t="s">
        <v>615</v>
      </c>
      <c r="B83" s="89">
        <v>280</v>
      </c>
      <c r="C83" s="89"/>
      <c r="D83" s="90" t="s">
        <v>409</v>
      </c>
      <c r="E83" s="91" t="s">
        <v>767</v>
      </c>
      <c r="F83" s="89">
        <v>524</v>
      </c>
      <c r="G83" s="89"/>
      <c r="H83" s="90" t="s">
        <v>126</v>
      </c>
      <c r="I83" s="97"/>
      <c r="J83" s="98"/>
      <c r="K83" s="98"/>
      <c r="L83" s="99" t="s">
        <v>1103</v>
      </c>
    </row>
    <row r="84" spans="1:12" s="56" customFormat="1" ht="14.25" customHeight="1">
      <c r="A84" s="88" t="s">
        <v>616</v>
      </c>
      <c r="B84" s="89">
        <v>284</v>
      </c>
      <c r="C84" s="89"/>
      <c r="D84" s="90" t="s">
        <v>410</v>
      </c>
      <c r="E84" s="91" t="s">
        <v>768</v>
      </c>
      <c r="F84" s="89">
        <v>528</v>
      </c>
      <c r="G84" s="89"/>
      <c r="H84" s="90" t="s">
        <v>127</v>
      </c>
      <c r="I84" s="97"/>
      <c r="J84" s="98"/>
      <c r="K84" s="98"/>
      <c r="L84" s="99" t="s">
        <v>1104</v>
      </c>
    </row>
    <row r="85" spans="1:12" s="56" customFormat="1" ht="14.25" customHeight="1">
      <c r="A85" s="88" t="s">
        <v>617</v>
      </c>
      <c r="B85" s="89">
        <v>288</v>
      </c>
      <c r="C85" s="89"/>
      <c r="D85" s="90" t="s">
        <v>411</v>
      </c>
      <c r="E85" s="91" t="s">
        <v>769</v>
      </c>
      <c r="F85" s="89">
        <v>529</v>
      </c>
      <c r="G85" s="89"/>
      <c r="H85" s="90" t="s">
        <v>995</v>
      </c>
      <c r="I85" s="97"/>
      <c r="J85" s="98"/>
      <c r="K85" s="98"/>
      <c r="L85" s="99" t="s">
        <v>1105</v>
      </c>
    </row>
    <row r="86" spans="1:12" s="56" customFormat="1" ht="14.25" customHeight="1">
      <c r="A86" s="88" t="s">
        <v>618</v>
      </c>
      <c r="B86" s="89">
        <v>302</v>
      </c>
      <c r="C86" s="89"/>
      <c r="D86" s="90" t="s">
        <v>412</v>
      </c>
      <c r="E86" s="91" t="s">
        <v>770</v>
      </c>
      <c r="F86" s="89">
        <v>600</v>
      </c>
      <c r="G86" s="89"/>
      <c r="H86" s="90" t="s">
        <v>128</v>
      </c>
      <c r="I86" s="56" t="s">
        <v>1163</v>
      </c>
      <c r="J86" s="89">
        <v>953</v>
      </c>
      <c r="L86" s="93" t="s">
        <v>1164</v>
      </c>
    </row>
    <row r="87" spans="1:12" s="56" customFormat="1" ht="14.25" customHeight="1">
      <c r="A87" s="88" t="s">
        <v>619</v>
      </c>
      <c r="B87" s="89">
        <v>306</v>
      </c>
      <c r="C87" s="89"/>
      <c r="D87" s="90" t="s">
        <v>947</v>
      </c>
      <c r="E87" s="91" t="s">
        <v>771</v>
      </c>
      <c r="F87" s="89">
        <v>604</v>
      </c>
      <c r="G87" s="89"/>
      <c r="H87" s="90" t="s">
        <v>129</v>
      </c>
      <c r="I87" s="91" t="s">
        <v>996</v>
      </c>
      <c r="J87" s="89">
        <v>958</v>
      </c>
      <c r="K87" s="89"/>
      <c r="L87" s="93" t="s">
        <v>1106</v>
      </c>
    </row>
    <row r="88" spans="4:12" s="56" customFormat="1" ht="14.25" customHeight="1">
      <c r="D88" s="90" t="s">
        <v>948</v>
      </c>
      <c r="E88" s="91" t="s">
        <v>772</v>
      </c>
      <c r="F88" s="89">
        <v>608</v>
      </c>
      <c r="G88" s="89"/>
      <c r="H88" s="90" t="s">
        <v>130</v>
      </c>
      <c r="I88" s="100" t="s">
        <v>1107</v>
      </c>
      <c r="J88" s="89">
        <v>959</v>
      </c>
      <c r="K88" s="89"/>
      <c r="L88" s="92" t="s">
        <v>1177</v>
      </c>
    </row>
    <row r="89" spans="1:12" s="56" customFormat="1" ht="14.25" customHeight="1">
      <c r="A89" s="88" t="s">
        <v>620</v>
      </c>
      <c r="B89" s="89">
        <v>310</v>
      </c>
      <c r="C89" s="89"/>
      <c r="D89" s="90" t="s">
        <v>490</v>
      </c>
      <c r="E89" s="91" t="s">
        <v>773</v>
      </c>
      <c r="F89" s="89">
        <v>612</v>
      </c>
      <c r="G89" s="89"/>
      <c r="H89" s="90" t="s">
        <v>131</v>
      </c>
      <c r="I89" s="100"/>
      <c r="J89" s="89"/>
      <c r="K89" s="89"/>
      <c r="L89" s="92"/>
    </row>
    <row r="90" spans="1:12" s="56" customFormat="1" ht="12.75" customHeight="1">
      <c r="A90" s="88" t="s">
        <v>621</v>
      </c>
      <c r="B90" s="89">
        <v>311</v>
      </c>
      <c r="C90" s="89"/>
      <c r="D90" s="90" t="s">
        <v>907</v>
      </c>
      <c r="E90" s="88" t="s">
        <v>774</v>
      </c>
      <c r="F90" s="89">
        <v>616</v>
      </c>
      <c r="G90" s="89"/>
      <c r="H90" s="90" t="s">
        <v>132</v>
      </c>
      <c r="I90" s="101"/>
      <c r="J90" s="98"/>
      <c r="K90" s="98"/>
      <c r="L90" s="92"/>
    </row>
    <row r="91" spans="1:12" s="56" customFormat="1" ht="7.5" customHeight="1">
      <c r="A91" s="51"/>
      <c r="B91" s="98"/>
      <c r="C91" s="98"/>
      <c r="D91" s="103"/>
      <c r="E91" s="312"/>
      <c r="F91" s="312"/>
      <c r="G91" s="312"/>
      <c r="H91" s="312"/>
      <c r="I91" s="312"/>
      <c r="J91" s="312"/>
      <c r="K91" s="312"/>
      <c r="L91" s="312"/>
    </row>
    <row r="92" spans="1:12" s="56" customFormat="1" ht="28.5" customHeight="1">
      <c r="A92" s="454" t="s">
        <v>1178</v>
      </c>
      <c r="B92" s="454"/>
      <c r="C92" s="454"/>
      <c r="D92" s="454"/>
      <c r="E92" s="454"/>
      <c r="F92" s="454"/>
      <c r="G92" s="454"/>
      <c r="H92" s="454"/>
      <c r="I92" s="454"/>
      <c r="J92" s="454"/>
      <c r="K92" s="454"/>
      <c r="L92" s="454"/>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5"/>
      <c r="H111" s="38"/>
    </row>
    <row r="112" spans="6:7" ht="12" customHeight="1">
      <c r="F112" s="107"/>
      <c r="G112" s="107"/>
    </row>
    <row r="113" spans="1:12" ht="12" customHeight="1">
      <c r="A113" s="28"/>
      <c r="F113" s="107"/>
      <c r="G113" s="107"/>
      <c r="I113" s="105"/>
      <c r="J113" s="98"/>
      <c r="K113" s="98"/>
      <c r="L113" s="106"/>
    </row>
    <row r="114" spans="6:12" ht="12" customHeight="1">
      <c r="F114" s="107"/>
      <c r="G114" s="107"/>
      <c r="I114" s="80"/>
      <c r="J114" s="98"/>
      <c r="K114" s="98"/>
      <c r="L114" s="36"/>
    </row>
    <row r="115" spans="6:11" ht="12.75">
      <c r="F115" s="107"/>
      <c r="G115" s="107"/>
      <c r="J115" s="107"/>
      <c r="K115" s="107"/>
    </row>
    <row r="116" spans="2:11" ht="12.75">
      <c r="B116" s="107"/>
      <c r="C116" s="107"/>
      <c r="F116" s="107"/>
      <c r="G116" s="107"/>
      <c r="J116" s="107"/>
      <c r="K116" s="107"/>
    </row>
    <row r="117" spans="2:11" ht="12.75">
      <c r="B117" s="107"/>
      <c r="C117" s="107"/>
      <c r="F117" s="107"/>
      <c r="G117" s="107"/>
      <c r="J117" s="107"/>
      <c r="K117" s="107"/>
    </row>
    <row r="118" spans="2:11" ht="12.75">
      <c r="B118" s="107"/>
      <c r="C118" s="107"/>
      <c r="F118" s="107"/>
      <c r="G118" s="107"/>
      <c r="J118" s="107"/>
      <c r="K118" s="107"/>
    </row>
    <row r="119" spans="2:11" ht="12.75">
      <c r="B119" s="107"/>
      <c r="C119" s="107"/>
      <c r="F119" s="107"/>
      <c r="G119" s="107"/>
      <c r="J119" s="107"/>
      <c r="K119" s="107"/>
    </row>
    <row r="120" spans="2:11" ht="12.75">
      <c r="B120" s="107"/>
      <c r="C120" s="107"/>
      <c r="F120" s="107"/>
      <c r="G120" s="107"/>
      <c r="J120" s="107"/>
      <c r="K120" s="107"/>
    </row>
    <row r="121" spans="2:11" ht="12.75">
      <c r="B121" s="107"/>
      <c r="C121" s="107"/>
      <c r="F121" s="107"/>
      <c r="G121" s="107"/>
      <c r="J121" s="107"/>
      <c r="K121" s="107"/>
    </row>
    <row r="122" spans="2:11" ht="12.75">
      <c r="B122" s="107"/>
      <c r="C122" s="107"/>
      <c r="F122" s="107"/>
      <c r="G122" s="107"/>
      <c r="J122" s="107"/>
      <c r="K122" s="107"/>
    </row>
    <row r="123" spans="6:11" ht="12.75">
      <c r="F123" s="107"/>
      <c r="G123" s="107"/>
      <c r="J123" s="107"/>
      <c r="K123" s="107"/>
    </row>
    <row r="124" spans="6:11" ht="12.75">
      <c r="F124" s="107"/>
      <c r="G124" s="107"/>
      <c r="J124" s="107"/>
      <c r="K124" s="107"/>
    </row>
    <row r="125" spans="6:11" ht="12.75">
      <c r="F125" s="107"/>
      <c r="G125" s="107"/>
      <c r="J125" s="107"/>
      <c r="K125" s="107"/>
    </row>
    <row r="126" spans="6:11" ht="12.75">
      <c r="F126" s="107"/>
      <c r="G126" s="107"/>
      <c r="J126" s="107"/>
      <c r="K126" s="107"/>
    </row>
    <row r="127" spans="6:11" ht="12.75">
      <c r="F127" s="107"/>
      <c r="G127" s="107"/>
      <c r="J127" s="107"/>
      <c r="K127" s="107"/>
    </row>
    <row r="128" spans="6:11" ht="12.75">
      <c r="F128" s="107"/>
      <c r="G128" s="107"/>
      <c r="J128" s="107"/>
      <c r="K128" s="107"/>
    </row>
    <row r="129" spans="6:11" ht="12.75">
      <c r="F129" s="107"/>
      <c r="G129" s="107"/>
      <c r="J129" s="107"/>
      <c r="K129" s="107"/>
    </row>
    <row r="130" spans="6:11" ht="12.75">
      <c r="F130" s="107"/>
      <c r="G130" s="107"/>
      <c r="J130" s="107"/>
      <c r="K130" s="107"/>
    </row>
    <row r="131" spans="6:11" ht="12.75">
      <c r="F131" s="107"/>
      <c r="G131" s="107"/>
      <c r="J131" s="107"/>
      <c r="K131" s="107"/>
    </row>
    <row r="132" spans="6:11" ht="12.75">
      <c r="F132" s="107"/>
      <c r="G132" s="107"/>
      <c r="J132" s="107"/>
      <c r="K132" s="107"/>
    </row>
    <row r="133" spans="6:11" ht="12.75">
      <c r="F133" s="107"/>
      <c r="G133" s="107"/>
      <c r="J133" s="107"/>
      <c r="K133" s="107"/>
    </row>
    <row r="134" spans="6:11" ht="12.75">
      <c r="F134" s="107"/>
      <c r="G134" s="107"/>
      <c r="J134" s="107"/>
      <c r="K134" s="107"/>
    </row>
    <row r="135" spans="6:11" ht="12.75">
      <c r="F135" s="107"/>
      <c r="G135" s="107"/>
      <c r="J135" s="107"/>
      <c r="K135" s="107"/>
    </row>
    <row r="136" spans="6:11" ht="12.75">
      <c r="F136" s="107"/>
      <c r="G136" s="107"/>
      <c r="J136" s="107"/>
      <c r="K136" s="107"/>
    </row>
    <row r="137" spans="6:11" ht="12.75">
      <c r="F137" s="107"/>
      <c r="G137" s="107"/>
      <c r="J137" s="107"/>
      <c r="K137" s="107"/>
    </row>
    <row r="138" spans="6:11" ht="12.75">
      <c r="F138" s="107"/>
      <c r="G138" s="107"/>
      <c r="J138" s="107"/>
      <c r="K138" s="107"/>
    </row>
    <row r="139" spans="6:11" ht="12.75">
      <c r="F139" s="107"/>
      <c r="G139" s="107"/>
      <c r="J139" s="107"/>
      <c r="K139" s="107"/>
    </row>
    <row r="140" spans="6:11" ht="12.75">
      <c r="F140" s="107"/>
      <c r="G140" s="107"/>
      <c r="J140" s="107"/>
      <c r="K140" s="107"/>
    </row>
    <row r="141" spans="6:11" ht="12.75">
      <c r="F141" s="107"/>
      <c r="G141" s="107"/>
      <c r="J141" s="107"/>
      <c r="K141" s="107"/>
    </row>
    <row r="142" spans="6:11" ht="12.75">
      <c r="F142" s="107"/>
      <c r="G142" s="107"/>
      <c r="J142" s="107"/>
      <c r="K142" s="107"/>
    </row>
    <row r="143" spans="6:11" ht="12.75">
      <c r="F143" s="107"/>
      <c r="G143" s="107"/>
      <c r="J143" s="107"/>
      <c r="K143" s="107"/>
    </row>
    <row r="144" spans="6:11" ht="12.75">
      <c r="F144" s="107"/>
      <c r="G144" s="107"/>
      <c r="J144" s="107"/>
      <c r="K144" s="107"/>
    </row>
    <row r="145" spans="6:11" ht="12.75">
      <c r="F145" s="107"/>
      <c r="G145" s="107"/>
      <c r="J145" s="107"/>
      <c r="K145" s="107"/>
    </row>
    <row r="146" spans="6:11" ht="12.75">
      <c r="F146" s="107"/>
      <c r="G146" s="107"/>
      <c r="J146" s="107"/>
      <c r="K146" s="107"/>
    </row>
    <row r="147" spans="6:11" ht="12.75">
      <c r="F147" s="107"/>
      <c r="G147" s="107"/>
      <c r="J147" s="107"/>
      <c r="K147" s="107"/>
    </row>
    <row r="148" spans="6:11" ht="12.75">
      <c r="F148" s="107"/>
      <c r="G148" s="107"/>
      <c r="J148" s="107"/>
      <c r="K148" s="107"/>
    </row>
    <row r="149" spans="6:11" ht="12.75">
      <c r="F149" s="107"/>
      <c r="G149" s="107"/>
      <c r="J149" s="107"/>
      <c r="K149" s="107"/>
    </row>
    <row r="150" spans="6:11" ht="12.75">
      <c r="F150" s="107"/>
      <c r="G150" s="107"/>
      <c r="J150" s="107"/>
      <c r="K150" s="107"/>
    </row>
    <row r="151" spans="6:11" ht="12.75">
      <c r="F151" s="107"/>
      <c r="G151" s="107"/>
      <c r="J151" s="107"/>
      <c r="K151" s="107"/>
    </row>
    <row r="152" spans="6:11" ht="12.75">
      <c r="F152" s="107"/>
      <c r="G152" s="107"/>
      <c r="J152" s="107"/>
      <c r="K152" s="107"/>
    </row>
    <row r="153" spans="6:11" ht="12.75">
      <c r="F153" s="107"/>
      <c r="G153" s="107"/>
      <c r="J153" s="107"/>
      <c r="K153" s="107"/>
    </row>
    <row r="154" spans="6:11" ht="12.75">
      <c r="F154" s="107"/>
      <c r="G154" s="107"/>
      <c r="J154" s="107"/>
      <c r="K154" s="107"/>
    </row>
    <row r="155" spans="6:11" ht="12.75">
      <c r="F155" s="107"/>
      <c r="G155" s="107"/>
      <c r="J155" s="107"/>
      <c r="K155" s="107"/>
    </row>
    <row r="156" spans="6:11" ht="12.75">
      <c r="F156" s="107"/>
      <c r="G156" s="107"/>
      <c r="J156" s="107"/>
      <c r="K156" s="107"/>
    </row>
    <row r="157" spans="6:11" ht="12.75">
      <c r="F157" s="107"/>
      <c r="G157" s="107"/>
      <c r="J157" s="107"/>
      <c r="K157" s="107"/>
    </row>
    <row r="158" spans="6:11" ht="12.75">
      <c r="F158" s="107"/>
      <c r="G158" s="107"/>
      <c r="J158" s="107"/>
      <c r="K158" s="107"/>
    </row>
    <row r="159" spans="6:11" ht="12.75">
      <c r="F159" s="107"/>
      <c r="G159" s="107"/>
      <c r="J159" s="107"/>
      <c r="K159" s="107"/>
    </row>
    <row r="160" spans="6:11" ht="12.75">
      <c r="F160" s="107"/>
      <c r="G160" s="107"/>
      <c r="J160" s="107"/>
      <c r="K160" s="107"/>
    </row>
    <row r="161" spans="6:11" ht="12.75">
      <c r="F161" s="107"/>
      <c r="G161" s="107"/>
      <c r="J161" s="107"/>
      <c r="K161" s="107"/>
    </row>
    <row r="162" spans="6:11" ht="12.75">
      <c r="F162" s="107"/>
      <c r="G162" s="107"/>
      <c r="J162" s="107"/>
      <c r="K162" s="107"/>
    </row>
    <row r="163" spans="6:11" ht="12.75">
      <c r="F163" s="107"/>
      <c r="G163" s="107"/>
      <c r="J163" s="107"/>
      <c r="K163" s="107"/>
    </row>
    <row r="164" spans="6:11" ht="12.75">
      <c r="F164" s="107"/>
      <c r="G164" s="107"/>
      <c r="J164" s="107"/>
      <c r="K164" s="107"/>
    </row>
    <row r="165" spans="6:11" ht="12.75">
      <c r="F165" s="107"/>
      <c r="G165" s="107"/>
      <c r="J165" s="107"/>
      <c r="K165" s="107"/>
    </row>
    <row r="166" spans="6:11" ht="12.75">
      <c r="F166" s="107"/>
      <c r="G166" s="107"/>
      <c r="J166" s="107"/>
      <c r="K166" s="107"/>
    </row>
    <row r="167" spans="6:11" ht="12.75">
      <c r="F167" s="107"/>
      <c r="G167" s="107"/>
      <c r="J167" s="107"/>
      <c r="K167" s="107"/>
    </row>
    <row r="168" spans="6:11" ht="12.75">
      <c r="F168" s="107"/>
      <c r="G168" s="107"/>
      <c r="J168" s="107"/>
      <c r="K168" s="107"/>
    </row>
    <row r="169" spans="6:11" ht="12.75">
      <c r="F169" s="107"/>
      <c r="G169" s="107"/>
      <c r="J169" s="107"/>
      <c r="K169" s="107"/>
    </row>
    <row r="170" spans="6:11" ht="12.75">
      <c r="F170" s="107"/>
      <c r="G170" s="107"/>
      <c r="J170" s="107"/>
      <c r="K170" s="107"/>
    </row>
    <row r="171" spans="6:11" ht="12.75">
      <c r="F171" s="107"/>
      <c r="G171" s="107"/>
      <c r="J171" s="107"/>
      <c r="K171" s="107"/>
    </row>
    <row r="172" spans="6:11" ht="12.75">
      <c r="F172" s="107"/>
      <c r="G172" s="107"/>
      <c r="J172" s="107"/>
      <c r="K172" s="107"/>
    </row>
    <row r="173" spans="6:11" ht="12.75">
      <c r="F173" s="107"/>
      <c r="G173" s="107"/>
      <c r="J173" s="107"/>
      <c r="K173" s="107"/>
    </row>
    <row r="174" spans="6:11" ht="12.75">
      <c r="F174" s="107"/>
      <c r="G174" s="107"/>
      <c r="J174" s="107"/>
      <c r="K174" s="107"/>
    </row>
    <row r="175" spans="6:11" ht="12.75">
      <c r="F175" s="107"/>
      <c r="G175" s="107"/>
      <c r="J175" s="107"/>
      <c r="K175" s="107"/>
    </row>
    <row r="176" spans="6:11" ht="12.75">
      <c r="F176" s="107"/>
      <c r="G176" s="107"/>
      <c r="J176" s="107"/>
      <c r="K176" s="107"/>
    </row>
    <row r="177" spans="6:11" ht="12.75">
      <c r="F177" s="107"/>
      <c r="G177" s="107"/>
      <c r="J177" s="107"/>
      <c r="K177" s="107"/>
    </row>
    <row r="178" spans="6:11" ht="12.75">
      <c r="F178" s="107"/>
      <c r="G178" s="107"/>
      <c r="J178" s="107"/>
      <c r="K178" s="107"/>
    </row>
    <row r="179" spans="6:11" ht="12.75">
      <c r="F179" s="107"/>
      <c r="G179" s="107"/>
      <c r="J179" s="107"/>
      <c r="K179" s="107"/>
    </row>
    <row r="180" spans="6:11" ht="12.75">
      <c r="F180" s="107"/>
      <c r="G180" s="107"/>
      <c r="J180" s="107"/>
      <c r="K180" s="107"/>
    </row>
    <row r="181" spans="6:11" ht="12.75">
      <c r="F181" s="107"/>
      <c r="G181" s="107"/>
      <c r="J181" s="107"/>
      <c r="K181" s="107"/>
    </row>
    <row r="182" spans="6:11" ht="12.75">
      <c r="F182" s="107"/>
      <c r="G182" s="107"/>
      <c r="J182" s="107"/>
      <c r="K182" s="107"/>
    </row>
    <row r="183" spans="6:11" ht="12.75">
      <c r="F183" s="107"/>
      <c r="G183" s="107"/>
      <c r="J183" s="107"/>
      <c r="K183" s="107"/>
    </row>
    <row r="184" spans="6:11" ht="12.75">
      <c r="F184" s="107"/>
      <c r="G184" s="107"/>
      <c r="J184" s="107"/>
      <c r="K184" s="107"/>
    </row>
    <row r="185" spans="6:11" ht="12.75">
      <c r="F185" s="107"/>
      <c r="G185" s="107"/>
      <c r="J185" s="107"/>
      <c r="K185" s="107"/>
    </row>
    <row r="186" spans="6:7" ht="12.75">
      <c r="F186" s="107"/>
      <c r="G186" s="107"/>
    </row>
    <row r="187" spans="6:7" ht="12.75">
      <c r="F187" s="107"/>
      <c r="G187" s="107"/>
    </row>
    <row r="188" spans="6:7" ht="12.75">
      <c r="F188" s="107"/>
      <c r="G188" s="107"/>
    </row>
    <row r="189" spans="6:7" ht="12.75">
      <c r="F189" s="107"/>
      <c r="G189" s="107"/>
    </row>
    <row r="190" spans="6:7" ht="12.75">
      <c r="F190" s="107"/>
      <c r="G190" s="107"/>
    </row>
    <row r="191" spans="6:7" ht="12.75">
      <c r="F191" s="107"/>
      <c r="G191" s="107"/>
    </row>
    <row r="192" spans="6:7" ht="12.75">
      <c r="F192" s="107"/>
      <c r="G192" s="107"/>
    </row>
    <row r="193" spans="6:7" ht="12.75">
      <c r="F193" s="107"/>
      <c r="G193" s="107"/>
    </row>
    <row r="194" spans="6:7" ht="12.75">
      <c r="F194" s="107"/>
      <c r="G194" s="107"/>
    </row>
    <row r="195" spans="6:7" ht="12.75">
      <c r="F195" s="107"/>
      <c r="G195" s="107"/>
    </row>
    <row r="196" spans="6:7" ht="12.75">
      <c r="F196" s="107"/>
      <c r="G196" s="107"/>
    </row>
    <row r="197" spans="6:7" ht="12.75">
      <c r="F197" s="107"/>
      <c r="G197" s="107"/>
    </row>
    <row r="198" spans="6:7" ht="12.75">
      <c r="F198" s="107"/>
      <c r="G198" s="107"/>
    </row>
    <row r="199" spans="6:7" ht="12.75">
      <c r="F199" s="107"/>
      <c r="G199" s="107"/>
    </row>
    <row r="200" spans="6:7" ht="12.75">
      <c r="F200" s="107"/>
      <c r="G200" s="107"/>
    </row>
    <row r="201" spans="6:7" ht="12.75">
      <c r="F201" s="107"/>
      <c r="G201" s="107"/>
    </row>
    <row r="202" spans="6:7" ht="12.75">
      <c r="F202" s="107"/>
      <c r="G202" s="107"/>
    </row>
    <row r="203" spans="6:7" ht="12.75">
      <c r="F203" s="107"/>
      <c r="G203" s="107"/>
    </row>
    <row r="204" spans="6:7" ht="12.75">
      <c r="F204" s="107"/>
      <c r="G204" s="107"/>
    </row>
  </sheetData>
  <sheetProtection/>
  <mergeCells count="2">
    <mergeCell ref="A1:L1"/>
    <mergeCell ref="A92:L9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8"/>
  <sheetViews>
    <sheetView zoomScale="80" zoomScaleNormal="80" zoomScalePageLayoutView="0" workbookViewId="0" topLeftCell="A1">
      <selection activeCell="A1" sqref="A1"/>
    </sheetView>
  </sheetViews>
  <sheetFormatPr defaultColWidth="11.421875" defaultRowHeight="12.75"/>
  <cols>
    <col min="1" max="1" width="37.00390625" style="72" customWidth="1"/>
    <col min="2" max="2" width="40.140625" style="17" customWidth="1"/>
    <col min="3" max="3" width="41.7109375" style="17" customWidth="1"/>
    <col min="4" max="4" width="44.574218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58" customFormat="1" ht="23.25" customHeight="1">
      <c r="A1" s="157"/>
      <c r="D1" s="137" t="s">
        <v>1205</v>
      </c>
      <c r="E1" s="59"/>
      <c r="F1" s="59"/>
      <c r="G1" s="59"/>
      <c r="H1" s="59"/>
      <c r="I1" s="59"/>
      <c r="K1" s="135"/>
    </row>
    <row r="2" spans="1:10" s="162" customFormat="1" ht="29.25" customHeight="1">
      <c r="A2" s="453" t="s">
        <v>303</v>
      </c>
      <c r="B2" s="453"/>
      <c r="C2" s="453"/>
      <c r="D2" s="453"/>
      <c r="E2" s="159"/>
      <c r="F2" s="159"/>
      <c r="G2" s="160"/>
      <c r="H2" s="159"/>
      <c r="I2" s="161"/>
      <c r="J2" s="161"/>
    </row>
    <row r="3" spans="1:9" ht="17.25" customHeight="1">
      <c r="A3" s="166"/>
      <c r="B3" s="166"/>
      <c r="C3" s="166"/>
      <c r="D3" s="166"/>
      <c r="E3" s="103"/>
      <c r="F3" s="103"/>
      <c r="H3" s="103"/>
      <c r="I3" s="103"/>
    </row>
    <row r="4" spans="1:9" ht="17.25" customHeight="1">
      <c r="A4" s="163" t="s">
        <v>471</v>
      </c>
      <c r="B4" s="164" t="s">
        <v>964</v>
      </c>
      <c r="C4" s="72"/>
      <c r="E4" s="103"/>
      <c r="F4" s="103"/>
      <c r="H4" s="136"/>
      <c r="I4" s="103"/>
    </row>
    <row r="5" spans="1:9" ht="17.25" customHeight="1">
      <c r="A5" s="165" t="s">
        <v>349</v>
      </c>
      <c r="B5" s="165" t="s">
        <v>965</v>
      </c>
      <c r="C5" s="165" t="s">
        <v>433</v>
      </c>
      <c r="D5" s="166" t="s">
        <v>136</v>
      </c>
      <c r="E5" s="103"/>
      <c r="F5" s="103"/>
      <c r="H5" s="103"/>
      <c r="I5" s="103"/>
    </row>
    <row r="6" spans="1:9" ht="17.25" customHeight="1">
      <c r="A6" s="165" t="s">
        <v>350</v>
      </c>
      <c r="B6" s="165" t="s">
        <v>152</v>
      </c>
      <c r="C6" s="165" t="s">
        <v>434</v>
      </c>
      <c r="D6" s="166" t="s">
        <v>137</v>
      </c>
      <c r="E6" s="103"/>
      <c r="F6" s="103"/>
      <c r="H6" s="103"/>
      <c r="I6" s="103"/>
    </row>
    <row r="7" spans="1:9" ht="17.25" customHeight="1">
      <c r="A7" s="165" t="s">
        <v>351</v>
      </c>
      <c r="B7" s="165" t="s">
        <v>153</v>
      </c>
      <c r="C7" s="165" t="s">
        <v>435</v>
      </c>
      <c r="D7" s="166" t="s">
        <v>138</v>
      </c>
      <c r="E7" s="103"/>
      <c r="F7" s="103"/>
      <c r="H7" s="103"/>
      <c r="I7" s="103"/>
    </row>
    <row r="8" spans="1:9" ht="17.25" customHeight="1">
      <c r="A8" s="165" t="s">
        <v>858</v>
      </c>
      <c r="B8" s="165" t="s">
        <v>154</v>
      </c>
      <c r="C8" s="165" t="s">
        <v>929</v>
      </c>
      <c r="D8" s="166" t="s">
        <v>139</v>
      </c>
      <c r="E8" s="103"/>
      <c r="F8" s="103"/>
      <c r="H8" s="103"/>
      <c r="I8" s="103"/>
    </row>
    <row r="9" spans="1:9" ht="17.25" customHeight="1">
      <c r="A9" s="165" t="s">
        <v>352</v>
      </c>
      <c r="B9" s="165" t="s">
        <v>155</v>
      </c>
      <c r="C9" s="165" t="s">
        <v>436</v>
      </c>
      <c r="D9" s="166" t="s">
        <v>140</v>
      </c>
      <c r="E9" s="103"/>
      <c r="F9" s="103"/>
      <c r="H9" s="103"/>
      <c r="I9" s="103"/>
    </row>
    <row r="10" spans="1:9" ht="17.25" customHeight="1">
      <c r="A10" s="165" t="s">
        <v>924</v>
      </c>
      <c r="B10" s="165" t="s">
        <v>156</v>
      </c>
      <c r="C10" s="165" t="s">
        <v>437</v>
      </c>
      <c r="D10" s="166" t="s">
        <v>141</v>
      </c>
      <c r="E10" s="103"/>
      <c r="F10" s="103"/>
      <c r="H10" s="103"/>
      <c r="I10" s="103"/>
    </row>
    <row r="11" spans="1:9" ht="17.25" customHeight="1">
      <c r="A11" s="165" t="s">
        <v>353</v>
      </c>
      <c r="B11" s="165" t="s">
        <v>157</v>
      </c>
      <c r="C11" s="165" t="s">
        <v>438</v>
      </c>
      <c r="D11" s="166" t="s">
        <v>142</v>
      </c>
      <c r="E11" s="103"/>
      <c r="F11" s="103"/>
      <c r="H11" s="103"/>
      <c r="I11" s="103"/>
    </row>
    <row r="12" spans="1:9" ht="17.25" customHeight="1">
      <c r="A12" s="165" t="s">
        <v>354</v>
      </c>
      <c r="B12" s="165" t="s">
        <v>158</v>
      </c>
      <c r="C12" s="165" t="s">
        <v>439</v>
      </c>
      <c r="D12" s="166" t="s">
        <v>143</v>
      </c>
      <c r="E12" s="103"/>
      <c r="F12" s="103"/>
      <c r="H12" s="103"/>
      <c r="I12" s="103"/>
    </row>
    <row r="13" spans="1:9" ht="17.25" customHeight="1">
      <c r="A13" s="165" t="s">
        <v>355</v>
      </c>
      <c r="B13" s="165" t="s">
        <v>159</v>
      </c>
      <c r="C13" s="165" t="s">
        <v>931</v>
      </c>
      <c r="D13" s="166" t="s">
        <v>144</v>
      </c>
      <c r="E13" s="103"/>
      <c r="F13" s="103"/>
      <c r="H13" s="103"/>
      <c r="I13" s="103"/>
    </row>
    <row r="14" spans="1:9" ht="17.25" customHeight="1">
      <c r="A14" s="165" t="s">
        <v>356</v>
      </c>
      <c r="B14" s="165" t="s">
        <v>160</v>
      </c>
      <c r="C14" s="165" t="s">
        <v>442</v>
      </c>
      <c r="D14" s="166" t="s">
        <v>145</v>
      </c>
      <c r="E14" s="103"/>
      <c r="F14" s="103"/>
      <c r="H14" s="103"/>
      <c r="I14" s="103"/>
    </row>
    <row r="15" spans="1:9" ht="17.25" customHeight="1">
      <c r="A15" s="165" t="s">
        <v>357</v>
      </c>
      <c r="B15" s="165"/>
      <c r="C15" s="165" t="s">
        <v>444</v>
      </c>
      <c r="D15" s="166" t="s">
        <v>146</v>
      </c>
      <c r="E15" s="103"/>
      <c r="F15" s="103"/>
      <c r="H15" s="103"/>
      <c r="I15" s="103"/>
    </row>
    <row r="16" spans="1:9" ht="17.25" customHeight="1">
      <c r="A16" s="165" t="s">
        <v>479</v>
      </c>
      <c r="B16" s="163" t="s">
        <v>949</v>
      </c>
      <c r="C16" s="165" t="s">
        <v>445</v>
      </c>
      <c r="D16" s="166" t="s">
        <v>147</v>
      </c>
      <c r="E16" s="103"/>
      <c r="F16" s="103"/>
      <c r="H16" s="103"/>
      <c r="I16" s="103"/>
    </row>
    <row r="17" spans="1:9" ht="17.25" customHeight="1">
      <c r="A17" s="165" t="s">
        <v>358</v>
      </c>
      <c r="B17" s="165" t="s">
        <v>950</v>
      </c>
      <c r="C17" s="165" t="s">
        <v>446</v>
      </c>
      <c r="D17" s="166" t="s">
        <v>148</v>
      </c>
      <c r="E17" s="103"/>
      <c r="F17" s="103"/>
      <c r="H17" s="103"/>
      <c r="I17" s="103"/>
    </row>
    <row r="18" spans="1:9" ht="17.25" customHeight="1">
      <c r="A18" s="165" t="s">
        <v>359</v>
      </c>
      <c r="B18" s="165" t="s">
        <v>441</v>
      </c>
      <c r="C18" s="165" t="s">
        <v>447</v>
      </c>
      <c r="D18" s="166" t="s">
        <v>149</v>
      </c>
      <c r="E18" s="103"/>
      <c r="F18" s="103"/>
      <c r="H18" s="103"/>
      <c r="I18" s="103"/>
    </row>
    <row r="19" spans="1:9" ht="17.25" customHeight="1">
      <c r="A19" s="165" t="s">
        <v>368</v>
      </c>
      <c r="B19" s="165" t="s">
        <v>443</v>
      </c>
      <c r="C19" s="165" t="s">
        <v>448</v>
      </c>
      <c r="D19" s="166" t="s">
        <v>150</v>
      </c>
      <c r="E19" s="103"/>
      <c r="F19" s="103"/>
      <c r="H19" s="103"/>
      <c r="I19" s="103"/>
    </row>
    <row r="20" spans="1:9" ht="17.25" customHeight="1">
      <c r="A20" s="165" t="s">
        <v>370</v>
      </c>
      <c r="B20" s="165"/>
      <c r="C20" s="165" t="s">
        <v>449</v>
      </c>
      <c r="D20" s="166" t="s">
        <v>161</v>
      </c>
      <c r="E20" s="103"/>
      <c r="F20" s="103"/>
      <c r="H20" s="103"/>
      <c r="I20" s="103"/>
    </row>
    <row r="21" spans="1:9" ht="17.25" customHeight="1">
      <c r="A21" s="165" t="s">
        <v>371</v>
      </c>
      <c r="B21" s="163" t="s">
        <v>951</v>
      </c>
      <c r="C21" s="165" t="s">
        <v>450</v>
      </c>
      <c r="D21" s="166" t="s">
        <v>162</v>
      </c>
      <c r="E21" s="103"/>
      <c r="F21" s="103"/>
      <c r="H21" s="103"/>
      <c r="I21" s="103"/>
    </row>
    <row r="22" spans="1:9" ht="17.25" customHeight="1">
      <c r="A22" s="165" t="s">
        <v>372</v>
      </c>
      <c r="B22" s="165" t="s">
        <v>952</v>
      </c>
      <c r="C22" s="165" t="s">
        <v>451</v>
      </c>
      <c r="D22" s="166" t="s">
        <v>163</v>
      </c>
      <c r="E22" s="103"/>
      <c r="F22" s="103"/>
      <c r="H22" s="103"/>
      <c r="I22" s="34"/>
    </row>
    <row r="23" spans="1:9" ht="17.25" customHeight="1">
      <c r="A23" s="165" t="s">
        <v>373</v>
      </c>
      <c r="B23" s="165" t="s">
        <v>361</v>
      </c>
      <c r="C23" s="165" t="s">
        <v>452</v>
      </c>
      <c r="D23" s="166" t="s">
        <v>164</v>
      </c>
      <c r="E23" s="103"/>
      <c r="F23" s="103"/>
      <c r="H23" s="136"/>
      <c r="I23" s="136"/>
    </row>
    <row r="24" spans="1:9" ht="17.25" customHeight="1">
      <c r="A24" s="165" t="s">
        <v>374</v>
      </c>
      <c r="B24" s="165" t="s">
        <v>392</v>
      </c>
      <c r="C24" s="165" t="s">
        <v>453</v>
      </c>
      <c r="D24" s="166" t="s">
        <v>165</v>
      </c>
      <c r="E24" s="103"/>
      <c r="F24" s="103"/>
      <c r="H24" s="103"/>
      <c r="I24" s="103"/>
    </row>
    <row r="25" spans="1:9" ht="17.25" customHeight="1">
      <c r="A25" s="165" t="s">
        <v>375</v>
      </c>
      <c r="B25" s="165" t="s">
        <v>1172</v>
      </c>
      <c r="C25" s="165" t="s">
        <v>454</v>
      </c>
      <c r="D25" s="166" t="s">
        <v>166</v>
      </c>
      <c r="E25" s="103"/>
      <c r="F25" s="103"/>
      <c r="H25" s="103"/>
      <c r="I25" s="103"/>
    </row>
    <row r="26" spans="1:9" ht="17.25" customHeight="1">
      <c r="A26" s="165" t="s">
        <v>376</v>
      </c>
      <c r="B26" s="165" t="s">
        <v>393</v>
      </c>
      <c r="C26" s="165" t="s">
        <v>455</v>
      </c>
      <c r="D26" s="166" t="s">
        <v>167</v>
      </c>
      <c r="E26" s="103"/>
      <c r="F26" s="103"/>
      <c r="H26" s="103"/>
      <c r="I26" s="103"/>
    </row>
    <row r="27" spans="1:9" ht="17.25" customHeight="1">
      <c r="A27" s="165" t="s">
        <v>933</v>
      </c>
      <c r="B27" s="165" t="s">
        <v>394</v>
      </c>
      <c r="C27" s="165" t="s">
        <v>456</v>
      </c>
      <c r="D27" s="166" t="s">
        <v>168</v>
      </c>
      <c r="E27" s="103"/>
      <c r="F27" s="103"/>
      <c r="H27" s="103"/>
      <c r="I27" s="103"/>
    </row>
    <row r="28" spans="1:9" ht="17.25" customHeight="1">
      <c r="A28" s="165" t="s">
        <v>377</v>
      </c>
      <c r="B28" s="165" t="s">
        <v>1144</v>
      </c>
      <c r="C28" s="165" t="s">
        <v>457</v>
      </c>
      <c r="D28" s="166" t="s">
        <v>169</v>
      </c>
      <c r="E28" s="103"/>
      <c r="F28" s="103"/>
      <c r="H28" s="103"/>
      <c r="I28" s="103"/>
    </row>
    <row r="29" spans="1:9" ht="17.25" customHeight="1">
      <c r="A29" s="165" t="s">
        <v>389</v>
      </c>
      <c r="B29" s="165" t="s">
        <v>491</v>
      </c>
      <c r="C29" s="165" t="s">
        <v>458</v>
      </c>
      <c r="D29" s="166" t="s">
        <v>170</v>
      </c>
      <c r="E29" s="103"/>
      <c r="F29" s="103"/>
      <c r="H29" s="103"/>
      <c r="I29" s="103"/>
    </row>
    <row r="30" spans="1:9" ht="17.25" customHeight="1">
      <c r="A30" s="165" t="s">
        <v>390</v>
      </c>
      <c r="B30" s="165" t="s">
        <v>395</v>
      </c>
      <c r="C30" s="165" t="s">
        <v>459</v>
      </c>
      <c r="D30" s="166" t="s">
        <v>171</v>
      </c>
      <c r="E30" s="103"/>
      <c r="F30" s="103"/>
      <c r="H30" s="103"/>
      <c r="I30" s="103"/>
    </row>
    <row r="31" spans="1:9" ht="17.25" customHeight="1">
      <c r="A31" s="165" t="s">
        <v>128</v>
      </c>
      <c r="B31" s="165" t="s">
        <v>1146</v>
      </c>
      <c r="C31" s="165" t="s">
        <v>460</v>
      </c>
      <c r="D31" s="166" t="s">
        <v>172</v>
      </c>
      <c r="E31" s="103"/>
      <c r="F31" s="103"/>
      <c r="H31" s="103"/>
      <c r="I31" s="103"/>
    </row>
    <row r="32" spans="1:9" ht="17.25" customHeight="1">
      <c r="A32" s="165"/>
      <c r="B32" s="165" t="s">
        <v>396</v>
      </c>
      <c r="C32" s="165" t="s">
        <v>461</v>
      </c>
      <c r="D32" s="166" t="s">
        <v>173</v>
      </c>
      <c r="E32" s="103"/>
      <c r="F32" s="103"/>
      <c r="H32" s="103"/>
      <c r="I32" s="103"/>
    </row>
    <row r="33" spans="1:9" ht="17.25" customHeight="1">
      <c r="A33" s="163" t="s">
        <v>203</v>
      </c>
      <c r="B33" s="165" t="s">
        <v>397</v>
      </c>
      <c r="C33" s="165" t="s">
        <v>462</v>
      </c>
      <c r="D33" s="166" t="s">
        <v>174</v>
      </c>
      <c r="E33" s="103"/>
      <c r="F33" s="103"/>
      <c r="H33" s="103"/>
      <c r="I33" s="103"/>
    </row>
    <row r="34" spans="1:9" ht="17.25" customHeight="1">
      <c r="A34" s="165" t="s">
        <v>349</v>
      </c>
      <c r="B34" s="165" t="s">
        <v>398</v>
      </c>
      <c r="C34" s="165" t="s">
        <v>463</v>
      </c>
      <c r="D34" s="166" t="s">
        <v>175</v>
      </c>
      <c r="E34" s="103"/>
      <c r="F34" s="103"/>
      <c r="H34" s="103"/>
      <c r="I34" s="103"/>
    </row>
    <row r="35" spans="1:9" ht="17.25" customHeight="1">
      <c r="A35" s="165" t="s">
        <v>350</v>
      </c>
      <c r="B35" s="165" t="s">
        <v>399</v>
      </c>
      <c r="C35" s="165" t="s">
        <v>464</v>
      </c>
      <c r="D35" s="166" t="s">
        <v>176</v>
      </c>
      <c r="E35" s="103"/>
      <c r="F35" s="103"/>
      <c r="H35" s="103"/>
      <c r="I35" s="103"/>
    </row>
    <row r="36" spans="1:9" ht="17.25" customHeight="1">
      <c r="A36" s="165" t="s">
        <v>351</v>
      </c>
      <c r="B36" s="165" t="s">
        <v>400</v>
      </c>
      <c r="C36" s="165" t="s">
        <v>465</v>
      </c>
      <c r="D36" s="166" t="s">
        <v>177</v>
      </c>
      <c r="E36" s="103"/>
      <c r="F36" s="103"/>
      <c r="H36" s="103"/>
      <c r="I36" s="103"/>
    </row>
    <row r="37" spans="1:9" ht="17.25" customHeight="1">
      <c r="A37" s="165" t="s">
        <v>352</v>
      </c>
      <c r="B37" s="165" t="s">
        <v>401</v>
      </c>
      <c r="C37" s="165" t="s">
        <v>112</v>
      </c>
      <c r="D37" s="166" t="s">
        <v>178</v>
      </c>
      <c r="E37" s="103"/>
      <c r="F37" s="103"/>
      <c r="H37" s="103"/>
      <c r="I37" s="103"/>
    </row>
    <row r="38" spans="1:9" ht="17.25" customHeight="1">
      <c r="A38" s="165" t="s">
        <v>353</v>
      </c>
      <c r="B38" s="165" t="s">
        <v>402</v>
      </c>
      <c r="C38" s="165" t="s">
        <v>113</v>
      </c>
      <c r="D38" s="166" t="s">
        <v>179</v>
      </c>
      <c r="E38" s="103"/>
      <c r="F38" s="103"/>
      <c r="H38" s="103"/>
      <c r="I38" s="103"/>
    </row>
    <row r="39" spans="1:9" ht="17.25" customHeight="1">
      <c r="A39" s="165" t="s">
        <v>354</v>
      </c>
      <c r="B39" s="165" t="s">
        <v>403</v>
      </c>
      <c r="C39" s="165" t="s">
        <v>114</v>
      </c>
      <c r="D39" s="166" t="s">
        <v>180</v>
      </c>
      <c r="E39" s="103"/>
      <c r="F39" s="103"/>
      <c r="H39" s="103"/>
      <c r="I39" s="103"/>
    </row>
    <row r="40" spans="1:9" ht="17.25" customHeight="1">
      <c r="A40" s="165" t="s">
        <v>355</v>
      </c>
      <c r="B40" s="165" t="s">
        <v>404</v>
      </c>
      <c r="C40" s="165" t="s">
        <v>115</v>
      </c>
      <c r="D40" s="166" t="s">
        <v>181</v>
      </c>
      <c r="E40" s="103"/>
      <c r="F40" s="103"/>
      <c r="H40" s="103"/>
      <c r="I40" s="103"/>
    </row>
    <row r="41" spans="1:9" ht="17.25" customHeight="1">
      <c r="A41" s="165" t="s">
        <v>357</v>
      </c>
      <c r="B41" s="165" t="s">
        <v>405</v>
      </c>
      <c r="C41" s="165" t="s">
        <v>116</v>
      </c>
      <c r="D41" s="166" t="s">
        <v>182</v>
      </c>
      <c r="E41" s="103"/>
      <c r="F41" s="103"/>
      <c r="H41" s="103"/>
      <c r="I41" s="103"/>
    </row>
    <row r="42" spans="1:9" ht="17.25" customHeight="1">
      <c r="A42" s="165" t="s">
        <v>479</v>
      </c>
      <c r="B42" s="165" t="s">
        <v>406</v>
      </c>
      <c r="C42" s="165" t="s">
        <v>117</v>
      </c>
      <c r="D42" s="166" t="s">
        <v>935</v>
      </c>
      <c r="E42" s="103"/>
      <c r="F42" s="103"/>
      <c r="H42" s="103"/>
      <c r="I42" s="103"/>
    </row>
    <row r="43" spans="1:9" ht="17.25" customHeight="1">
      <c r="A43" s="165" t="s">
        <v>358</v>
      </c>
      <c r="B43" s="165" t="s">
        <v>407</v>
      </c>
      <c r="C43" s="165" t="s">
        <v>1150</v>
      </c>
      <c r="D43" s="166" t="s">
        <v>937</v>
      </c>
      <c r="E43" s="103"/>
      <c r="F43" s="103"/>
      <c r="H43" s="103"/>
      <c r="I43" s="103"/>
    </row>
    <row r="44" spans="1:9" ht="17.25" customHeight="1">
      <c r="A44" s="165" t="s">
        <v>359</v>
      </c>
      <c r="B44" s="165" t="s">
        <v>906</v>
      </c>
      <c r="C44" s="165" t="s">
        <v>1152</v>
      </c>
      <c r="D44" s="166" t="s">
        <v>938</v>
      </c>
      <c r="E44" s="103"/>
      <c r="F44" s="103"/>
      <c r="H44" s="103"/>
      <c r="I44" s="103"/>
    </row>
    <row r="45" spans="1:9" ht="17.25" customHeight="1">
      <c r="A45" s="165" t="s">
        <v>368</v>
      </c>
      <c r="B45" s="165" t="s">
        <v>408</v>
      </c>
      <c r="C45" s="165" t="s">
        <v>1154</v>
      </c>
      <c r="D45" s="166" t="s">
        <v>953</v>
      </c>
      <c r="E45" s="103"/>
      <c r="F45" s="103"/>
      <c r="H45" s="103"/>
      <c r="I45" s="103"/>
    </row>
    <row r="46" spans="1:9" ht="17.25" customHeight="1">
      <c r="A46" s="165" t="s">
        <v>370</v>
      </c>
      <c r="B46" s="165" t="s">
        <v>409</v>
      </c>
      <c r="C46" s="165" t="s">
        <v>118</v>
      </c>
      <c r="D46" s="166" t="s">
        <v>183</v>
      </c>
      <c r="E46" s="103"/>
      <c r="F46" s="103"/>
      <c r="H46" s="103"/>
      <c r="I46" s="103"/>
    </row>
    <row r="47" spans="1:9" ht="17.25" customHeight="1">
      <c r="A47" s="165" t="s">
        <v>371</v>
      </c>
      <c r="B47" s="165" t="s">
        <v>410</v>
      </c>
      <c r="C47" s="165" t="s">
        <v>1173</v>
      </c>
      <c r="D47" s="166" t="s">
        <v>184</v>
      </c>
      <c r="E47" s="103"/>
      <c r="F47" s="103"/>
      <c r="H47" s="103"/>
      <c r="I47" s="103"/>
    </row>
    <row r="48" spans="1:9" ht="17.25" customHeight="1">
      <c r="A48" s="165" t="s">
        <v>375</v>
      </c>
      <c r="B48" s="165" t="s">
        <v>411</v>
      </c>
      <c r="C48" s="165" t="s">
        <v>1157</v>
      </c>
      <c r="D48" s="166" t="s">
        <v>185</v>
      </c>
      <c r="E48" s="103"/>
      <c r="F48" s="103"/>
      <c r="H48" s="103"/>
      <c r="I48" s="103"/>
    </row>
    <row r="49" spans="1:9" ht="17.25" customHeight="1">
      <c r="A49" s="165" t="s">
        <v>389</v>
      </c>
      <c r="B49" s="165" t="s">
        <v>412</v>
      </c>
      <c r="C49" s="165" t="s">
        <v>119</v>
      </c>
      <c r="D49" s="166" t="s">
        <v>186</v>
      </c>
      <c r="E49" s="103"/>
      <c r="F49" s="103"/>
      <c r="H49" s="103"/>
      <c r="I49" s="136"/>
    </row>
    <row r="50" spans="1:9" ht="17.25" customHeight="1">
      <c r="A50" s="165" t="s">
        <v>128</v>
      </c>
      <c r="B50" s="165" t="s">
        <v>413</v>
      </c>
      <c r="C50" s="165" t="s">
        <v>120</v>
      </c>
      <c r="D50" s="166" t="s">
        <v>941</v>
      </c>
      <c r="E50" s="103"/>
      <c r="F50" s="103"/>
      <c r="H50" s="103"/>
      <c r="I50" s="103"/>
    </row>
    <row r="51" spans="1:9" ht="17.25" customHeight="1">
      <c r="A51" s="165"/>
      <c r="B51" s="165" t="s">
        <v>490</v>
      </c>
      <c r="C51" s="165" t="s">
        <v>121</v>
      </c>
      <c r="D51" s="166" t="s">
        <v>954</v>
      </c>
      <c r="E51" s="103"/>
      <c r="F51" s="103"/>
      <c r="H51" s="103"/>
      <c r="I51" s="103"/>
    </row>
    <row r="52" spans="1:9" ht="17.25" customHeight="1">
      <c r="A52" s="163" t="s">
        <v>959</v>
      </c>
      <c r="B52" s="165" t="s">
        <v>907</v>
      </c>
      <c r="C52" s="165" t="s">
        <v>122</v>
      </c>
      <c r="D52" s="166" t="s">
        <v>187</v>
      </c>
      <c r="E52" s="103"/>
      <c r="F52" s="103"/>
      <c r="H52" s="103"/>
      <c r="I52" s="103"/>
    </row>
    <row r="53" spans="1:9" ht="17.25" customHeight="1">
      <c r="A53" s="165" t="s">
        <v>362</v>
      </c>
      <c r="B53" s="165" t="s">
        <v>414</v>
      </c>
      <c r="C53" s="165" t="s">
        <v>123</v>
      </c>
      <c r="D53" s="166" t="s">
        <v>188</v>
      </c>
      <c r="E53" s="103"/>
      <c r="F53" s="103"/>
      <c r="H53" s="103"/>
      <c r="I53" s="103"/>
    </row>
    <row r="54" spans="1:9" ht="17.25" customHeight="1">
      <c r="A54" s="165" t="s">
        <v>363</v>
      </c>
      <c r="B54" s="165" t="s">
        <v>917</v>
      </c>
      <c r="C54" s="165" t="s">
        <v>124</v>
      </c>
      <c r="D54" s="166" t="s">
        <v>942</v>
      </c>
      <c r="E54" s="103"/>
      <c r="F54" s="103"/>
      <c r="H54" s="103"/>
      <c r="I54" s="103"/>
    </row>
    <row r="55" spans="1:9" ht="17.25" customHeight="1">
      <c r="A55" s="165" t="s">
        <v>364</v>
      </c>
      <c r="B55" s="165" t="s">
        <v>416</v>
      </c>
      <c r="C55" s="165" t="s">
        <v>1158</v>
      </c>
      <c r="D55" s="166" t="s">
        <v>955</v>
      </c>
      <c r="E55" s="103"/>
      <c r="F55" s="103"/>
      <c r="H55" s="103"/>
      <c r="I55" s="103"/>
    </row>
    <row r="56" spans="1:9" ht="17.25" customHeight="1">
      <c r="A56" s="165" t="s">
        <v>365</v>
      </c>
      <c r="B56" s="165" t="s">
        <v>417</v>
      </c>
      <c r="C56" s="165" t="s">
        <v>125</v>
      </c>
      <c r="D56" s="166" t="s">
        <v>190</v>
      </c>
      <c r="E56" s="103"/>
      <c r="F56" s="103"/>
      <c r="H56" s="103"/>
      <c r="I56" s="103"/>
    </row>
    <row r="57" spans="1:9" ht="17.25" customHeight="1">
      <c r="A57" s="167"/>
      <c r="B57" s="165" t="s">
        <v>418</v>
      </c>
      <c r="C57" s="165" t="s">
        <v>126</v>
      </c>
      <c r="D57" s="166" t="s">
        <v>191</v>
      </c>
      <c r="E57" s="103"/>
      <c r="F57" s="103"/>
      <c r="H57" s="103"/>
      <c r="I57" s="103"/>
    </row>
    <row r="58" spans="1:9" ht="17.25" customHeight="1">
      <c r="A58" s="163" t="s">
        <v>960</v>
      </c>
      <c r="B58" s="165" t="s">
        <v>1179</v>
      </c>
      <c r="C58" s="165" t="s">
        <v>127</v>
      </c>
      <c r="D58" s="166" t="s">
        <v>192</v>
      </c>
      <c r="E58" s="103"/>
      <c r="F58" s="103"/>
      <c r="H58" s="103"/>
      <c r="I58" s="103"/>
    </row>
    <row r="59" spans="1:9" ht="17.25" customHeight="1">
      <c r="A59" s="165" t="s">
        <v>928</v>
      </c>
      <c r="B59" s="165" t="s">
        <v>1176</v>
      </c>
      <c r="C59" s="165" t="s">
        <v>995</v>
      </c>
      <c r="D59" s="166" t="s">
        <v>943</v>
      </c>
      <c r="E59" s="103"/>
      <c r="F59" s="103"/>
      <c r="H59" s="103"/>
      <c r="I59" s="103"/>
    </row>
    <row r="60" spans="1:9" ht="17.25" customHeight="1">
      <c r="A60" s="165" t="s">
        <v>366</v>
      </c>
      <c r="B60" s="165" t="s">
        <v>419</v>
      </c>
      <c r="C60" s="165" t="s">
        <v>382</v>
      </c>
      <c r="D60" s="166" t="s">
        <v>194</v>
      </c>
      <c r="E60" s="103"/>
      <c r="F60" s="103"/>
      <c r="H60" s="103"/>
      <c r="I60" s="103"/>
    </row>
    <row r="61" spans="1:9" ht="17.25" customHeight="1">
      <c r="A61" s="165" t="s">
        <v>367</v>
      </c>
      <c r="B61" s="165" t="s">
        <v>871</v>
      </c>
      <c r="C61" s="165" t="s">
        <v>383</v>
      </c>
      <c r="D61" s="166" t="s">
        <v>195</v>
      </c>
      <c r="E61" s="103"/>
      <c r="F61" s="103"/>
      <c r="H61" s="103"/>
      <c r="I61" s="103"/>
    </row>
    <row r="62" spans="1:9" ht="17.25" customHeight="1">
      <c r="A62" s="165" t="s">
        <v>908</v>
      </c>
      <c r="B62" s="165" t="s">
        <v>420</v>
      </c>
      <c r="C62" s="165" t="s">
        <v>384</v>
      </c>
      <c r="D62" s="166" t="s">
        <v>944</v>
      </c>
      <c r="E62" s="103"/>
      <c r="F62" s="103"/>
      <c r="H62" s="103"/>
      <c r="I62" s="103"/>
    </row>
    <row r="63" spans="1:9" ht="17.25" customHeight="1">
      <c r="A63" s="165" t="s">
        <v>369</v>
      </c>
      <c r="B63" s="165" t="s">
        <v>421</v>
      </c>
      <c r="C63" s="165" t="s">
        <v>385</v>
      </c>
      <c r="D63" s="166" t="s">
        <v>956</v>
      </c>
      <c r="E63" s="103"/>
      <c r="F63" s="103"/>
      <c r="H63" s="103"/>
      <c r="I63" s="103"/>
    </row>
    <row r="64" spans="1:9" ht="17.25" customHeight="1">
      <c r="A64" s="165" t="s">
        <v>930</v>
      </c>
      <c r="B64" s="165" t="s">
        <v>422</v>
      </c>
      <c r="C64" s="165" t="s">
        <v>386</v>
      </c>
      <c r="D64" s="166" t="s">
        <v>1180</v>
      </c>
      <c r="E64" s="103"/>
      <c r="F64" s="103"/>
      <c r="H64" s="103"/>
      <c r="I64" s="103"/>
    </row>
    <row r="65" spans="1:9" ht="17.25" customHeight="1">
      <c r="A65" s="165" t="s">
        <v>378</v>
      </c>
      <c r="B65" s="165" t="s">
        <v>423</v>
      </c>
      <c r="C65" s="165" t="s">
        <v>387</v>
      </c>
      <c r="D65" s="166" t="s">
        <v>1181</v>
      </c>
      <c r="E65" s="103"/>
      <c r="F65" s="103"/>
      <c r="H65" s="103"/>
      <c r="I65" s="103"/>
    </row>
    <row r="66" spans="1:9" ht="17.25" customHeight="1">
      <c r="A66" s="165" t="s">
        <v>379</v>
      </c>
      <c r="B66" s="165" t="s">
        <v>424</v>
      </c>
      <c r="C66" s="165" t="s">
        <v>388</v>
      </c>
      <c r="D66" s="166" t="s">
        <v>957</v>
      </c>
      <c r="E66" s="103"/>
      <c r="F66" s="103"/>
      <c r="H66" s="103"/>
      <c r="I66" s="103"/>
    </row>
    <row r="67" spans="1:9" ht="17.25" customHeight="1">
      <c r="A67" s="165" t="s">
        <v>380</v>
      </c>
      <c r="B67" s="165" t="s">
        <v>425</v>
      </c>
      <c r="C67" s="165" t="s">
        <v>994</v>
      </c>
      <c r="D67" s="166" t="s">
        <v>958</v>
      </c>
      <c r="E67" s="103"/>
      <c r="F67" s="103"/>
      <c r="H67" s="103"/>
      <c r="I67" s="103"/>
    </row>
    <row r="68" spans="1:9" ht="17.25" customHeight="1">
      <c r="A68" s="165" t="s">
        <v>381</v>
      </c>
      <c r="B68" s="165" t="s">
        <v>926</v>
      </c>
      <c r="C68" s="165" t="s">
        <v>129</v>
      </c>
      <c r="D68" s="166" t="s">
        <v>1164</v>
      </c>
      <c r="E68" s="103"/>
      <c r="F68" s="103"/>
      <c r="H68" s="103"/>
      <c r="I68" s="103"/>
    </row>
    <row r="69" spans="1:9" ht="17.25" customHeight="1">
      <c r="A69" s="165" t="s">
        <v>857</v>
      </c>
      <c r="B69" s="165" t="s">
        <v>962</v>
      </c>
      <c r="C69" s="165" t="s">
        <v>130</v>
      </c>
      <c r="D69" s="166" t="s">
        <v>1108</v>
      </c>
      <c r="E69" s="103"/>
      <c r="F69" s="103"/>
      <c r="H69" s="103"/>
      <c r="I69" s="103"/>
    </row>
    <row r="70" spans="1:9" ht="17.25" customHeight="1">
      <c r="A70" s="165" t="s">
        <v>391</v>
      </c>
      <c r="B70" s="165" t="s">
        <v>963</v>
      </c>
      <c r="C70" s="165" t="s">
        <v>131</v>
      </c>
      <c r="D70" s="166" t="s">
        <v>1182</v>
      </c>
      <c r="E70" s="103"/>
      <c r="F70" s="103"/>
      <c r="H70" s="103"/>
      <c r="I70" s="103"/>
    </row>
    <row r="71" spans="1:9" ht="17.25" customHeight="1">
      <c r="A71" s="165" t="s">
        <v>867</v>
      </c>
      <c r="B71" s="165" t="s">
        <v>428</v>
      </c>
      <c r="C71" s="165" t="s">
        <v>132</v>
      </c>
      <c r="D71" s="169"/>
      <c r="E71" s="103"/>
      <c r="F71" s="103"/>
      <c r="H71" s="136"/>
      <c r="I71" s="103"/>
    </row>
    <row r="72" spans="1:9" ht="17.25" customHeight="1">
      <c r="A72" s="165" t="s">
        <v>934</v>
      </c>
      <c r="B72" s="165" t="s">
        <v>429</v>
      </c>
      <c r="C72" s="165" t="s">
        <v>133</v>
      </c>
      <c r="D72" s="169"/>
      <c r="E72" s="103"/>
      <c r="F72" s="103"/>
      <c r="H72" s="136"/>
      <c r="I72" s="103"/>
    </row>
    <row r="73" spans="1:9" ht="16.5" customHeight="1">
      <c r="A73" s="165" t="s">
        <v>936</v>
      </c>
      <c r="B73" s="165" t="s">
        <v>430</v>
      </c>
      <c r="C73" s="166" t="s">
        <v>961</v>
      </c>
      <c r="D73" s="169"/>
      <c r="E73" s="103"/>
      <c r="F73" s="103"/>
      <c r="H73" s="103"/>
      <c r="I73" s="103"/>
    </row>
    <row r="74" spans="1:4" ht="16.5" customHeight="1">
      <c r="A74" s="165" t="s">
        <v>868</v>
      </c>
      <c r="B74" s="165" t="s">
        <v>431</v>
      </c>
      <c r="C74" s="166" t="s">
        <v>923</v>
      </c>
      <c r="D74" s="169"/>
    </row>
    <row r="75" spans="1:4" ht="16.5" customHeight="1">
      <c r="A75" s="165" t="s">
        <v>869</v>
      </c>
      <c r="B75" s="165" t="s">
        <v>432</v>
      </c>
      <c r="C75" s="166" t="s">
        <v>135</v>
      </c>
      <c r="D75" s="169"/>
    </row>
    <row r="76" spans="1:4" ht="29.25" customHeight="1">
      <c r="A76" s="92"/>
      <c r="C76" s="72"/>
      <c r="D76" s="166"/>
    </row>
    <row r="77" spans="1:4" ht="16.5" customHeight="1">
      <c r="A77" s="92" t="s">
        <v>966</v>
      </c>
      <c r="C77" s="72"/>
      <c r="D77" s="166"/>
    </row>
    <row r="78" spans="3:4" ht="16.5" customHeight="1">
      <c r="C78" s="72"/>
      <c r="D78" s="166"/>
    </row>
    <row r="79" spans="2:4" ht="16.5" customHeight="1">
      <c r="B79" s="72"/>
      <c r="C79" s="72"/>
      <c r="D79" s="166"/>
    </row>
    <row r="80" spans="1:4" ht="18">
      <c r="A80" s="17"/>
      <c r="B80" s="72"/>
      <c r="C80" s="72"/>
      <c r="D80" s="168"/>
    </row>
    <row r="81" spans="1:4" ht="18">
      <c r="A81" s="17"/>
      <c r="B81" s="72"/>
      <c r="C81" s="166"/>
      <c r="D81" s="168"/>
    </row>
    <row r="82" spans="2:3" ht="12.75">
      <c r="B82" s="72"/>
      <c r="C82" s="72"/>
    </row>
    <row r="83" ht="12.75">
      <c r="B83" s="72"/>
    </row>
    <row r="84" ht="12.75">
      <c r="B84" s="72"/>
    </row>
    <row r="85" ht="16.5">
      <c r="B85" s="166"/>
    </row>
    <row r="87" ht="15.75">
      <c r="A87" s="259"/>
    </row>
    <row r="88" spans="1:10" ht="15.75">
      <c r="A88" s="259"/>
      <c r="G88" s="103"/>
      <c r="J88" s="103"/>
    </row>
    <row r="89" spans="1:10" ht="15.75">
      <c r="A89" s="261"/>
      <c r="C89" s="260"/>
      <c r="G89" s="103"/>
      <c r="J89" s="103"/>
    </row>
    <row r="90" spans="2:10" ht="15.75">
      <c r="B90" s="260"/>
      <c r="C90" s="260"/>
      <c r="D90" s="92"/>
      <c r="G90" s="103"/>
      <c r="J90" s="103"/>
    </row>
    <row r="91" spans="2:10" ht="15.75">
      <c r="B91" s="260"/>
      <c r="C91" s="262"/>
      <c r="D91" s="92"/>
      <c r="G91" s="103"/>
      <c r="J91" s="103"/>
    </row>
    <row r="92" spans="2:10" ht="15.75">
      <c r="B92" s="262"/>
      <c r="D92" s="92"/>
      <c r="J92" s="34"/>
    </row>
    <row r="93" ht="15">
      <c r="J93" s="34"/>
    </row>
    <row r="94" ht="15">
      <c r="J94" s="34"/>
    </row>
    <row r="95" ht="15">
      <c r="J95" s="34"/>
    </row>
    <row r="96" ht="15">
      <c r="J96" s="34"/>
    </row>
    <row r="97" ht="15">
      <c r="J97" s="34"/>
    </row>
    <row r="98" ht="15">
      <c r="J98" s="34"/>
    </row>
    <row r="99" ht="15">
      <c r="J99" s="34"/>
    </row>
    <row r="100" ht="15">
      <c r="J100" s="34"/>
    </row>
    <row r="101" ht="15">
      <c r="J101" s="34"/>
    </row>
    <row r="102" ht="15">
      <c r="J102" s="34"/>
    </row>
    <row r="103" ht="15">
      <c r="J103" s="34"/>
    </row>
    <row r="104" ht="15">
      <c r="J104" s="34"/>
    </row>
    <row r="105" ht="15">
      <c r="J105" s="34"/>
    </row>
    <row r="106" ht="15">
      <c r="J106" s="34"/>
    </row>
    <row r="107" ht="15">
      <c r="J107" s="34"/>
    </row>
    <row r="108" ht="15">
      <c r="J108" s="34"/>
    </row>
    <row r="109" ht="15">
      <c r="J109" s="34"/>
    </row>
    <row r="110" ht="15">
      <c r="J110" s="34"/>
    </row>
    <row r="125" ht="15">
      <c r="D125" s="102"/>
    </row>
    <row r="288" ht="12.75">
      <c r="D288" s="17" t="s">
        <v>997</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2"/>
  <sheetViews>
    <sheetView workbookViewId="0" topLeftCell="A22">
      <selection activeCell="T41" sqref="T41"/>
    </sheetView>
  </sheetViews>
  <sheetFormatPr defaultColWidth="11.421875" defaultRowHeight="12.75"/>
  <cols>
    <col min="1" max="1" width="42.8515625" style="315" customWidth="1"/>
    <col min="2" max="6" width="13.421875" style="315" customWidth="1"/>
    <col min="7" max="7" width="12.00390625" style="315" customWidth="1"/>
    <col min="8" max="8" width="12.8515625" style="315" customWidth="1"/>
    <col min="9" max="9" width="4.8515625" style="315" customWidth="1"/>
    <col min="10" max="10" width="1.1484375" style="315" customWidth="1"/>
    <col min="11" max="11" width="4.00390625" style="315" customWidth="1"/>
    <col min="12" max="12" width="3.00390625" style="315" customWidth="1"/>
    <col min="13" max="13" width="4.00390625" style="315" customWidth="1"/>
    <col min="14" max="14" width="3.00390625" style="315" customWidth="1"/>
    <col min="15" max="15" width="4.00390625" style="315" customWidth="1"/>
    <col min="16" max="16" width="3.00390625" style="315" bestFit="1" customWidth="1"/>
    <col min="17" max="17" width="4.00390625" style="315" customWidth="1"/>
    <col min="18" max="18" width="4.421875" style="315" customWidth="1"/>
    <col min="19" max="19" width="15.00390625" style="316" customWidth="1"/>
    <col min="20" max="20" width="12.7109375" style="316" bestFit="1" customWidth="1"/>
    <col min="21" max="24" width="11.421875" style="316" customWidth="1"/>
    <col min="25" max="16384" width="11.421875" style="315" customWidth="1"/>
  </cols>
  <sheetData>
    <row r="1" spans="1:19" ht="12.75">
      <c r="A1" s="313" t="s">
        <v>1029</v>
      </c>
      <c r="B1" s="314">
        <v>3</v>
      </c>
      <c r="D1" s="315" t="s">
        <v>1030</v>
      </c>
      <c r="S1" s="316" t="s">
        <v>1031</v>
      </c>
    </row>
    <row r="2" spans="1:2" ht="12.75">
      <c r="A2" s="313" t="s">
        <v>1032</v>
      </c>
      <c r="B2" s="314">
        <v>2014</v>
      </c>
    </row>
    <row r="3" spans="1:21" ht="12.75">
      <c r="A3" s="317"/>
      <c r="S3" s="316" t="s">
        <v>1033</v>
      </c>
      <c r="T3" s="318" t="s">
        <v>1034</v>
      </c>
      <c r="U3" s="318" t="s">
        <v>1035</v>
      </c>
    </row>
    <row r="4" spans="1:21" ht="12.75">
      <c r="A4" s="317"/>
      <c r="T4" s="316" t="str">
        <f>IF(B1=1,"Januar",IF(B1=2,"Januar",IF(B1=3,"Januar",IF(B1=4,"Januar","FEHLER - eingegebenes Quartal prüfen!!!"))))</f>
        <v>Januar</v>
      </c>
      <c r="U4" s="316" t="str">
        <f>IF(B1=1,"März",IF(B1=2,"Juni",IF(B1=3,"September",IF(B1=4,"Dezember","FEHLER - eingegebenes Quartal prüfen!!!"))))</f>
        <v>September</v>
      </c>
    </row>
    <row r="5" spans="1:4" ht="12.75">
      <c r="A5" s="313" t="s">
        <v>1036</v>
      </c>
      <c r="B5" s="461" t="str">
        <f>CONCATENATE("1. Ausfuhr ",T4," ",B2-1," bis ",U4," ",B2)</f>
        <v>1. Ausfuhr Januar 2013 bis September 2014</v>
      </c>
      <c r="C5" s="461"/>
      <c r="D5" s="461"/>
    </row>
    <row r="6" spans="1:4" ht="12.75">
      <c r="A6" s="319" t="s">
        <v>1037</v>
      </c>
      <c r="B6" s="320" t="s">
        <v>1038</v>
      </c>
      <c r="C6" s="321">
        <f>B2-1</f>
        <v>2013</v>
      </c>
      <c r="D6" s="322">
        <f>B2</f>
        <v>2014</v>
      </c>
    </row>
    <row r="7" spans="1:7" ht="12.75">
      <c r="A7" s="317"/>
      <c r="B7" s="323" t="s">
        <v>1039</v>
      </c>
      <c r="C7" s="324">
        <v>972</v>
      </c>
      <c r="D7" s="325">
        <v>1051.8</v>
      </c>
      <c r="F7" s="326">
        <v>1050</v>
      </c>
      <c r="G7" s="327" t="s">
        <v>1040</v>
      </c>
    </row>
    <row r="8" spans="1:4" ht="12.75">
      <c r="A8" s="317"/>
      <c r="B8" s="328" t="s">
        <v>1041</v>
      </c>
      <c r="C8" s="329">
        <v>957.5</v>
      </c>
      <c r="D8" s="330">
        <v>1020.9</v>
      </c>
    </row>
    <row r="9" spans="1:4" ht="12.75">
      <c r="A9" s="317"/>
      <c r="B9" s="328" t="s">
        <v>1042</v>
      </c>
      <c r="C9" s="329">
        <v>1021.9</v>
      </c>
      <c r="D9" s="330">
        <v>1078.6</v>
      </c>
    </row>
    <row r="10" spans="1:4" ht="18" customHeight="1">
      <c r="A10" s="317"/>
      <c r="B10" s="328" t="s">
        <v>1043</v>
      </c>
      <c r="C10" s="329">
        <v>1042.5</v>
      </c>
      <c r="D10" s="330">
        <v>1035.7</v>
      </c>
    </row>
    <row r="11" spans="2:4" ht="12.75">
      <c r="B11" s="328" t="s">
        <v>1044</v>
      </c>
      <c r="C11" s="329">
        <v>1043.9</v>
      </c>
      <c r="D11" s="330">
        <v>1087.7</v>
      </c>
    </row>
    <row r="12" spans="2:4" ht="12.75">
      <c r="B12" s="328" t="s">
        <v>1045</v>
      </c>
      <c r="C12" s="329">
        <v>1109.2</v>
      </c>
      <c r="D12" s="330">
        <v>1183.5</v>
      </c>
    </row>
    <row r="13" spans="2:4" ht="12.75">
      <c r="B13" s="328" t="s">
        <v>1046</v>
      </c>
      <c r="C13" s="329">
        <v>1033.2</v>
      </c>
      <c r="D13" s="330">
        <v>1132.4</v>
      </c>
    </row>
    <row r="14" spans="1:4" ht="12.75">
      <c r="A14" s="331"/>
      <c r="B14" s="328" t="s">
        <v>1047</v>
      </c>
      <c r="C14" s="329">
        <v>959.6</v>
      </c>
      <c r="D14" s="330">
        <v>1011.5</v>
      </c>
    </row>
    <row r="15" spans="2:4" ht="12.75">
      <c r="B15" s="328" t="s">
        <v>1048</v>
      </c>
      <c r="C15" s="329">
        <v>992.2</v>
      </c>
      <c r="D15" s="330">
        <v>1165.2</v>
      </c>
    </row>
    <row r="16" spans="2:4" ht="12.75">
      <c r="B16" s="328" t="s">
        <v>1049</v>
      </c>
      <c r="C16" s="329">
        <v>1055.3</v>
      </c>
      <c r="D16" s="330"/>
    </row>
    <row r="17" spans="2:4" ht="12.75">
      <c r="B17" s="328" t="s">
        <v>1050</v>
      </c>
      <c r="C17" s="329">
        <v>1076.7</v>
      </c>
      <c r="D17" s="330"/>
    </row>
    <row r="18" spans="2:4" ht="12.75">
      <c r="B18" s="332" t="s">
        <v>1051</v>
      </c>
      <c r="C18" s="333">
        <v>888.7</v>
      </c>
      <c r="D18" s="334"/>
    </row>
    <row r="19" spans="2:4" ht="12.75">
      <c r="B19" s="335"/>
      <c r="C19" s="336"/>
      <c r="D19" s="336"/>
    </row>
    <row r="20" spans="1:4" ht="12.75">
      <c r="A20" s="313" t="s">
        <v>1052</v>
      </c>
      <c r="B20" s="461" t="str">
        <f>CONCATENATE("2. Einfuhr ",T4," ",B2-1," bis ",U4," ",B2)</f>
        <v>2. Einfuhr Januar 2013 bis September 2014</v>
      </c>
      <c r="C20" s="461"/>
      <c r="D20" s="461"/>
    </row>
    <row r="21" spans="1:4" ht="12.75">
      <c r="A21" s="319" t="s">
        <v>1053</v>
      </c>
      <c r="B21" s="320" t="s">
        <v>1038</v>
      </c>
      <c r="C21" s="321">
        <f>B2-1</f>
        <v>2013</v>
      </c>
      <c r="D21" s="322">
        <f>B2</f>
        <v>2014</v>
      </c>
    </row>
    <row r="22" spans="2:7" ht="12.75">
      <c r="B22" s="323" t="s">
        <v>1039</v>
      </c>
      <c r="C22" s="324">
        <v>628.9</v>
      </c>
      <c r="D22" s="325">
        <v>727.4</v>
      </c>
      <c r="F22" s="326">
        <v>1050</v>
      </c>
      <c r="G22" s="327" t="s">
        <v>1040</v>
      </c>
    </row>
    <row r="23" spans="2:4" ht="12.75">
      <c r="B23" s="328" t="s">
        <v>1041</v>
      </c>
      <c r="C23" s="329">
        <v>641.5</v>
      </c>
      <c r="D23" s="330">
        <v>740.1</v>
      </c>
    </row>
    <row r="24" spans="2:4" ht="12.75">
      <c r="B24" s="328" t="s">
        <v>1042</v>
      </c>
      <c r="C24" s="329">
        <v>678.5</v>
      </c>
      <c r="D24" s="330">
        <v>718.3</v>
      </c>
    </row>
    <row r="25" spans="2:4" ht="12.75">
      <c r="B25" s="328" t="s">
        <v>1043</v>
      </c>
      <c r="C25" s="329">
        <v>677.5</v>
      </c>
      <c r="D25" s="330">
        <v>741.5</v>
      </c>
    </row>
    <row r="26" spans="2:4" ht="12.75">
      <c r="B26" s="328" t="s">
        <v>1044</v>
      </c>
      <c r="C26" s="329">
        <v>702.5</v>
      </c>
      <c r="D26" s="330">
        <v>692.8</v>
      </c>
    </row>
    <row r="27" spans="2:4" ht="12.75">
      <c r="B27" s="328" t="s">
        <v>1045</v>
      </c>
      <c r="C27" s="329">
        <v>706.4</v>
      </c>
      <c r="D27" s="330">
        <v>720.3</v>
      </c>
    </row>
    <row r="28" spans="2:4" ht="12.75">
      <c r="B28" s="328" t="s">
        <v>1046</v>
      </c>
      <c r="C28" s="329">
        <v>737.8</v>
      </c>
      <c r="D28" s="330">
        <v>739.7</v>
      </c>
    </row>
    <row r="29" spans="2:4" ht="12.75">
      <c r="B29" s="328" t="s">
        <v>1047</v>
      </c>
      <c r="C29" s="329">
        <v>669.1</v>
      </c>
      <c r="D29" s="330">
        <v>679.6</v>
      </c>
    </row>
    <row r="30" spans="2:4" ht="12.75">
      <c r="B30" s="328" t="s">
        <v>1048</v>
      </c>
      <c r="C30" s="329">
        <v>761.6</v>
      </c>
      <c r="D30" s="330">
        <v>744.2</v>
      </c>
    </row>
    <row r="31" spans="2:4" ht="12.75">
      <c r="B31" s="328" t="s">
        <v>1049</v>
      </c>
      <c r="C31" s="329">
        <v>745.1</v>
      </c>
      <c r="D31" s="330"/>
    </row>
    <row r="32" spans="2:4" ht="12.75">
      <c r="B32" s="328" t="s">
        <v>1050</v>
      </c>
      <c r="C32" s="329">
        <v>703.3</v>
      </c>
      <c r="D32" s="330"/>
    </row>
    <row r="33" spans="2:4" ht="12.75">
      <c r="B33" s="332" t="s">
        <v>1051</v>
      </c>
      <c r="C33" s="333">
        <v>631.1</v>
      </c>
      <c r="D33" s="334"/>
    </row>
    <row r="34" ht="12.75">
      <c r="B34" s="335"/>
    </row>
    <row r="35" spans="2:24" ht="12.75">
      <c r="B35" s="335"/>
      <c r="S35" s="317"/>
      <c r="T35" s="317"/>
      <c r="U35" s="317"/>
      <c r="V35" s="317"/>
      <c r="W35" s="317"/>
      <c r="X35" s="317"/>
    </row>
    <row r="36" spans="19:24" ht="12.75">
      <c r="S36" s="317"/>
      <c r="T36" s="317"/>
      <c r="U36" s="317"/>
      <c r="V36" s="317"/>
      <c r="W36" s="317"/>
      <c r="X36" s="317"/>
    </row>
    <row r="37" spans="19:24" ht="12.75">
      <c r="S37" s="317"/>
      <c r="T37" s="317"/>
      <c r="U37" s="317"/>
      <c r="V37" s="317"/>
      <c r="W37" s="317"/>
      <c r="X37" s="317"/>
    </row>
    <row r="38" spans="1:24" ht="12.75">
      <c r="A38" s="337" t="s">
        <v>1054</v>
      </c>
      <c r="B38" s="455" t="str">
        <f>CONCATENATE("        3. Ausfuhr von ausgewählten Enderzeugnissen im ",B1,". Vierteljahr ",B2,"             in der Reihenfolge ihrer Anteile")</f>
        <v>        3. Ausfuhr von ausgewählten Enderzeugnissen im 3. Vierteljahr 2014             in der Reihenfolge ihrer Anteile</v>
      </c>
      <c r="C38" s="456"/>
      <c r="D38" s="456"/>
      <c r="E38" s="457"/>
      <c r="F38" s="457"/>
      <c r="G38" s="457"/>
      <c r="H38" s="457"/>
      <c r="I38" s="458"/>
      <c r="J38" s="338"/>
      <c r="S38" s="317"/>
      <c r="T38" s="339">
        <f>E39/$E$44*100</f>
        <v>21.05717519207452</v>
      </c>
      <c r="U38" s="317"/>
      <c r="V38" s="317"/>
      <c r="W38" s="317"/>
      <c r="X38" s="317"/>
    </row>
    <row r="39" spans="1:24" ht="12.75">
      <c r="A39" s="315" t="s">
        <v>1055</v>
      </c>
      <c r="B39" s="30" t="s">
        <v>1130</v>
      </c>
      <c r="E39" s="122">
        <v>511377341</v>
      </c>
      <c r="G39" s="340"/>
      <c r="I39" s="436">
        <v>4</v>
      </c>
      <c r="J39" s="436"/>
      <c r="K39" s="331"/>
      <c r="L39" s="331"/>
      <c r="S39" s="317"/>
      <c r="T39" s="339">
        <f aca="true" t="shared" si="0" ref="T39:T45">E40/$E$44*100</f>
        <v>8.599148126720497</v>
      </c>
      <c r="U39" s="317"/>
      <c r="V39" s="317"/>
      <c r="W39" s="317"/>
      <c r="X39" s="317"/>
    </row>
    <row r="40" spans="2:24" ht="12.75">
      <c r="B40" s="30" t="s">
        <v>1132</v>
      </c>
      <c r="E40" s="122">
        <v>208831881</v>
      </c>
      <c r="I40" s="436">
        <v>13</v>
      </c>
      <c r="J40" s="436"/>
      <c r="K40" s="341"/>
      <c r="L40" s="342">
        <v>1</v>
      </c>
      <c r="M40" s="343"/>
      <c r="N40" s="343">
        <v>15</v>
      </c>
      <c r="O40" s="344"/>
      <c r="P40" s="343">
        <v>29</v>
      </c>
      <c r="Q40" s="345"/>
      <c r="R40" s="343">
        <v>43</v>
      </c>
      <c r="S40" s="317"/>
      <c r="T40" s="339">
        <f t="shared" si="0"/>
        <v>6.876262613276156</v>
      </c>
      <c r="U40" s="317"/>
      <c r="V40" s="317"/>
      <c r="W40" s="317"/>
      <c r="X40" s="317"/>
    </row>
    <row r="41" spans="2:24" ht="89.25">
      <c r="B41" s="184" t="s">
        <v>1267</v>
      </c>
      <c r="E41" s="122">
        <v>166991292</v>
      </c>
      <c r="G41" s="346"/>
      <c r="I41" s="436">
        <v>46</v>
      </c>
      <c r="J41" s="436"/>
      <c r="K41" s="314"/>
      <c r="L41" s="342">
        <v>2</v>
      </c>
      <c r="M41" s="347"/>
      <c r="N41" s="343">
        <v>16</v>
      </c>
      <c r="O41" s="348"/>
      <c r="P41" s="343">
        <v>30</v>
      </c>
      <c r="Q41" s="349"/>
      <c r="R41" s="343">
        <v>44</v>
      </c>
      <c r="S41" s="317"/>
      <c r="T41" s="339">
        <f t="shared" si="0"/>
        <v>6.378150439942979</v>
      </c>
      <c r="U41" s="317"/>
      <c r="V41" s="317"/>
      <c r="W41" s="317"/>
      <c r="X41" s="317"/>
    </row>
    <row r="42" spans="2:24" ht="18.75" customHeight="1">
      <c r="B42" s="30" t="s">
        <v>1131</v>
      </c>
      <c r="E42" s="122">
        <v>154894547</v>
      </c>
      <c r="G42" s="350"/>
      <c r="I42" s="436">
        <v>15</v>
      </c>
      <c r="J42" s="436"/>
      <c r="K42" s="351"/>
      <c r="L42" s="342">
        <v>3</v>
      </c>
      <c r="M42" s="352"/>
      <c r="N42" s="343">
        <v>17</v>
      </c>
      <c r="O42" s="353"/>
      <c r="P42" s="343">
        <v>31</v>
      </c>
      <c r="Q42" s="354"/>
      <c r="R42" s="343">
        <v>45</v>
      </c>
      <c r="S42" s="317"/>
      <c r="T42" s="339">
        <f t="shared" si="0"/>
        <v>5.415708380165543</v>
      </c>
      <c r="U42" s="317"/>
      <c r="V42" s="317"/>
      <c r="W42" s="317"/>
      <c r="X42" s="317"/>
    </row>
    <row r="43" spans="2:24" ht="17.25" customHeight="1">
      <c r="B43" s="184" t="s">
        <v>1268</v>
      </c>
      <c r="E43" s="120">
        <v>131521466</v>
      </c>
      <c r="G43" s="355"/>
      <c r="I43" s="436">
        <v>16</v>
      </c>
      <c r="J43" s="436"/>
      <c r="K43" s="356"/>
      <c r="L43" s="342">
        <v>4</v>
      </c>
      <c r="M43" s="357"/>
      <c r="N43" s="343">
        <v>18</v>
      </c>
      <c r="O43" s="358"/>
      <c r="P43" s="343">
        <v>32</v>
      </c>
      <c r="Q43" s="359"/>
      <c r="R43" s="343">
        <v>46</v>
      </c>
      <c r="S43" s="317"/>
      <c r="T43" s="339">
        <f t="shared" si="0"/>
        <v>100</v>
      </c>
      <c r="U43" s="317"/>
      <c r="V43" s="317"/>
      <c r="W43" s="317"/>
      <c r="X43" s="317"/>
    </row>
    <row r="44" spans="2:24" ht="18" customHeight="1">
      <c r="B44" s="360" t="s">
        <v>1056</v>
      </c>
      <c r="C44" s="361"/>
      <c r="D44" s="362"/>
      <c r="E44" s="119">
        <v>2428518243</v>
      </c>
      <c r="G44" s="363"/>
      <c r="I44" s="436">
        <v>20</v>
      </c>
      <c r="J44" s="436"/>
      <c r="K44" s="364"/>
      <c r="L44" s="342">
        <v>5</v>
      </c>
      <c r="M44" s="365"/>
      <c r="N44" s="343">
        <v>19</v>
      </c>
      <c r="O44" s="366"/>
      <c r="P44" s="343">
        <v>33</v>
      </c>
      <c r="Q44" s="367"/>
      <c r="R44" s="343">
        <v>47</v>
      </c>
      <c r="S44" s="317"/>
      <c r="T44" s="339">
        <f t="shared" si="0"/>
        <v>51.6735552478203</v>
      </c>
      <c r="U44" s="317"/>
      <c r="V44" s="317"/>
      <c r="W44" s="317"/>
      <c r="X44" s="317"/>
    </row>
    <row r="45" spans="2:24" ht="12.75">
      <c r="B45" s="462" t="s">
        <v>1119</v>
      </c>
      <c r="C45" s="463"/>
      <c r="D45" s="464"/>
      <c r="E45" s="368">
        <f>E44-E39-E40-E41-E42-E43</f>
        <v>1254901716</v>
      </c>
      <c r="I45" s="437"/>
      <c r="J45" s="437"/>
      <c r="K45" s="369"/>
      <c r="L45" s="342">
        <v>6</v>
      </c>
      <c r="M45" s="370"/>
      <c r="N45" s="343">
        <v>20</v>
      </c>
      <c r="O45" s="371"/>
      <c r="P45" s="343">
        <v>34</v>
      </c>
      <c r="Q45" s="372"/>
      <c r="R45" s="343">
        <v>48</v>
      </c>
      <c r="S45" s="317"/>
      <c r="T45" s="317">
        <f t="shared" si="0"/>
        <v>0</v>
      </c>
      <c r="U45" s="317"/>
      <c r="V45" s="317"/>
      <c r="W45" s="317"/>
      <c r="X45" s="317"/>
    </row>
    <row r="46" spans="9:24" ht="12.75">
      <c r="I46" s="437"/>
      <c r="J46" s="437"/>
      <c r="K46" s="373"/>
      <c r="L46" s="342">
        <v>7</v>
      </c>
      <c r="M46" s="374"/>
      <c r="N46" s="343">
        <v>21</v>
      </c>
      <c r="O46" s="375"/>
      <c r="P46" s="343">
        <v>35</v>
      </c>
      <c r="Q46" s="376"/>
      <c r="R46" s="343">
        <v>49</v>
      </c>
      <c r="S46" s="317"/>
      <c r="T46" s="317"/>
      <c r="U46" s="317"/>
      <c r="V46" s="317"/>
      <c r="W46" s="317"/>
      <c r="X46" s="317"/>
    </row>
    <row r="47" spans="1:24" ht="12.75">
      <c r="A47" s="337" t="s">
        <v>1057</v>
      </c>
      <c r="B47" s="455" t="str">
        <f>CONCATENATE("        4. Einfuhr von ausgewählten Enderzeugnissen im ",B1,". Vierteljahr ",B2,"                  in der Reihenfolge ihrer Anteile")</f>
        <v>        4. Einfuhr von ausgewählten Enderzeugnissen im 3. Vierteljahr 2014                  in der Reihenfolge ihrer Anteile</v>
      </c>
      <c r="C47" s="456"/>
      <c r="D47" s="456"/>
      <c r="E47" s="457"/>
      <c r="F47" s="457"/>
      <c r="G47" s="457"/>
      <c r="H47" s="457"/>
      <c r="I47" s="458"/>
      <c r="J47" s="338"/>
      <c r="K47" s="377"/>
      <c r="L47" s="342">
        <v>8</v>
      </c>
      <c r="M47" s="378"/>
      <c r="N47" s="343">
        <v>22</v>
      </c>
      <c r="O47" s="379"/>
      <c r="P47" s="343">
        <v>36</v>
      </c>
      <c r="Q47" s="380"/>
      <c r="R47" s="343">
        <v>50</v>
      </c>
      <c r="S47" s="317"/>
      <c r="T47" s="317"/>
      <c r="U47" s="317"/>
      <c r="V47" s="317"/>
      <c r="W47" s="317"/>
      <c r="X47" s="317"/>
    </row>
    <row r="48" spans="1:24" ht="12.75">
      <c r="A48" s="315" t="s">
        <v>1058</v>
      </c>
      <c r="B48" s="30" t="s">
        <v>1133</v>
      </c>
      <c r="E48" s="122">
        <v>135898211</v>
      </c>
      <c r="G48" s="340"/>
      <c r="I48" s="436">
        <v>4</v>
      </c>
      <c r="J48" s="436"/>
      <c r="K48" s="381"/>
      <c r="L48" s="342">
        <v>9</v>
      </c>
      <c r="M48" s="382"/>
      <c r="N48" s="343">
        <v>23</v>
      </c>
      <c r="O48" s="383"/>
      <c r="P48" s="343">
        <v>37</v>
      </c>
      <c r="Q48" s="384"/>
      <c r="R48" s="343">
        <v>51</v>
      </c>
      <c r="S48" s="317"/>
      <c r="T48" s="317"/>
      <c r="U48" s="317"/>
      <c r="V48" s="317"/>
      <c r="W48" s="317"/>
      <c r="X48" s="317"/>
    </row>
    <row r="49" spans="2:24" ht="12.75">
      <c r="B49" s="30" t="s">
        <v>1130</v>
      </c>
      <c r="E49" s="122">
        <v>113904996</v>
      </c>
      <c r="G49" s="385"/>
      <c r="I49" s="436">
        <v>9</v>
      </c>
      <c r="J49" s="436"/>
      <c r="K49" s="386"/>
      <c r="L49" s="342">
        <v>10</v>
      </c>
      <c r="M49" s="387"/>
      <c r="N49" s="343">
        <v>24</v>
      </c>
      <c r="O49" s="388"/>
      <c r="P49" s="343">
        <v>38</v>
      </c>
      <c r="Q49" s="389"/>
      <c r="R49" s="343">
        <v>52</v>
      </c>
      <c r="S49" s="317"/>
      <c r="T49" s="317"/>
      <c r="U49" s="317"/>
      <c r="V49" s="317"/>
      <c r="W49" s="317"/>
      <c r="X49" s="317"/>
    </row>
    <row r="50" spans="2:24" ht="12.75">
      <c r="B50" s="30" t="s">
        <v>1132</v>
      </c>
      <c r="E50" s="120">
        <v>93091917</v>
      </c>
      <c r="G50" s="355"/>
      <c r="I50" s="436">
        <v>34</v>
      </c>
      <c r="J50" s="436"/>
      <c r="K50" s="390"/>
      <c r="L50" s="342">
        <v>11</v>
      </c>
      <c r="M50" s="391"/>
      <c r="N50" s="343">
        <v>25</v>
      </c>
      <c r="O50" s="392"/>
      <c r="P50" s="343">
        <v>39</v>
      </c>
      <c r="Q50" s="393"/>
      <c r="R50" s="343">
        <v>53</v>
      </c>
      <c r="S50" s="317"/>
      <c r="T50" s="317"/>
      <c r="U50" s="317"/>
      <c r="V50" s="317"/>
      <c r="W50" s="317"/>
      <c r="X50" s="317"/>
    </row>
    <row r="51" spans="2:24" ht="12.75">
      <c r="B51" s="30" t="s">
        <v>1134</v>
      </c>
      <c r="E51" s="122">
        <v>83195580</v>
      </c>
      <c r="G51" s="363"/>
      <c r="I51" s="436">
        <v>12</v>
      </c>
      <c r="J51" s="436"/>
      <c r="K51" s="394"/>
      <c r="L51" s="342">
        <v>12</v>
      </c>
      <c r="M51" s="395"/>
      <c r="N51" s="343">
        <v>26</v>
      </c>
      <c r="O51" s="396"/>
      <c r="P51" s="343">
        <v>40</v>
      </c>
      <c r="Q51" s="397"/>
      <c r="R51" s="343">
        <v>54</v>
      </c>
      <c r="S51" s="317"/>
      <c r="T51" s="317"/>
      <c r="U51" s="317"/>
      <c r="V51" s="317"/>
      <c r="W51" s="317"/>
      <c r="X51" s="317"/>
    </row>
    <row r="52" spans="2:24" ht="17.25" customHeight="1">
      <c r="B52" s="184" t="s">
        <v>1186</v>
      </c>
      <c r="E52" s="122">
        <v>68057011</v>
      </c>
      <c r="G52" s="346"/>
      <c r="I52" s="436">
        <v>15</v>
      </c>
      <c r="J52" s="436"/>
      <c r="K52" s="398"/>
      <c r="L52" s="342">
        <v>13</v>
      </c>
      <c r="M52" s="399"/>
      <c r="N52" s="343">
        <v>27</v>
      </c>
      <c r="O52" s="400"/>
      <c r="P52" s="343">
        <v>41</v>
      </c>
      <c r="Q52" s="401"/>
      <c r="R52" s="343">
        <v>55</v>
      </c>
      <c r="S52" s="317"/>
      <c r="T52" s="317"/>
      <c r="U52" s="317"/>
      <c r="V52" s="317"/>
      <c r="W52" s="317"/>
      <c r="X52" s="317"/>
    </row>
    <row r="53" spans="2:24" ht="12.75">
      <c r="B53" s="360" t="s">
        <v>1056</v>
      </c>
      <c r="C53" s="361"/>
      <c r="D53" s="362"/>
      <c r="E53" s="119">
        <v>1257892133</v>
      </c>
      <c r="G53" s="402"/>
      <c r="I53" s="436">
        <v>19</v>
      </c>
      <c r="J53" s="436"/>
      <c r="K53" s="403"/>
      <c r="L53" s="342">
        <v>14</v>
      </c>
      <c r="M53" s="404"/>
      <c r="N53" s="343">
        <v>28</v>
      </c>
      <c r="O53" s="405"/>
      <c r="P53" s="343">
        <v>42</v>
      </c>
      <c r="Q53" s="406"/>
      <c r="R53" s="343">
        <v>56</v>
      </c>
      <c r="S53" s="317"/>
      <c r="T53" s="317"/>
      <c r="U53" s="317"/>
      <c r="V53" s="317"/>
      <c r="W53" s="317"/>
      <c r="X53" s="317"/>
    </row>
    <row r="54" spans="2:24" ht="12.75">
      <c r="B54" s="462" t="s">
        <v>1119</v>
      </c>
      <c r="C54" s="463"/>
      <c r="D54" s="464"/>
      <c r="E54" s="368">
        <f>E53-E48-E49-E50-E51-E52</f>
        <v>763744418</v>
      </c>
      <c r="I54" s="437"/>
      <c r="J54" s="437"/>
      <c r="S54" s="317"/>
      <c r="T54" s="317"/>
      <c r="U54" s="317"/>
      <c r="V54" s="317"/>
      <c r="W54" s="317"/>
      <c r="X54" s="317"/>
    </row>
    <row r="55" spans="9:24" ht="12.75">
      <c r="I55" s="437"/>
      <c r="J55" s="437"/>
      <c r="S55" s="317"/>
      <c r="T55" s="317"/>
      <c r="U55" s="317"/>
      <c r="V55" s="317"/>
      <c r="W55" s="317"/>
      <c r="X55" s="317"/>
    </row>
    <row r="56" spans="9:10" ht="12.75">
      <c r="I56" s="437"/>
      <c r="J56" s="437"/>
    </row>
    <row r="57" spans="9:10" ht="12.75">
      <c r="I57" s="437"/>
      <c r="J57" s="437"/>
    </row>
    <row r="58" spans="1:10" ht="12.75">
      <c r="A58" s="337" t="s">
        <v>1059</v>
      </c>
      <c r="B58" s="455" t="str">
        <f>CONCATENATE("5. Ausfuhr im ",B1,". Vierteljahr ",B2," nach ausgewählten Ländern
in der Reihenfolge ihrer Anteile")</f>
        <v>5. Ausfuhr im 3. Vierteljahr 2014 nach ausgewählten Ländern
in der Reihenfolge ihrer Anteile</v>
      </c>
      <c r="C58" s="456"/>
      <c r="D58" s="456"/>
      <c r="E58" s="457"/>
      <c r="F58" s="457"/>
      <c r="G58" s="457"/>
      <c r="H58" s="457"/>
      <c r="I58" s="458"/>
      <c r="J58" s="338"/>
    </row>
    <row r="59" spans="1:4" ht="12.75">
      <c r="A59" s="319" t="s">
        <v>1060</v>
      </c>
      <c r="B59" s="407">
        <f aca="true" t="shared" si="1" ref="B59:B73">D59/1000</f>
        <v>55.209</v>
      </c>
      <c r="C59" s="408" t="s">
        <v>375</v>
      </c>
      <c r="D59" s="409">
        <v>55209</v>
      </c>
    </row>
    <row r="60" spans="2:4" ht="12.75">
      <c r="B60" s="410">
        <f t="shared" si="1"/>
        <v>90.505</v>
      </c>
      <c r="C60" s="408" t="s">
        <v>1063</v>
      </c>
      <c r="D60" s="411">
        <v>90505</v>
      </c>
    </row>
    <row r="61" spans="2:4" ht="12.75">
      <c r="B61" s="410">
        <f t="shared" si="1"/>
        <v>96.117</v>
      </c>
      <c r="C61" s="408" t="s">
        <v>857</v>
      </c>
      <c r="D61" s="411">
        <v>96117</v>
      </c>
    </row>
    <row r="62" spans="2:4" ht="12.75">
      <c r="B62" s="410">
        <f t="shared" si="1"/>
        <v>105.306</v>
      </c>
      <c r="C62" s="408" t="s">
        <v>1062</v>
      </c>
      <c r="D62" s="411">
        <v>105306</v>
      </c>
    </row>
    <row r="63" spans="2:4" ht="12.75">
      <c r="B63" s="410">
        <f t="shared" si="1"/>
        <v>137.907</v>
      </c>
      <c r="C63" s="408" t="s">
        <v>1061</v>
      </c>
      <c r="D63" s="411">
        <v>137907</v>
      </c>
    </row>
    <row r="64" spans="2:4" ht="12.75">
      <c r="B64" s="410">
        <f t="shared" si="1"/>
        <v>141.634</v>
      </c>
      <c r="C64" s="408" t="s">
        <v>1064</v>
      </c>
      <c r="D64" s="411">
        <v>141634</v>
      </c>
    </row>
    <row r="65" spans="2:4" ht="12.75">
      <c r="B65" s="410">
        <f t="shared" si="1"/>
        <v>155.217</v>
      </c>
      <c r="C65" s="412" t="s">
        <v>1066</v>
      </c>
      <c r="D65" s="411">
        <v>155217</v>
      </c>
    </row>
    <row r="66" spans="2:4" ht="12.75">
      <c r="B66" s="410">
        <f t="shared" si="1"/>
        <v>164.663</v>
      </c>
      <c r="C66" s="408" t="s">
        <v>1065</v>
      </c>
      <c r="D66" s="411">
        <v>164663</v>
      </c>
    </row>
    <row r="67" spans="2:7" ht="12.75">
      <c r="B67" s="410">
        <f t="shared" si="1"/>
        <v>167.467</v>
      </c>
      <c r="C67" s="408" t="s">
        <v>1067</v>
      </c>
      <c r="D67" s="411">
        <v>167467</v>
      </c>
      <c r="F67" s="326">
        <v>300</v>
      </c>
      <c r="G67" s="327" t="s">
        <v>1040</v>
      </c>
    </row>
    <row r="68" spans="2:4" ht="12.75">
      <c r="B68" s="410">
        <f t="shared" si="1"/>
        <v>190.992</v>
      </c>
      <c r="C68" s="408" t="s">
        <v>479</v>
      </c>
      <c r="D68" s="411">
        <v>190992</v>
      </c>
    </row>
    <row r="69" spans="2:4" ht="12.75">
      <c r="B69" s="410">
        <f t="shared" si="1"/>
        <v>201.603</v>
      </c>
      <c r="C69" s="408" t="s">
        <v>162</v>
      </c>
      <c r="D69" s="411">
        <v>201603</v>
      </c>
    </row>
    <row r="70" spans="2:4" ht="12.75">
      <c r="B70" s="410">
        <f t="shared" si="1"/>
        <v>212.45</v>
      </c>
      <c r="C70" s="408" t="s">
        <v>858</v>
      </c>
      <c r="D70" s="411">
        <v>212450</v>
      </c>
    </row>
    <row r="71" spans="2:4" ht="12.75">
      <c r="B71" s="410">
        <f t="shared" si="1"/>
        <v>227.004</v>
      </c>
      <c r="C71" s="408" t="s">
        <v>349</v>
      </c>
      <c r="D71" s="411">
        <v>227004</v>
      </c>
    </row>
    <row r="72" spans="2:4" ht="12.75">
      <c r="B72" s="410">
        <f t="shared" si="1"/>
        <v>232.338</v>
      </c>
      <c r="C72" s="408" t="s">
        <v>376</v>
      </c>
      <c r="D72" s="411">
        <v>232338</v>
      </c>
    </row>
    <row r="73" spans="2:4" ht="12.75">
      <c r="B73" s="413">
        <f t="shared" si="1"/>
        <v>244.898</v>
      </c>
      <c r="C73" s="408" t="s">
        <v>440</v>
      </c>
      <c r="D73" s="414">
        <v>244898</v>
      </c>
    </row>
    <row r="75" spans="1:10" ht="12.75">
      <c r="A75" s="337" t="s">
        <v>1068</v>
      </c>
      <c r="B75" s="455" t="str">
        <f>CONCATENATE("6. Einfuhr im ",B1,". Vierteljahr ",B2," nach ausgewählten Ländern
in der Reihenfolge ihrer Anteile")</f>
        <v>6. Einfuhr im 3. Vierteljahr 2014 nach ausgewählten Ländern
in der Reihenfolge ihrer Anteile</v>
      </c>
      <c r="C75" s="456"/>
      <c r="D75" s="456"/>
      <c r="E75" s="457"/>
      <c r="F75" s="457"/>
      <c r="G75" s="457"/>
      <c r="H75" s="457"/>
      <c r="I75" s="458"/>
      <c r="J75" s="338"/>
    </row>
    <row r="76" spans="1:4" ht="12.75">
      <c r="A76" s="319" t="s">
        <v>1069</v>
      </c>
      <c r="B76" s="407">
        <f aca="true" t="shared" si="2" ref="B76:B90">D76/1000</f>
        <v>38.529</v>
      </c>
      <c r="C76" s="415" t="s">
        <v>1187</v>
      </c>
      <c r="D76" s="409">
        <v>38529</v>
      </c>
    </row>
    <row r="77" spans="2:4" ht="12.75">
      <c r="B77" s="410">
        <f t="shared" si="2"/>
        <v>40.901</v>
      </c>
      <c r="C77" s="438" t="s">
        <v>375</v>
      </c>
      <c r="D77" s="411">
        <v>40901</v>
      </c>
    </row>
    <row r="78" spans="2:4" ht="12.75">
      <c r="B78" s="410">
        <f t="shared" si="2"/>
        <v>41.029</v>
      </c>
      <c r="C78" s="416" t="s">
        <v>933</v>
      </c>
      <c r="D78" s="411">
        <v>41029</v>
      </c>
    </row>
    <row r="79" spans="2:4" ht="12.75">
      <c r="B79" s="410">
        <f t="shared" si="2"/>
        <v>59.357</v>
      </c>
      <c r="C79" s="416" t="s">
        <v>1061</v>
      </c>
      <c r="D79" s="411">
        <v>59357</v>
      </c>
    </row>
    <row r="80" spans="2:4" ht="12.75">
      <c r="B80" s="410">
        <f t="shared" si="2"/>
        <v>60.949</v>
      </c>
      <c r="C80" s="416" t="s">
        <v>1062</v>
      </c>
      <c r="D80" s="411">
        <v>60949</v>
      </c>
    </row>
    <row r="81" spans="2:4" ht="12.75">
      <c r="B81" s="410">
        <f t="shared" si="2"/>
        <v>85.982</v>
      </c>
      <c r="C81" s="416" t="s">
        <v>440</v>
      </c>
      <c r="D81" s="411">
        <v>85982</v>
      </c>
    </row>
    <row r="82" spans="2:4" ht="12.75">
      <c r="B82" s="410">
        <f t="shared" si="2"/>
        <v>102.217</v>
      </c>
      <c r="C82" s="416" t="s">
        <v>1063</v>
      </c>
      <c r="D82" s="411">
        <v>102217</v>
      </c>
    </row>
    <row r="83" spans="2:4" ht="12.75">
      <c r="B83" s="410">
        <f t="shared" si="2"/>
        <v>121.647</v>
      </c>
      <c r="C83" s="416" t="s">
        <v>349</v>
      </c>
      <c r="D83" s="411">
        <v>121647</v>
      </c>
    </row>
    <row r="84" spans="2:7" ht="12.75">
      <c r="B84" s="410">
        <f t="shared" si="2"/>
        <v>125.347</v>
      </c>
      <c r="C84" s="416" t="s">
        <v>1066</v>
      </c>
      <c r="D84" s="411">
        <v>125347</v>
      </c>
      <c r="F84" s="326">
        <v>300</v>
      </c>
      <c r="G84" s="327" t="s">
        <v>1040</v>
      </c>
    </row>
    <row r="85" spans="2:4" ht="12.75">
      <c r="B85" s="410">
        <f t="shared" si="2"/>
        <v>126.104</v>
      </c>
      <c r="C85" s="416" t="s">
        <v>479</v>
      </c>
      <c r="D85" s="411">
        <v>126104</v>
      </c>
    </row>
    <row r="86" spans="2:4" ht="12.75">
      <c r="B86" s="410">
        <f t="shared" si="2"/>
        <v>140.899</v>
      </c>
      <c r="C86" s="416" t="s">
        <v>1065</v>
      </c>
      <c r="D86" s="411">
        <v>140899</v>
      </c>
    </row>
    <row r="87" spans="2:4" ht="12.75">
      <c r="B87" s="410">
        <f t="shared" si="2"/>
        <v>153.994</v>
      </c>
      <c r="C87" s="416" t="s">
        <v>1064</v>
      </c>
      <c r="D87" s="411">
        <v>153994</v>
      </c>
    </row>
    <row r="88" spans="2:4" ht="12.75">
      <c r="B88" s="410">
        <f t="shared" si="2"/>
        <v>204.121</v>
      </c>
      <c r="C88" s="416" t="s">
        <v>858</v>
      </c>
      <c r="D88" s="411">
        <v>204121</v>
      </c>
    </row>
    <row r="89" spans="2:4" ht="12.75">
      <c r="B89" s="410">
        <f t="shared" si="2"/>
        <v>206.074</v>
      </c>
      <c r="C89" s="408" t="s">
        <v>1067</v>
      </c>
      <c r="D89" s="411">
        <v>206074</v>
      </c>
    </row>
    <row r="90" spans="2:4" ht="12.75">
      <c r="B90" s="413">
        <f t="shared" si="2"/>
        <v>236.797</v>
      </c>
      <c r="C90" s="408" t="s">
        <v>162</v>
      </c>
      <c r="D90" s="414">
        <v>236797</v>
      </c>
    </row>
    <row r="94" spans="1:10" ht="12.75">
      <c r="A94" s="337" t="s">
        <v>1070</v>
      </c>
      <c r="B94" s="455" t="str">
        <f>CONCATENATE("7. Außenhandel mit den EU-Ländern (EU-28) im ",B1,". Vierteljahr ",B2,"")</f>
        <v>7. Außenhandel mit den EU-Ländern (EU-28) im 3. Vierteljahr 2014</v>
      </c>
      <c r="C94" s="456"/>
      <c r="D94" s="459"/>
      <c r="E94" s="460"/>
      <c r="F94" s="457"/>
      <c r="G94" s="457"/>
      <c r="H94" s="457"/>
      <c r="I94" s="458"/>
      <c r="J94" s="338"/>
    </row>
    <row r="95" spans="1:5" ht="12.75">
      <c r="A95" s="319" t="s">
        <v>1071</v>
      </c>
      <c r="B95" s="417" t="s">
        <v>1135</v>
      </c>
      <c r="C95" s="418" t="s">
        <v>1136</v>
      </c>
      <c r="D95" s="419" t="s">
        <v>1072</v>
      </c>
      <c r="E95" s="420"/>
    </row>
    <row r="96" spans="1:10" ht="12.75">
      <c r="A96" s="315">
        <v>1</v>
      </c>
      <c r="B96" s="407">
        <v>227.003572</v>
      </c>
      <c r="C96" s="407">
        <v>121.647495</v>
      </c>
      <c r="D96" s="421" t="s">
        <v>349</v>
      </c>
      <c r="E96" s="422"/>
      <c r="H96" s="326">
        <v>275</v>
      </c>
      <c r="I96" s="327" t="s">
        <v>1040</v>
      </c>
      <c r="J96" s="327"/>
    </row>
    <row r="97" spans="1:5" ht="12.75">
      <c r="A97" s="315">
        <v>2</v>
      </c>
      <c r="B97" s="410">
        <v>141.633923</v>
      </c>
      <c r="C97" s="410">
        <v>153.994372</v>
      </c>
      <c r="D97" s="423" t="s">
        <v>350</v>
      </c>
      <c r="E97" s="424"/>
    </row>
    <row r="98" spans="1:5" ht="12.75">
      <c r="A98" s="315">
        <v>3</v>
      </c>
      <c r="B98" s="410">
        <v>167.467123</v>
      </c>
      <c r="C98" s="410">
        <v>206.073604</v>
      </c>
      <c r="D98" s="423" t="s">
        <v>351</v>
      </c>
      <c r="E98" s="424"/>
    </row>
    <row r="99" spans="1:5" ht="12.75">
      <c r="A99" s="315">
        <v>4</v>
      </c>
      <c r="B99" s="410">
        <v>212.449953</v>
      </c>
      <c r="C99" s="410">
        <v>204.12101</v>
      </c>
      <c r="D99" s="423" t="s">
        <v>858</v>
      </c>
      <c r="E99" s="424"/>
    </row>
    <row r="100" spans="1:5" ht="12.75">
      <c r="A100" s="315">
        <v>5</v>
      </c>
      <c r="B100" s="410">
        <v>8.815151</v>
      </c>
      <c r="C100" s="410">
        <v>9.609539</v>
      </c>
      <c r="D100" s="423" t="s">
        <v>352</v>
      </c>
      <c r="E100" s="424"/>
    </row>
    <row r="101" spans="1:5" ht="12.75">
      <c r="A101" s="315">
        <v>6</v>
      </c>
      <c r="B101" s="410">
        <v>42.539752</v>
      </c>
      <c r="C101" s="410">
        <v>28.84878</v>
      </c>
      <c r="D101" s="423" t="s">
        <v>924</v>
      </c>
      <c r="E101" s="424"/>
    </row>
    <row r="102" spans="1:5" ht="12.75">
      <c r="A102" s="315">
        <v>7</v>
      </c>
      <c r="B102" s="410">
        <v>8.699787</v>
      </c>
      <c r="C102" s="410">
        <v>4.890966</v>
      </c>
      <c r="D102" s="423" t="s">
        <v>353</v>
      </c>
      <c r="E102" s="424"/>
    </row>
    <row r="103" spans="1:5" ht="12.75">
      <c r="A103" s="315">
        <v>8</v>
      </c>
      <c r="B103" s="410">
        <v>19.024628</v>
      </c>
      <c r="C103" s="410">
        <v>10.580098</v>
      </c>
      <c r="D103" s="423" t="s">
        <v>354</v>
      </c>
      <c r="E103" s="424"/>
    </row>
    <row r="104" spans="1:9" ht="12.75">
      <c r="A104" s="315">
        <v>9</v>
      </c>
      <c r="B104" s="410">
        <v>137.907268</v>
      </c>
      <c r="C104" s="410">
        <v>59.357267</v>
      </c>
      <c r="D104" s="423" t="s">
        <v>355</v>
      </c>
      <c r="E104" s="424"/>
      <c r="G104" s="315" t="s">
        <v>1073</v>
      </c>
      <c r="I104" s="425" t="str">
        <f>CONCATENATE("im Moment ist Quartal ",B1," gewählt!")</f>
        <v>im Moment ist Quartal 3 gewählt!</v>
      </c>
    </row>
    <row r="105" spans="1:7" ht="12.75">
      <c r="A105" s="315">
        <v>10</v>
      </c>
      <c r="B105" s="410">
        <v>46.404427</v>
      </c>
      <c r="C105" s="410">
        <v>29.982233</v>
      </c>
      <c r="D105" s="423" t="s">
        <v>356</v>
      </c>
      <c r="E105" s="424"/>
      <c r="G105" s="315" t="s">
        <v>1074</v>
      </c>
    </row>
    <row r="106" spans="1:7" ht="12.75">
      <c r="A106" s="315">
        <v>11</v>
      </c>
      <c r="B106" s="410">
        <v>44.162477</v>
      </c>
      <c r="C106" s="410">
        <v>13.326576</v>
      </c>
      <c r="D106" s="423" t="s">
        <v>357</v>
      </c>
      <c r="E106" s="424"/>
      <c r="G106" s="315" t="s">
        <v>1075</v>
      </c>
    </row>
    <row r="107" spans="1:7" ht="12.75">
      <c r="A107" s="315">
        <v>12</v>
      </c>
      <c r="B107" s="410">
        <v>190.991794</v>
      </c>
      <c r="C107" s="410">
        <v>126.103781</v>
      </c>
      <c r="D107" s="423" t="s">
        <v>479</v>
      </c>
      <c r="E107" s="424"/>
      <c r="G107" s="315" t="s">
        <v>1076</v>
      </c>
    </row>
    <row r="108" spans="1:7" ht="12.75">
      <c r="A108" s="315">
        <v>13</v>
      </c>
      <c r="B108" s="410">
        <v>90.504754</v>
      </c>
      <c r="C108" s="410">
        <v>102.216543</v>
      </c>
      <c r="D108" s="423" t="s">
        <v>358</v>
      </c>
      <c r="E108" s="424"/>
      <c r="G108" s="315" t="s">
        <v>1077</v>
      </c>
    </row>
    <row r="109" spans="1:5" ht="12.75">
      <c r="A109" s="315">
        <v>14</v>
      </c>
      <c r="B109" s="410">
        <v>21.805434</v>
      </c>
      <c r="C109" s="410">
        <v>34.397467</v>
      </c>
      <c r="D109" s="423" t="s">
        <v>359</v>
      </c>
      <c r="E109" s="424"/>
    </row>
    <row r="110" spans="1:7" ht="12.75">
      <c r="A110" s="315">
        <v>15</v>
      </c>
      <c r="B110" s="410">
        <v>0.784741</v>
      </c>
      <c r="C110" s="410">
        <v>0.076276</v>
      </c>
      <c r="D110" s="423" t="s">
        <v>368</v>
      </c>
      <c r="E110" s="424"/>
      <c r="G110" s="426" t="s">
        <v>1078</v>
      </c>
    </row>
    <row r="111" spans="1:5" ht="12.75">
      <c r="A111" s="315">
        <v>16</v>
      </c>
      <c r="B111" s="410">
        <v>4.809216</v>
      </c>
      <c r="C111" s="410">
        <v>0.758294</v>
      </c>
      <c r="D111" s="423" t="s">
        <v>370</v>
      </c>
      <c r="E111" s="424"/>
    </row>
    <row r="112" spans="1:5" ht="12.75">
      <c r="A112" s="315">
        <v>17</v>
      </c>
      <c r="B112" s="410">
        <v>5.215587</v>
      </c>
      <c r="C112" s="410">
        <v>2.589069</v>
      </c>
      <c r="D112" s="423" t="s">
        <v>371</v>
      </c>
      <c r="E112" s="424"/>
    </row>
    <row r="113" spans="1:5" ht="12.75">
      <c r="A113" s="315">
        <v>18</v>
      </c>
      <c r="B113" s="410">
        <v>16.512279</v>
      </c>
      <c r="C113" s="410">
        <v>4.589234</v>
      </c>
      <c r="D113" s="423" t="s">
        <v>372</v>
      </c>
      <c r="E113" s="424"/>
    </row>
    <row r="114" spans="1:5" ht="12.75">
      <c r="A114" s="315">
        <v>19</v>
      </c>
      <c r="B114" s="410">
        <v>164.662707</v>
      </c>
      <c r="C114" s="410">
        <v>140.89878</v>
      </c>
      <c r="D114" s="423" t="s">
        <v>373</v>
      </c>
      <c r="E114" s="424"/>
    </row>
    <row r="115" spans="1:5" ht="12.75">
      <c r="A115" s="315">
        <v>20</v>
      </c>
      <c r="B115" s="410">
        <v>155.216891</v>
      </c>
      <c r="C115" s="410">
        <v>125.346788</v>
      </c>
      <c r="D115" s="423" t="s">
        <v>374</v>
      </c>
      <c r="E115" s="424"/>
    </row>
    <row r="116" spans="1:5" ht="12.75">
      <c r="A116" s="315">
        <v>21</v>
      </c>
      <c r="B116" s="410">
        <v>55.20927</v>
      </c>
      <c r="C116" s="410">
        <v>40.900741</v>
      </c>
      <c r="D116" s="423" t="s">
        <v>375</v>
      </c>
      <c r="E116" s="424"/>
    </row>
    <row r="117" spans="1:5" ht="12.75">
      <c r="A117" s="315">
        <v>22</v>
      </c>
      <c r="B117" s="410">
        <v>232.338353</v>
      </c>
      <c r="C117" s="410">
        <v>31.692969</v>
      </c>
      <c r="D117" s="423" t="s">
        <v>376</v>
      </c>
      <c r="E117" s="424"/>
    </row>
    <row r="118" spans="1:5" ht="12.75">
      <c r="A118" s="315">
        <v>23</v>
      </c>
      <c r="B118" s="410">
        <v>39.863719</v>
      </c>
      <c r="C118" s="410">
        <v>41.028969</v>
      </c>
      <c r="D118" s="423" t="s">
        <v>933</v>
      </c>
      <c r="E118" s="424"/>
    </row>
    <row r="119" spans="1:5" ht="12.75">
      <c r="A119" s="315">
        <v>24</v>
      </c>
      <c r="B119" s="410">
        <v>12.998611</v>
      </c>
      <c r="C119" s="410">
        <v>6.321134</v>
      </c>
      <c r="D119" s="423" t="s">
        <v>377</v>
      </c>
      <c r="E119" s="424"/>
    </row>
    <row r="120" spans="1:5" ht="12.75">
      <c r="A120" s="315">
        <v>25</v>
      </c>
      <c r="B120" s="410">
        <v>17.214678</v>
      </c>
      <c r="C120" s="410">
        <v>13.741272</v>
      </c>
      <c r="D120" s="423" t="s">
        <v>389</v>
      </c>
      <c r="E120" s="424"/>
    </row>
    <row r="121" spans="1:5" ht="12.75">
      <c r="A121" s="315">
        <v>26</v>
      </c>
      <c r="B121" s="410">
        <v>5.834197</v>
      </c>
      <c r="C121" s="410">
        <v>2.428476</v>
      </c>
      <c r="D121" s="423" t="s">
        <v>390</v>
      </c>
      <c r="E121" s="424"/>
    </row>
    <row r="122" spans="1:5" ht="12.75">
      <c r="A122" s="315">
        <v>27</v>
      </c>
      <c r="B122" s="410">
        <v>1.350884</v>
      </c>
      <c r="C122" s="410">
        <v>0.100162</v>
      </c>
      <c r="D122" s="423" t="s">
        <v>128</v>
      </c>
      <c r="E122" s="424"/>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49"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2" sqref="A2"/>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68" t="s">
        <v>1239</v>
      </c>
      <c r="B1" s="468"/>
      <c r="C1" s="468"/>
      <c r="D1" s="468"/>
      <c r="E1" s="468"/>
      <c r="F1" s="468"/>
    </row>
    <row r="2" spans="2:6" ht="12.75">
      <c r="B2" s="4"/>
      <c r="C2" s="3"/>
      <c r="D2" s="3"/>
      <c r="E2" s="4"/>
      <c r="F2" s="3"/>
    </row>
    <row r="3" spans="1:6" ht="24" customHeight="1">
      <c r="A3" s="469" t="s">
        <v>1021</v>
      </c>
      <c r="B3" s="472" t="s">
        <v>1240</v>
      </c>
      <c r="C3" s="474" t="s">
        <v>108</v>
      </c>
      <c r="D3" s="474"/>
      <c r="E3" s="475" t="s">
        <v>1241</v>
      </c>
      <c r="F3" s="475" t="s">
        <v>1243</v>
      </c>
    </row>
    <row r="4" spans="1:6" ht="30.75" customHeight="1">
      <c r="A4" s="470"/>
      <c r="B4" s="473"/>
      <c r="C4" s="429" t="s">
        <v>1242</v>
      </c>
      <c r="D4" s="429" t="s">
        <v>1183</v>
      </c>
      <c r="E4" s="476"/>
      <c r="F4" s="476"/>
    </row>
    <row r="5" spans="1:6" ht="15" customHeight="1">
      <c r="A5" s="471"/>
      <c r="B5" s="139" t="s">
        <v>107</v>
      </c>
      <c r="C5" s="477" t="s">
        <v>476</v>
      </c>
      <c r="D5" s="477"/>
      <c r="E5" s="85" t="s">
        <v>107</v>
      </c>
      <c r="F5" s="86" t="s">
        <v>476</v>
      </c>
    </row>
    <row r="6" spans="1:6" ht="19.5" customHeight="1">
      <c r="A6" s="7"/>
      <c r="B6" s="140"/>
      <c r="C6" s="8"/>
      <c r="D6" s="8"/>
      <c r="E6" s="9"/>
      <c r="F6" s="8"/>
    </row>
    <row r="7" spans="1:6" ht="19.5" customHeight="1">
      <c r="A7" s="467" t="s">
        <v>109</v>
      </c>
      <c r="B7" s="467"/>
      <c r="C7" s="467"/>
      <c r="D7" s="467"/>
      <c r="E7" s="467"/>
      <c r="F7" s="467"/>
    </row>
    <row r="8" spans="1:6" ht="19.5" customHeight="1">
      <c r="A8" s="7"/>
      <c r="B8" s="140"/>
      <c r="C8" s="8"/>
      <c r="D8" s="8"/>
      <c r="E8" s="9"/>
      <c r="F8" s="8"/>
    </row>
    <row r="9" spans="1:7" s="187" customFormat="1" ht="19.5" customHeight="1">
      <c r="A9" s="185" t="s">
        <v>677</v>
      </c>
      <c r="B9" s="115">
        <v>262721402</v>
      </c>
      <c r="C9" s="191">
        <v>19.8</v>
      </c>
      <c r="D9" s="191">
        <v>25.6</v>
      </c>
      <c r="E9" s="115">
        <v>720020975</v>
      </c>
      <c r="F9" s="193">
        <v>17.9</v>
      </c>
      <c r="G9" s="186"/>
    </row>
    <row r="10" spans="1:7" s="187" customFormat="1" ht="19.5" customHeight="1">
      <c r="A10" s="185" t="s">
        <v>678</v>
      </c>
      <c r="B10" s="115">
        <v>2852279255</v>
      </c>
      <c r="C10" s="191">
        <v>-3.9</v>
      </c>
      <c r="D10" s="191">
        <v>5.7</v>
      </c>
      <c r="E10" s="115">
        <v>8652559186</v>
      </c>
      <c r="F10" s="193">
        <v>4.3</v>
      </c>
      <c r="G10" s="186"/>
    </row>
    <row r="11" spans="1:7" s="22" customFormat="1" ht="19.5" customHeight="1">
      <c r="A11" s="141" t="s">
        <v>679</v>
      </c>
      <c r="B11" s="115">
        <v>27210703</v>
      </c>
      <c r="C11" s="191">
        <v>-12.1</v>
      </c>
      <c r="D11" s="191">
        <v>-11.5</v>
      </c>
      <c r="E11" s="115">
        <v>84229137</v>
      </c>
      <c r="F11" s="193">
        <v>-5.1</v>
      </c>
      <c r="G11" s="33"/>
    </row>
    <row r="12" spans="1:7" s="22" customFormat="1" ht="19.5" customHeight="1">
      <c r="A12" s="141" t="s">
        <v>680</v>
      </c>
      <c r="B12" s="115">
        <v>137696234</v>
      </c>
      <c r="C12" s="191">
        <v>-10.3</v>
      </c>
      <c r="D12" s="191">
        <v>-5.4</v>
      </c>
      <c r="E12" s="115">
        <v>441356265</v>
      </c>
      <c r="F12" s="193">
        <v>3.7</v>
      </c>
      <c r="G12" s="33"/>
    </row>
    <row r="13" spans="1:7" s="22" customFormat="1" ht="19.5" customHeight="1">
      <c r="A13" s="141" t="s">
        <v>681</v>
      </c>
      <c r="B13" s="115">
        <v>2687372318</v>
      </c>
      <c r="C13" s="191">
        <v>-3.5</v>
      </c>
      <c r="D13" s="191">
        <v>6.6</v>
      </c>
      <c r="E13" s="115">
        <v>8126973784</v>
      </c>
      <c r="F13" s="193">
        <v>4.5</v>
      </c>
      <c r="G13" s="33"/>
    </row>
    <row r="14" spans="1:7" s="47" customFormat="1" ht="19.5" customHeight="1">
      <c r="A14" s="142" t="s">
        <v>682</v>
      </c>
      <c r="B14" s="75">
        <v>3309088299</v>
      </c>
      <c r="C14" s="192">
        <v>0.1</v>
      </c>
      <c r="D14" s="192">
        <v>10.9</v>
      </c>
      <c r="E14" s="75">
        <v>9767330787</v>
      </c>
      <c r="F14" s="194">
        <v>7</v>
      </c>
      <c r="G14" s="46"/>
    </row>
    <row r="15" spans="1:7" s="22" customFormat="1" ht="30" customHeight="1">
      <c r="A15" s="141" t="s">
        <v>683</v>
      </c>
      <c r="B15" s="115">
        <v>2363416767</v>
      </c>
      <c r="C15" s="191">
        <v>-1.9</v>
      </c>
      <c r="D15" s="191">
        <v>9.8</v>
      </c>
      <c r="E15" s="115">
        <v>7073912391</v>
      </c>
      <c r="F15" s="193">
        <v>7.3</v>
      </c>
      <c r="G15" s="33"/>
    </row>
    <row r="16" spans="1:7" s="22" customFormat="1" ht="19.5" customHeight="1">
      <c r="A16" s="141" t="s">
        <v>684</v>
      </c>
      <c r="B16" s="115" t="s">
        <v>685</v>
      </c>
      <c r="C16" s="191" t="s">
        <v>685</v>
      </c>
      <c r="D16" s="191" t="s">
        <v>685</v>
      </c>
      <c r="E16" s="115" t="s">
        <v>685</v>
      </c>
      <c r="F16" s="195" t="s">
        <v>685</v>
      </c>
      <c r="G16" s="33"/>
    </row>
    <row r="17" spans="1:7" s="22" customFormat="1" ht="19.5" customHeight="1">
      <c r="A17" s="141" t="s">
        <v>1189</v>
      </c>
      <c r="B17" s="115">
        <v>2071421176</v>
      </c>
      <c r="C17" s="191">
        <v>-2.6</v>
      </c>
      <c r="D17" s="191">
        <v>12</v>
      </c>
      <c r="E17" s="115">
        <v>6229784352</v>
      </c>
      <c r="F17" s="193">
        <v>9.1</v>
      </c>
      <c r="G17" s="33"/>
    </row>
    <row r="18" spans="1:7" s="22" customFormat="1" ht="19.5" customHeight="1">
      <c r="A18" s="141" t="s">
        <v>686</v>
      </c>
      <c r="B18" s="115" t="s">
        <v>685</v>
      </c>
      <c r="C18" s="191" t="s">
        <v>685</v>
      </c>
      <c r="D18" s="191" t="s">
        <v>685</v>
      </c>
      <c r="E18" s="115" t="s">
        <v>685</v>
      </c>
      <c r="F18" s="195" t="s">
        <v>685</v>
      </c>
      <c r="G18" s="33"/>
    </row>
    <row r="19" spans="1:7" s="22" customFormat="1" ht="19.5" customHeight="1">
      <c r="A19" s="141" t="s">
        <v>687</v>
      </c>
      <c r="B19" s="188">
        <v>1142600287</v>
      </c>
      <c r="C19" s="191">
        <v>-1.9</v>
      </c>
      <c r="D19" s="191">
        <v>12.8</v>
      </c>
      <c r="E19" s="115">
        <v>3469585788</v>
      </c>
      <c r="F19" s="193">
        <v>6.4</v>
      </c>
      <c r="G19" s="33"/>
    </row>
    <row r="20" spans="1:7" s="22" customFormat="1" ht="19.5" customHeight="1">
      <c r="A20" s="141" t="s">
        <v>688</v>
      </c>
      <c r="B20" s="115">
        <v>54392455</v>
      </c>
      <c r="C20" s="191">
        <v>-29.9</v>
      </c>
      <c r="D20" s="191">
        <v>12.7</v>
      </c>
      <c r="E20" s="115">
        <v>194519120</v>
      </c>
      <c r="F20" s="193">
        <v>6.8</v>
      </c>
      <c r="G20" s="33"/>
    </row>
    <row r="21" spans="1:7" s="22" customFormat="1" ht="19.5" customHeight="1">
      <c r="A21" s="141" t="s">
        <v>689</v>
      </c>
      <c r="B21" s="115">
        <v>368457836</v>
      </c>
      <c r="C21" s="191">
        <v>14.3</v>
      </c>
      <c r="D21" s="191">
        <v>16.6</v>
      </c>
      <c r="E21" s="115">
        <v>1001511264</v>
      </c>
      <c r="F21" s="193">
        <v>7.8</v>
      </c>
      <c r="G21" s="33"/>
    </row>
    <row r="22" spans="1:7" s="22" customFormat="1" ht="19.5" customHeight="1">
      <c r="A22" s="141" t="s">
        <v>690</v>
      </c>
      <c r="B22" s="115">
        <v>499700353</v>
      </c>
      <c r="C22" s="191">
        <v>3.7</v>
      </c>
      <c r="D22" s="191">
        <v>9.8</v>
      </c>
      <c r="E22" s="115">
        <v>1443093564</v>
      </c>
      <c r="F22" s="193">
        <v>4.8</v>
      </c>
      <c r="G22" s="33"/>
    </row>
    <row r="23" spans="1:7" s="22" customFormat="1" ht="30.75" customHeight="1">
      <c r="A23" s="184" t="s">
        <v>1083</v>
      </c>
      <c r="B23" s="115">
        <v>22967532</v>
      </c>
      <c r="C23" s="191">
        <v>39.9</v>
      </c>
      <c r="D23" s="191">
        <v>68.2</v>
      </c>
      <c r="E23" s="115">
        <v>53987073</v>
      </c>
      <c r="F23" s="193">
        <v>6.4</v>
      </c>
      <c r="G23" s="33"/>
    </row>
    <row r="24" spans="1:7" s="22" customFormat="1" ht="19.5" customHeight="1">
      <c r="A24" s="141" t="s">
        <v>691</v>
      </c>
      <c r="B24" s="115">
        <v>153356</v>
      </c>
      <c r="C24" s="191">
        <v>10.3</v>
      </c>
      <c r="D24" s="191">
        <v>-4.4</v>
      </c>
      <c r="E24" s="115">
        <v>307375</v>
      </c>
      <c r="F24" s="193">
        <v>24</v>
      </c>
      <c r="G24" s="33"/>
    </row>
    <row r="25" spans="1:7" s="47" customFormat="1" ht="19.5" customHeight="1">
      <c r="A25" s="142" t="s">
        <v>682</v>
      </c>
      <c r="B25" s="75">
        <v>3309088299</v>
      </c>
      <c r="C25" s="192">
        <v>0.1</v>
      </c>
      <c r="D25" s="192">
        <v>10.9</v>
      </c>
      <c r="E25" s="75">
        <v>9767330787</v>
      </c>
      <c r="F25" s="194">
        <v>7</v>
      </c>
      <c r="G25" s="46"/>
    </row>
    <row r="26" spans="1:6" s="22" customFormat="1" ht="19.5" customHeight="1">
      <c r="A26" s="23"/>
      <c r="B26" s="20"/>
      <c r="C26" s="21"/>
      <c r="D26" s="24"/>
      <c r="E26" s="20"/>
      <c r="F26" s="24"/>
    </row>
    <row r="27" spans="1:6" s="22" customFormat="1" ht="19.5" customHeight="1">
      <c r="A27" s="466" t="s">
        <v>110</v>
      </c>
      <c r="B27" s="466"/>
      <c r="C27" s="466"/>
      <c r="D27" s="466"/>
      <c r="E27" s="466"/>
      <c r="F27" s="466"/>
    </row>
    <row r="28" spans="1:6" s="22" customFormat="1" ht="19.5" customHeight="1">
      <c r="A28" s="23"/>
      <c r="B28" s="20"/>
      <c r="C28" s="21"/>
      <c r="D28" s="24"/>
      <c r="E28" s="20"/>
      <c r="F28" s="24"/>
    </row>
    <row r="29" spans="1:7" s="22" customFormat="1" ht="19.5" customHeight="1">
      <c r="A29" s="141" t="s">
        <v>677</v>
      </c>
      <c r="B29" s="188">
        <v>234350671</v>
      </c>
      <c r="C29" s="191">
        <v>-10.8</v>
      </c>
      <c r="D29" s="191">
        <v>-4.3</v>
      </c>
      <c r="E29" s="115">
        <v>771965696</v>
      </c>
      <c r="F29" s="191">
        <v>5.1</v>
      </c>
      <c r="G29" s="33"/>
    </row>
    <row r="30" spans="1:7" s="22" customFormat="1" ht="19.5" customHeight="1">
      <c r="A30" s="141" t="s">
        <v>678</v>
      </c>
      <c r="B30" s="188">
        <v>1717194091</v>
      </c>
      <c r="C30" s="191">
        <v>-0.2</v>
      </c>
      <c r="D30" s="191">
        <v>-4.8</v>
      </c>
      <c r="E30" s="115">
        <v>5204669361</v>
      </c>
      <c r="F30" s="191">
        <v>1.3</v>
      </c>
      <c r="G30" s="33"/>
    </row>
    <row r="31" spans="1:7" s="22" customFormat="1" ht="19.5" customHeight="1">
      <c r="A31" s="141" t="s">
        <v>679</v>
      </c>
      <c r="B31" s="188">
        <v>18254233</v>
      </c>
      <c r="C31" s="191">
        <v>-9.9</v>
      </c>
      <c r="D31" s="191">
        <v>-7.3</v>
      </c>
      <c r="E31" s="115">
        <v>60399425</v>
      </c>
      <c r="F31" s="193">
        <v>-2.6</v>
      </c>
      <c r="G31" s="33"/>
    </row>
    <row r="32" spans="1:7" s="22" customFormat="1" ht="19.5" customHeight="1">
      <c r="A32" s="141" t="s">
        <v>680</v>
      </c>
      <c r="B32" s="188">
        <v>91179404</v>
      </c>
      <c r="C32" s="191">
        <v>-17.4</v>
      </c>
      <c r="D32" s="191">
        <v>-6.7</v>
      </c>
      <c r="E32" s="115">
        <v>295327809</v>
      </c>
      <c r="F32" s="193">
        <v>-5.2</v>
      </c>
      <c r="G32" s="33"/>
    </row>
    <row r="33" spans="1:7" s="22" customFormat="1" ht="19.5" customHeight="1">
      <c r="A33" s="141" t="s">
        <v>681</v>
      </c>
      <c r="B33" s="188">
        <v>1607760454</v>
      </c>
      <c r="C33" s="191">
        <v>1.1</v>
      </c>
      <c r="D33" s="191">
        <v>-4.7</v>
      </c>
      <c r="E33" s="115">
        <v>4848942127</v>
      </c>
      <c r="F33" s="193">
        <v>1.7</v>
      </c>
      <c r="G33" s="33"/>
    </row>
    <row r="34" spans="1:7" s="47" customFormat="1" ht="19.5" customHeight="1">
      <c r="A34" s="142" t="s">
        <v>682</v>
      </c>
      <c r="B34" s="189">
        <v>2163500941</v>
      </c>
      <c r="C34" s="192">
        <v>0.4</v>
      </c>
      <c r="D34" s="192">
        <v>-0.2</v>
      </c>
      <c r="E34" s="75">
        <v>6503786245</v>
      </c>
      <c r="F34" s="194">
        <v>4.8</v>
      </c>
      <c r="G34" s="46"/>
    </row>
    <row r="35" spans="1:7" s="22" customFormat="1" ht="29.25" customHeight="1">
      <c r="A35" s="141" t="s">
        <v>683</v>
      </c>
      <c r="B35" s="188">
        <v>1654077358</v>
      </c>
      <c r="C35" s="191">
        <v>-1.5</v>
      </c>
      <c r="D35" s="191">
        <v>-2.3</v>
      </c>
      <c r="E35" s="115">
        <v>4986985022</v>
      </c>
      <c r="F35" s="195">
        <v>1.7</v>
      </c>
      <c r="G35" s="33"/>
    </row>
    <row r="36" spans="1:7" s="22" customFormat="1" ht="19.5" customHeight="1">
      <c r="A36" s="141" t="s">
        <v>684</v>
      </c>
      <c r="B36" s="188" t="s">
        <v>685</v>
      </c>
      <c r="C36" s="191" t="s">
        <v>685</v>
      </c>
      <c r="D36" s="191" t="s">
        <v>685</v>
      </c>
      <c r="E36" s="115" t="s">
        <v>685</v>
      </c>
      <c r="F36" s="195" t="s">
        <v>685</v>
      </c>
      <c r="G36" s="33"/>
    </row>
    <row r="37" spans="1:7" s="22" customFormat="1" ht="19.5" customHeight="1">
      <c r="A37" s="141" t="s">
        <v>1189</v>
      </c>
      <c r="B37" s="188">
        <v>1515621895</v>
      </c>
      <c r="C37" s="191">
        <v>-2.2</v>
      </c>
      <c r="D37" s="191">
        <v>-4</v>
      </c>
      <c r="E37" s="115">
        <v>4596092045</v>
      </c>
      <c r="F37" s="195">
        <v>0.4</v>
      </c>
      <c r="G37" s="33"/>
    </row>
    <row r="38" spans="1:7" s="22" customFormat="1" ht="19.5" customHeight="1">
      <c r="A38" s="141" t="s">
        <v>686</v>
      </c>
      <c r="B38" s="188" t="s">
        <v>685</v>
      </c>
      <c r="C38" s="191" t="s">
        <v>685</v>
      </c>
      <c r="D38" s="191" t="s">
        <v>685</v>
      </c>
      <c r="E38" s="115" t="s">
        <v>685</v>
      </c>
      <c r="F38" s="195" t="s">
        <v>685</v>
      </c>
      <c r="G38" s="33"/>
    </row>
    <row r="39" spans="1:7" s="22" customFormat="1" ht="19.5" customHeight="1">
      <c r="A39" s="141" t="s">
        <v>687</v>
      </c>
      <c r="B39" s="188">
        <v>900363522</v>
      </c>
      <c r="C39" s="191">
        <v>-2.3</v>
      </c>
      <c r="D39" s="191">
        <v>-2.1</v>
      </c>
      <c r="E39" s="115">
        <v>2738108933</v>
      </c>
      <c r="F39" s="195">
        <v>0.6</v>
      </c>
      <c r="G39" s="33"/>
    </row>
    <row r="40" spans="1:7" s="22" customFormat="1" ht="19.5" customHeight="1">
      <c r="A40" s="141" t="s">
        <v>688</v>
      </c>
      <c r="B40" s="188">
        <v>11537785</v>
      </c>
      <c r="C40" s="191">
        <v>-11.8</v>
      </c>
      <c r="D40" s="191">
        <v>-48.1</v>
      </c>
      <c r="E40" s="115">
        <v>36915939</v>
      </c>
      <c r="F40" s="193">
        <v>-36.9</v>
      </c>
      <c r="G40" s="33"/>
    </row>
    <row r="41" spans="1:7" s="22" customFormat="1" ht="19.5" customHeight="1">
      <c r="A41" s="141" t="s">
        <v>689</v>
      </c>
      <c r="B41" s="188">
        <v>108940327</v>
      </c>
      <c r="C41" s="191">
        <v>-11.2</v>
      </c>
      <c r="D41" s="191">
        <v>29.7</v>
      </c>
      <c r="E41" s="115">
        <v>397182722</v>
      </c>
      <c r="F41" s="191">
        <v>65.7</v>
      </c>
      <c r="G41" s="33"/>
    </row>
    <row r="42" spans="1:7" s="22" customFormat="1" ht="19.5" customHeight="1">
      <c r="A42" s="141" t="s">
        <v>690</v>
      </c>
      <c r="B42" s="188">
        <v>388146202</v>
      </c>
      <c r="C42" s="191">
        <v>14.6</v>
      </c>
      <c r="D42" s="191">
        <v>5.2</v>
      </c>
      <c r="E42" s="115">
        <v>1080662059</v>
      </c>
      <c r="F42" s="191">
        <v>8.2</v>
      </c>
      <c r="G42" s="33"/>
    </row>
    <row r="43" spans="1:7" s="22" customFormat="1" ht="30.75" customHeight="1">
      <c r="A43" s="184" t="s">
        <v>1083</v>
      </c>
      <c r="B43" s="115">
        <v>799269</v>
      </c>
      <c r="C43" s="191">
        <v>51.3</v>
      </c>
      <c r="D43" s="191">
        <v>-21.2</v>
      </c>
      <c r="E43" s="115">
        <v>2040503</v>
      </c>
      <c r="F43" s="193">
        <v>-35.3</v>
      </c>
      <c r="G43" s="33"/>
    </row>
    <row r="44" spans="1:7" s="22" customFormat="1" ht="19.5" customHeight="1">
      <c r="A44" s="141" t="s">
        <v>691</v>
      </c>
      <c r="B44" s="188" t="s">
        <v>6</v>
      </c>
      <c r="C44" s="191" t="s">
        <v>6</v>
      </c>
      <c r="D44" s="191" t="s">
        <v>6</v>
      </c>
      <c r="E44" s="115" t="s">
        <v>6</v>
      </c>
      <c r="F44" s="191" t="s">
        <v>6</v>
      </c>
      <c r="G44" s="33"/>
    </row>
    <row r="45" spans="1:7" s="47" customFormat="1" ht="19.5" customHeight="1">
      <c r="A45" s="142" t="s">
        <v>682</v>
      </c>
      <c r="B45" s="189">
        <v>2163500941</v>
      </c>
      <c r="C45" s="192">
        <v>0.4</v>
      </c>
      <c r="D45" s="192">
        <v>-0.2</v>
      </c>
      <c r="E45" s="75">
        <v>6503786245</v>
      </c>
      <c r="F45" s="194">
        <v>4.8</v>
      </c>
      <c r="G45" s="46"/>
    </row>
    <row r="46" spans="1:7" s="47" customFormat="1" ht="9.75" customHeight="1">
      <c r="A46" s="190"/>
      <c r="B46" s="77"/>
      <c r="C46" s="117"/>
      <c r="D46" s="180"/>
      <c r="E46" s="75"/>
      <c r="F46" s="180"/>
      <c r="G46" s="46"/>
    </row>
    <row r="47" spans="1:2" ht="12.75">
      <c r="A47" s="50" t="s">
        <v>852</v>
      </c>
      <c r="B47" s="38"/>
    </row>
    <row r="48" spans="1:8" ht="31.5" customHeight="1">
      <c r="A48" s="465" t="s">
        <v>1079</v>
      </c>
      <c r="B48" s="465"/>
      <c r="C48" s="465"/>
      <c r="D48" s="465"/>
      <c r="E48" s="465"/>
      <c r="F48" s="465"/>
      <c r="G48" s="38"/>
      <c r="H48" s="38"/>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2014-12-11T11:05:14Z</cp:lastPrinted>
  <dcterms:created xsi:type="dcterms:W3CDTF">2004-03-02T08:35:25Z</dcterms:created>
  <dcterms:modified xsi:type="dcterms:W3CDTF">2014-12-11T12:43:31Z</dcterms:modified>
  <cp:category/>
  <cp:version/>
  <cp:contentType/>
  <cp:contentStatus/>
</cp:coreProperties>
</file>