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185" yWindow="65116" windowWidth="14430" windowHeight="13740" tabRatio="963" activeTab="0"/>
  </bookViews>
  <sheets>
    <sheet name="Impressum" sheetId="1" r:id="rId1"/>
    <sheet name="Zeichenerklärung" sheetId="2" r:id="rId2"/>
    <sheet name="Inhaltsverzeichnis" sheetId="3" r:id="rId3"/>
    <sheet name="Vorbemerkungen" sheetId="4" r:id="rId4"/>
    <sheet name="Abkürzungen" sheetId="5" r:id="rId5"/>
    <sheet name="Länderverzeichnis" sheetId="6" r:id="rId6"/>
    <sheet name="Ländergruppen" sheetId="7" r:id="rId7"/>
    <sheet name="Daten" sheetId="8" state="hidden" r:id="rId8"/>
    <sheet name="Grafik 1+bis 3" sheetId="9" r:id="rId9"/>
    <sheet name="Grafik 3 bis 4" sheetId="10" r:id="rId10"/>
    <sheet name="Grafik 5 bis 6" sheetId="11" r:id="rId11"/>
    <sheet name="Grafik 7" sheetId="12" r:id="rId12"/>
    <sheet name="Tabelle 1" sheetId="13" r:id="rId13"/>
    <sheet name="Tabelle2 bis 3" sheetId="14" r:id="rId14"/>
    <sheet name="Tabelle4 bis 5" sheetId="15" r:id="rId15"/>
    <sheet name="Tabelle 6 bis 7" sheetId="16" r:id="rId16"/>
    <sheet name="Tabelle8 bis 9" sheetId="17" r:id="rId17"/>
    <sheet name="Tabelle 10 bis 11" sheetId="18" r:id="rId18"/>
    <sheet name="Tabelle12" sheetId="19" r:id="rId19"/>
    <sheet name="Tabelle13 bis 15" sheetId="20" r:id="rId20"/>
    <sheet name="Tabelle16" sheetId="21" r:id="rId21"/>
    <sheet name="Tabelle17" sheetId="22" r:id="rId22"/>
    <sheet name="Tabelle18" sheetId="23" r:id="rId23"/>
    <sheet name="Tabelle19" sheetId="24" r:id="rId24"/>
    <sheet name="Tabelle20" sheetId="25" r:id="rId25"/>
    <sheet name="Tabelle21" sheetId="26" r:id="rId26"/>
    <sheet name="Tabelle22" sheetId="27" r:id="rId27"/>
    <sheet name="Tabelle 23" sheetId="28" r:id="rId28"/>
  </sheets>
  <definedNames>
    <definedName name="_xlnm.Print_Area" localSheetId="7">'Daten'!$A$1:$P$121</definedName>
    <definedName name="_xlnm.Print_Area" localSheetId="6">'Ländergruppen'!$A$1:$D$78</definedName>
    <definedName name="_xlnm.Print_Area" localSheetId="5">'Länderverzeichnis'!$A$1:$L$91</definedName>
    <definedName name="_xlnm.Print_Area" localSheetId="12">'Tabelle 1'!$A$1:$F$48</definedName>
    <definedName name="_xlnm.Print_Area" localSheetId="17">'Tabelle 10 bis 11'!$A$1:$H$60</definedName>
    <definedName name="_xlnm.Print_Area" localSheetId="27">'Tabelle 23'!$A$1:$I$46</definedName>
    <definedName name="_xlnm.Print_Area" localSheetId="20">'Tabelle16'!$A$1:$I$256</definedName>
    <definedName name="_xlnm.Print_Area" localSheetId="21">'Tabelle17'!$A$1:$I$256</definedName>
    <definedName name="_xlnm.Print_Area" localSheetId="24">'Tabelle20'!$A$1:$M$46</definedName>
    <definedName name="_xlnm.Print_Area" localSheetId="26">'Tabelle22'!$A$1:$I$46</definedName>
    <definedName name="_xlnm.Print_Area" localSheetId="3">'Vorbemerkungen'!$A$1:$J$199</definedName>
  </definedNames>
  <calcPr fullCalcOnLoad="1"/>
</workbook>
</file>

<file path=xl/sharedStrings.xml><?xml version="1.0" encoding="utf-8"?>
<sst xmlns="http://schemas.openxmlformats.org/spreadsheetml/2006/main" count="5144" uniqueCount="1266">
  <si>
    <t>Gew.</t>
  </si>
  <si>
    <t>Gewirke</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</si>
  <si>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</si>
  <si>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</si>
  <si>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</si>
  <si>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 xml:space="preserve">*) </t>
    </r>
  </si>
  <si>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</si>
  <si>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</si>
  <si>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</si>
  <si>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</si>
  <si>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</si>
  <si>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</si>
  <si>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</si>
  <si>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</si>
  <si>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</si>
  <si>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</si>
  <si>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</si>
  <si>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</si>
  <si>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</si>
  <si>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</si>
  <si>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</si>
  <si>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</si>
  <si>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</si>
  <si>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</si>
  <si>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</si>
  <si>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</si>
  <si>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</si>
  <si>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</si>
  <si>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</si>
  <si>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</si>
  <si>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</si>
  <si>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</si>
  <si>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</si>
  <si>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</si>
  <si>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</si>
  <si>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</si>
  <si>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</si>
  <si>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</si>
  <si>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</si>
  <si>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</si>
  <si>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</si>
  <si>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</si>
  <si>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</si>
  <si>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</si>
  <si>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</si>
  <si>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</si>
  <si>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</si>
  <si>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</si>
  <si>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</si>
  <si>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</si>
  <si>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</si>
  <si>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</si>
  <si>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</si>
  <si>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</si>
  <si>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</si>
  <si>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</si>
  <si>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</si>
  <si>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</si>
  <si>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</si>
  <si>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</si>
  <si>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</si>
  <si>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</si>
  <si>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</si>
  <si>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</si>
  <si>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r>
      <t>16. Ausfuhr nach Warengruppen und Warenuntergruppen</t>
    </r>
    <r>
      <rPr>
        <b/>
        <vertAlign val="superscript"/>
        <sz val="11"/>
        <rFont val="Arial"/>
        <family val="2"/>
      </rPr>
      <t>*)</t>
    </r>
  </si>
  <si>
    <r>
      <t>Noch: 16. Ausfuhr nach Warengruppen und Warenuntergruppen</t>
    </r>
    <r>
      <rPr>
        <vertAlign val="superscript"/>
        <sz val="11"/>
        <rFont val="Arial"/>
        <family val="2"/>
      </rPr>
      <t>*)</t>
    </r>
  </si>
  <si>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</si>
  <si>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</si>
  <si>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</si>
  <si>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</si>
  <si>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</si>
  <si>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</si>
  <si>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</si>
  <si>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</si>
  <si>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</si>
  <si>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</si>
  <si>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</si>
  <si>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</si>
  <si>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</si>
  <si>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</si>
  <si>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</si>
  <si>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</si>
  <si>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</si>
  <si>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</si>
  <si>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</si>
  <si>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</si>
  <si>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</si>
  <si>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</si>
  <si>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</si>
  <si>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</si>
  <si>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</si>
  <si>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</si>
  <si>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</si>
  <si>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</si>
  <si>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</si>
  <si>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</si>
  <si>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</si>
  <si>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</si>
  <si>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</si>
  <si>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</si>
  <si>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</si>
  <si>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</si>
  <si>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</si>
  <si>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</si>
  <si>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</si>
  <si>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</si>
  <si>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</si>
  <si>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</si>
  <si>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</si>
  <si>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</si>
  <si>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</si>
  <si>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</si>
  <si>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</si>
  <si>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</si>
  <si>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</si>
  <si>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</si>
  <si>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</si>
  <si>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</si>
  <si>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</si>
  <si>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Guyana</t>
  </si>
  <si>
    <t>Suriname</t>
  </si>
  <si>
    <t>Ecuador</t>
  </si>
  <si>
    <t>Peru</t>
  </si>
  <si>
    <t>Brasilien</t>
  </si>
  <si>
    <t>Chile</t>
  </si>
  <si>
    <t>Paraguay</t>
  </si>
  <si>
    <t>Uruguay</t>
  </si>
  <si>
    <t>Argentinien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</si>
  <si>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</si>
  <si>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</si>
  <si>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</si>
  <si>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</si>
  <si>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</si>
  <si>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</si>
  <si>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</si>
  <si>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</si>
  <si>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</si>
  <si>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</si>
  <si>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</si>
  <si>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</si>
  <si>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</si>
  <si>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</si>
  <si>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</si>
  <si>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</si>
  <si>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</si>
  <si>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</si>
  <si>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</si>
  <si>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</si>
  <si>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</si>
  <si>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</si>
  <si>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</si>
  <si>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</si>
  <si>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</si>
  <si>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</si>
  <si>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</si>
  <si>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</si>
  <si>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</si>
  <si>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</si>
  <si>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</si>
  <si>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</si>
  <si>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</si>
  <si>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</si>
  <si>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</si>
  <si>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</si>
  <si>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</si>
  <si>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</si>
  <si>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</si>
  <si>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</si>
  <si>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</si>
  <si>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</si>
  <si>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</si>
  <si>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</si>
  <si>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</si>
  <si>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</si>
  <si>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</si>
  <si>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</si>
  <si>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</si>
  <si>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</si>
  <si>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</si>
  <si>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</si>
  <si>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</si>
  <si>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</si>
  <si>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</si>
  <si>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</si>
  <si>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</si>
  <si>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</si>
  <si>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</si>
  <si>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</si>
  <si>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</si>
  <si>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</si>
  <si>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</si>
  <si>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</si>
  <si>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</si>
  <si>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</si>
  <si>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</si>
  <si>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</si>
  <si>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</si>
  <si>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</si>
  <si>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</si>
  <si>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</si>
  <si>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</si>
  <si>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</si>
  <si>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</si>
  <si>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</si>
  <si>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</si>
  <si>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</si>
  <si>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</si>
  <si>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Verschiedenes</t>
  </si>
  <si>
    <t>1-4</t>
  </si>
  <si>
    <t>Lebende Tiere</t>
  </si>
  <si>
    <t>Pferde</t>
  </si>
  <si>
    <t>Rinder</t>
  </si>
  <si>
    <t>Schweine</t>
  </si>
  <si>
    <t>Schafe</t>
  </si>
  <si>
    <t>lebende Tiere, a.n.g.</t>
  </si>
  <si>
    <t>Nahrungsmittel tierischen Ursprungs</t>
  </si>
  <si>
    <t>Butter und andere Fettstoffe aus Milch</t>
  </si>
  <si>
    <t>204</t>
  </si>
  <si>
    <t>Fleisch und Fleischwaren</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</si>
  <si>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</si>
  <si>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</si>
  <si>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</si>
  <si>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</si>
  <si>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</si>
  <si>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</si>
  <si>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</si>
  <si>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</si>
  <si>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</si>
  <si>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</si>
  <si>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</si>
  <si>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Obstzubereitungen und Obstkonserven</t>
  </si>
  <si>
    <t>377</t>
  </si>
  <si>
    <t>Kakao und Kakaoerzeugnisse</t>
  </si>
  <si>
    <t>Genussmittel</t>
  </si>
  <si>
    <t>Hopfen</t>
  </si>
  <si>
    <t>Kaffee</t>
  </si>
  <si>
    <t>Tee und Mate</t>
  </si>
  <si>
    <t>Rohtabak und Tabakerzeugnisse</t>
  </si>
  <si>
    <t>Bier</t>
  </si>
  <si>
    <t>Branntwein</t>
  </si>
  <si>
    <t>Wein</t>
  </si>
  <si>
    <t>5-8</t>
  </si>
  <si>
    <t>Wolle, and. Tierhaare, roh o. bearbeitet</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</si>
  <si>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</si>
  <si>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</si>
  <si>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</si>
  <si>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</si>
  <si>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</si>
  <si>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</si>
  <si>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</si>
  <si>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</si>
  <si>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</si>
  <si>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</si>
  <si>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</si>
  <si>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Jahr
Monat</t>
  </si>
  <si>
    <t>Bauxit, Kryolith</t>
  </si>
  <si>
    <t>Speise- und Industriesalz</t>
  </si>
  <si>
    <t>Steine und Erden, a.n.g.</t>
  </si>
  <si>
    <t>Edelsteine, Schmucksteine u. Perlen, roh</t>
  </si>
  <si>
    <t>Garne aus Chemiefasern</t>
  </si>
  <si>
    <t>Garne aus Baumwolle</t>
  </si>
  <si>
    <t>Garne aus Flachs, Hanf, Jute, Hartfasern</t>
  </si>
  <si>
    <t>Schnittholz</t>
  </si>
  <si>
    <t>608</t>
  </si>
  <si>
    <t>Halbstoffe aus zelluloseh. Faserstoffen</t>
  </si>
  <si>
    <t>Kautschuk, bearbeitet</t>
  </si>
  <si>
    <t>Zement</t>
  </si>
  <si>
    <t>mineralische Baustoffe, a.n.g.</t>
  </si>
  <si>
    <t>Roheisen</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</si>
  <si>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</si>
  <si>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</si>
  <si>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</si>
  <si>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</si>
  <si>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</si>
  <si>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</si>
  <si>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</si>
  <si>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</si>
  <si>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</si>
  <si>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</si>
  <si>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</si>
  <si>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</si>
  <si>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</si>
  <si>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</si>
  <si>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</si>
  <si>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</si>
  <si>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708</t>
  </si>
  <si>
    <t>Papier und Pappe</t>
  </si>
  <si>
    <t>Sperrholz, Span- u. Faserplatten u. dgl.</t>
  </si>
  <si>
    <t>Glas</t>
  </si>
  <si>
    <t>732</t>
  </si>
  <si>
    <t>Kunststoffe</t>
  </si>
  <si>
    <t>645</t>
  </si>
  <si>
    <t>Noch: Enderzeugnisse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</si>
  <si>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</si>
  <si>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</si>
  <si>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</si>
  <si>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</si>
  <si>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</si>
  <si>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</si>
  <si>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</si>
  <si>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</si>
  <si>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</si>
  <si>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</si>
  <si>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r>
      <t>Ländergruppen</t>
    </r>
    <r>
      <rPr>
        <b/>
        <vertAlign val="superscript"/>
        <sz val="18"/>
        <rFont val="Arial"/>
        <family val="2"/>
      </rPr>
      <t xml:space="preserve"> 1)</t>
    </r>
  </si>
  <si>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</si>
  <si>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</si>
  <si>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</si>
  <si>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</si>
  <si>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</si>
  <si>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</si>
  <si>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</si>
  <si>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</si>
  <si>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</si>
  <si>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</si>
  <si>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</si>
  <si>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</si>
  <si>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</si>
  <si>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</si>
  <si>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</si>
  <si>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</si>
  <si>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Eisen-, Blech- und Metallwaren, a.n.g.</t>
  </si>
  <si>
    <t>Waren aus Wachs oder Fetten</t>
  </si>
  <si>
    <t>Waren aus Kunststoffen</t>
  </si>
  <si>
    <t>fotochemische Erzeugnisse</t>
  </si>
  <si>
    <t>pharmazeutische Erzeugnisse</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</si>
  <si>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</si>
  <si>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</si>
  <si>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</si>
  <si>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</si>
  <si>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</si>
  <si>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</si>
  <si>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</si>
  <si>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</si>
  <si>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</si>
  <si>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</si>
  <si>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</si>
  <si>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</si>
  <si>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</si>
  <si>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</si>
  <si>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</si>
  <si>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</si>
  <si>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</si>
  <si>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</si>
  <si>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</si>
  <si>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</si>
  <si>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</si>
  <si>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</si>
  <si>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</si>
  <si>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Enderzeugnisse, a.n.g.</t>
  </si>
  <si>
    <t>Frankreich</t>
  </si>
  <si>
    <t>Niederlande</t>
  </si>
  <si>
    <t>Italien</t>
  </si>
  <si>
    <t>Irland</t>
  </si>
  <si>
    <t>Griechenland</t>
  </si>
  <si>
    <t>Portugal</t>
  </si>
  <si>
    <t>Spanien</t>
  </si>
  <si>
    <t>Schweden</t>
  </si>
  <si>
    <t>Finnland</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</si>
  <si>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</si>
  <si>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</si>
  <si>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</si>
  <si>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</si>
  <si>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</si>
  <si>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</si>
  <si>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</si>
  <si>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</si>
  <si>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</si>
  <si>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</si>
  <si>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</si>
  <si>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</si>
  <si>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</si>
  <si>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</si>
  <si>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</si>
  <si>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</si>
  <si>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</si>
  <si>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</si>
  <si>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</si>
  <si>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</si>
  <si>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</si>
  <si>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</si>
  <si>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</si>
  <si>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</si>
  <si>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</si>
  <si>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</si>
  <si>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</si>
  <si>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</si>
  <si>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</si>
  <si>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</si>
  <si>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</si>
  <si>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Slowenien</t>
  </si>
  <si>
    <t>Kroatien</t>
  </si>
  <si>
    <t>Bosnien und Herzegowina</t>
  </si>
  <si>
    <t>Marokko</t>
  </si>
  <si>
    <t>Algerien</t>
  </si>
  <si>
    <t>Tunesien</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</si>
  <si>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</si>
  <si>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</si>
  <si>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</si>
  <si>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</si>
  <si>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</si>
  <si>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</si>
  <si>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</si>
  <si>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</si>
  <si>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</si>
  <si>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</si>
  <si>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</si>
  <si>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</si>
  <si>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</si>
  <si>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</si>
  <si>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</si>
  <si>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</si>
  <si>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</si>
  <si>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</si>
  <si>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</si>
  <si>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</si>
  <si>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</si>
  <si>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</si>
  <si>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</si>
  <si>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</si>
  <si>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</si>
  <si>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</si>
  <si>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</si>
  <si>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</si>
  <si>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</si>
  <si>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</si>
  <si>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</si>
  <si>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</si>
  <si>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</si>
  <si>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</si>
  <si>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</si>
  <si>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</si>
  <si>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</si>
  <si>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</si>
  <si>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</si>
  <si>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</si>
  <si>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</si>
  <si>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</si>
  <si>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</si>
  <si>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</si>
  <si>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</si>
  <si>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</si>
  <si>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</si>
  <si>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</si>
  <si>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</si>
  <si>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</si>
  <si>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</si>
  <si>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</si>
  <si>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</si>
  <si>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</si>
  <si>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</si>
  <si>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</si>
  <si>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</si>
  <si>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</si>
  <si>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</si>
  <si>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</si>
  <si>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</si>
  <si>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</si>
  <si>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</si>
  <si>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</si>
  <si>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</si>
  <si>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</si>
  <si>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</si>
  <si>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</si>
  <si>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</si>
  <si>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</si>
  <si>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</si>
  <si>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</si>
  <si>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</si>
  <si>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</si>
  <si>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</si>
  <si>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</si>
  <si>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</si>
  <si>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</si>
  <si>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</si>
  <si>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</si>
  <si>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</si>
  <si>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</si>
  <si>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</si>
  <si>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</si>
  <si>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</si>
  <si>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</si>
  <si>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</si>
  <si>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</si>
  <si>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</si>
  <si>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</si>
  <si>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</si>
  <si>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</si>
  <si>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</si>
  <si>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</si>
  <si>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</si>
  <si>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</si>
  <si>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</si>
  <si>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</si>
  <si>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</si>
  <si>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</si>
  <si>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</si>
  <si>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</si>
  <si>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</si>
  <si>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</si>
  <si>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</si>
  <si>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</si>
  <si>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</si>
  <si>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</si>
  <si>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</si>
  <si>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</si>
  <si>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</si>
  <si>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</si>
  <si>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</si>
  <si>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</si>
  <si>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</si>
  <si>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</si>
  <si>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</si>
  <si>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</si>
  <si>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Ernährungs-
wirtschaft</t>
  </si>
  <si>
    <t>Seite</t>
  </si>
  <si>
    <t xml:space="preserve">      Warenuntergruppen  sowie Erdteilen und Ländergruppen </t>
  </si>
  <si>
    <t xml:space="preserve">      Warenuntergruppen sowie Erdteilen und Ländergruppen  </t>
  </si>
  <si>
    <t>10. Ausfuhr nach Ländergruppen</t>
  </si>
  <si>
    <t>11. Einfuhr nach Ländergruppen</t>
  </si>
  <si>
    <t>16. Ausfuhr nach Warengruppen und Warenuntergruppen</t>
  </si>
  <si>
    <t>17. Einfuhr nach Warengruppen und Warenuntergruppen</t>
  </si>
  <si>
    <t>19. Einfuhr nach Ländern</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</si>
  <si>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</si>
  <si>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</si>
  <si>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</si>
  <si>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</si>
  <si>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</si>
  <si>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</si>
  <si>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</si>
  <si>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</si>
  <si>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</si>
  <si>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</si>
  <si>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</si>
  <si>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</si>
  <si>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</si>
  <si>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</si>
  <si>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</si>
  <si>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</si>
  <si>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</si>
  <si>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</si>
  <si>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</si>
  <si>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</si>
  <si>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</si>
  <si>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</si>
  <si>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</si>
  <si>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</si>
  <si>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</si>
  <si>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</si>
  <si>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</si>
  <si>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</si>
  <si>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</si>
  <si>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</si>
  <si>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</si>
  <si>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</si>
  <si>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</si>
  <si>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</si>
  <si>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</si>
  <si>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</si>
  <si>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</si>
  <si>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</si>
  <si>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</si>
  <si>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</si>
  <si>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</si>
  <si>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</si>
  <si>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</si>
  <si>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</si>
  <si>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</si>
  <si>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</si>
  <si>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</si>
  <si>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</si>
  <si>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</si>
  <si>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</si>
  <si>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</si>
  <si>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</si>
  <si>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</si>
  <si>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</si>
  <si>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</si>
  <si>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</si>
  <si>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</si>
  <si>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</si>
  <si>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</si>
  <si>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</si>
  <si>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</si>
  <si>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</si>
  <si>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</si>
  <si>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</si>
  <si>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</si>
  <si>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</si>
  <si>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</si>
  <si>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</si>
  <si>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</si>
  <si>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</si>
  <si>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</si>
  <si>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</si>
  <si>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</si>
  <si>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</si>
  <si>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</si>
  <si>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</si>
  <si>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</si>
  <si>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</si>
  <si>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</si>
  <si>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</si>
  <si>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</si>
  <si>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</si>
  <si>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</si>
  <si>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</si>
  <si>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</si>
  <si>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</si>
  <si>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</si>
  <si>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</si>
  <si>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</si>
  <si>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</si>
  <si>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</si>
  <si>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</si>
  <si>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</si>
  <si>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</si>
  <si>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</si>
  <si>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</si>
  <si>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</si>
  <si>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</si>
  <si>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</si>
  <si>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</si>
  <si>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</si>
  <si>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</si>
  <si>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</si>
  <si>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</si>
  <si>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</si>
  <si>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</si>
  <si>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</si>
  <si>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</si>
  <si>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</si>
  <si>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</si>
  <si>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</si>
  <si>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</si>
  <si>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</si>
  <si>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</si>
  <si>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</si>
  <si>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</si>
  <si>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</si>
  <si>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</si>
  <si>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</si>
  <si>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</si>
  <si>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</si>
  <si>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</si>
  <si>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</si>
  <si>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</si>
  <si>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</si>
  <si>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</si>
  <si>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</si>
  <si>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</si>
  <si>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</si>
  <si>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</si>
  <si>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</si>
  <si>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</si>
  <si>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</si>
  <si>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</si>
  <si>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</si>
  <si>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</si>
  <si>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</si>
  <si>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</si>
  <si>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</si>
  <si>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</si>
  <si>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</si>
  <si>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</si>
  <si>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</si>
  <si>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</si>
  <si>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</si>
  <si>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</si>
  <si>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</si>
  <si>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</si>
  <si>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</si>
  <si>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</si>
  <si>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</si>
  <si>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</si>
  <si>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</si>
  <si>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</si>
  <si>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</si>
  <si>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</si>
  <si>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</si>
  <si>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</si>
  <si>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</si>
  <si>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</si>
  <si>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</si>
  <si>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</si>
  <si>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</si>
  <si>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darunter                   </t>
  </si>
  <si>
    <t xml:space="preserve">    Eurozone                   </t>
  </si>
  <si>
    <t xml:space="preserve">Afrika                         </t>
  </si>
  <si>
    <t xml:space="preserve">Amerika                        </t>
  </si>
  <si>
    <t xml:space="preserve">Asien                          </t>
  </si>
  <si>
    <t xml:space="preserve">Verschiedenes                  </t>
  </si>
  <si>
    <t>5</t>
  </si>
  <si>
    <t>6</t>
  </si>
  <si>
    <t>7</t>
  </si>
  <si>
    <t>8</t>
  </si>
  <si>
    <t>315</t>
  </si>
  <si>
    <t>513</t>
  </si>
  <si>
    <t>506</t>
  </si>
  <si>
    <t>607</t>
  </si>
  <si>
    <t>609</t>
  </si>
  <si>
    <t>753</t>
  </si>
  <si>
    <t>884</t>
  </si>
  <si>
    <t xml:space="preserve"> darunter                     </t>
  </si>
  <si>
    <t xml:space="preserve"> Eurozone                     </t>
  </si>
  <si>
    <t xml:space="preserve">EFTA-Länder                   </t>
  </si>
  <si>
    <t xml:space="preserve">NAFTA-Länder                  </t>
  </si>
  <si>
    <t xml:space="preserve">ASEAN-Länder                  </t>
  </si>
  <si>
    <t xml:space="preserve">Andere Länder                 </t>
  </si>
  <si>
    <t xml:space="preserve">Insgesamt                     </t>
  </si>
  <si>
    <t xml:space="preserve">Europa                      </t>
  </si>
  <si>
    <t xml:space="preserve"> darunter                   </t>
  </si>
  <si>
    <t xml:space="preserve">  darunter                  </t>
  </si>
  <si>
    <t xml:space="preserve">  Eurozone                  </t>
  </si>
  <si>
    <t xml:space="preserve">Afrika                      </t>
  </si>
  <si>
    <t xml:space="preserve">Amerika                     </t>
  </si>
  <si>
    <t xml:space="preserve">Asien                       </t>
  </si>
  <si>
    <t xml:space="preserve">Verschiedenes               </t>
  </si>
  <si>
    <t xml:space="preserve">Insgesamt                   </t>
  </si>
  <si>
    <t xml:space="preserve"> Eurozone                   </t>
  </si>
  <si>
    <t>x</t>
  </si>
  <si>
    <t>Büro- u. automat. Datenverarbeitungsmasch.</t>
  </si>
  <si>
    <t xml:space="preserve">Noch: 19. Einfuhr nach Ländern </t>
  </si>
  <si>
    <t>Warengruppe
Warenuntergruppe</t>
  </si>
  <si>
    <t>darunter
Eurozone</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</si>
  <si>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</si>
  <si>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</si>
  <si>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r>
      <t>und nach Warengruppen</t>
    </r>
    <r>
      <rPr>
        <b/>
        <vertAlign val="superscript"/>
        <sz val="11"/>
        <rFont val="Arial"/>
        <family val="2"/>
      </rPr>
      <t>*)</t>
    </r>
  </si>
  <si>
    <t>LC</t>
  </si>
  <si>
    <t>VC</t>
  </si>
  <si>
    <t>VG</t>
  </si>
  <si>
    <t>BB</t>
  </si>
  <si>
    <t>MS</t>
  </si>
  <si>
    <t>TT</t>
  </si>
  <si>
    <t>GD</t>
  </si>
  <si>
    <t>AW</t>
  </si>
  <si>
    <t>CO</t>
  </si>
  <si>
    <t>VE</t>
  </si>
  <si>
    <t>GY</t>
  </si>
  <si>
    <t>SR</t>
  </si>
  <si>
    <t>EC</t>
  </si>
  <si>
    <t>PE</t>
  </si>
  <si>
    <t>BR</t>
  </si>
  <si>
    <t>CL</t>
  </si>
  <si>
    <t>BO</t>
  </si>
  <si>
    <t>PY</t>
  </si>
  <si>
    <t>UY</t>
  </si>
  <si>
    <t>AR</t>
  </si>
  <si>
    <t>FK</t>
  </si>
  <si>
    <t>CY</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</si>
  <si>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</si>
  <si>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</si>
  <si>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</si>
  <si>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</si>
  <si>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</si>
  <si>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</si>
  <si>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</si>
  <si>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</si>
  <si>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</si>
  <si>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</si>
  <si>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</si>
  <si>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</si>
  <si>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</si>
  <si>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</si>
  <si>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</si>
  <si>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</si>
  <si>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</si>
  <si>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</si>
  <si>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</si>
  <si>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</si>
  <si>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</si>
  <si>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</si>
  <si>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</si>
  <si>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</si>
  <si>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</si>
  <si>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</si>
  <si>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</si>
  <si>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</si>
  <si>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</si>
  <si>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</si>
  <si>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</si>
  <si>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</si>
  <si>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</si>
  <si>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</si>
  <si>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</si>
  <si>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</si>
  <si>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</si>
  <si>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</si>
  <si>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</si>
  <si>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</si>
  <si>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</si>
  <si>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</si>
  <si>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</si>
  <si>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</si>
  <si>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</si>
  <si>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</si>
  <si>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</si>
  <si>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</si>
  <si>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</si>
  <si>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</si>
  <si>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</si>
  <si>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</si>
  <si>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</si>
  <si>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</si>
  <si>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</si>
  <si>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</si>
  <si>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</si>
  <si>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</si>
  <si>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</si>
  <si>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</si>
  <si>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</si>
  <si>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</si>
  <si>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</si>
  <si>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</si>
  <si>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</si>
  <si>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</si>
  <si>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</si>
  <si>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</si>
  <si>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</si>
  <si>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</si>
  <si>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</si>
  <si>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</si>
  <si>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</si>
  <si>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</si>
  <si>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</si>
  <si>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</si>
  <si>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</si>
  <si>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</si>
  <si>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</si>
  <si>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</si>
  <si>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</si>
  <si>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</si>
  <si>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</si>
  <si>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</si>
  <si>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</si>
  <si>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</si>
  <si>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</si>
  <si>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</si>
  <si>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</si>
  <si>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</si>
  <si>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</si>
  <si>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</si>
  <si>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</si>
  <si>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</si>
  <si>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</si>
  <si>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</si>
  <si>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Kosovo</t>
  </si>
  <si>
    <t>Montenegro</t>
  </si>
  <si>
    <t>Serbien</t>
  </si>
  <si>
    <t xml:space="preserve">Föderierte Staaten von Mikronesien </t>
  </si>
  <si>
    <t>Äthiopien</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</si>
  <si>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</si>
  <si>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</si>
  <si>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</si>
  <si>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</si>
  <si>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</si>
  <si>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</si>
  <si>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</si>
  <si>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</si>
  <si>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</si>
  <si>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</si>
  <si>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</si>
  <si>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</si>
  <si>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</si>
  <si>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</si>
  <si>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</si>
  <si>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</si>
  <si>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</si>
  <si>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</si>
  <si>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</si>
  <si>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Masch. f.  Ernährungsgewerbe u. Tabakverarb.</t>
  </si>
  <si>
    <t>Wegen der unterschiedlichen Abgrenzung von Generalhandel und Spezialhandel ist eine Saldierung der Einfuhr- und Ausfuhrergebnisse Thüringens aus methodischen Gründen nicht sinnvoll.</t>
  </si>
  <si>
    <t xml:space="preserve"> Volksrepublik Korea</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</si>
  <si>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</si>
  <si>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</si>
  <si>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</si>
  <si>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</si>
  <si>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</si>
  <si>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</si>
  <si>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</si>
  <si>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</si>
  <si>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</si>
  <si>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</si>
  <si>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</si>
  <si>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</si>
  <si>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</si>
  <si>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</si>
  <si>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xml:space="preserve">Ausfuhr  </t>
  </si>
  <si>
    <t>Anteil</t>
  </si>
  <si>
    <t>18. Ausfuhr nach Ländern</t>
  </si>
  <si>
    <t>Saat- u. Pflanzgut, ausgen. Ölsaaten</t>
  </si>
  <si>
    <t>Garne aus Wolle o. anderen Tierhaaren</t>
  </si>
  <si>
    <t xml:space="preserve">Gewebe, Gewirke, Gestricke aus Flachs </t>
  </si>
  <si>
    <t>Bekleid. a. Gew. o. Gestr. a. Seide o. Chemief.</t>
  </si>
  <si>
    <t>Lederwaren u. -bekleidung (ausgen. Schuhe)</t>
  </si>
  <si>
    <t>Kongo</t>
  </si>
  <si>
    <t>Demokratische Republik</t>
  </si>
  <si>
    <t>DE</t>
  </si>
  <si>
    <t>Deutschland</t>
  </si>
  <si>
    <t xml:space="preserve"> Kongo</t>
  </si>
  <si>
    <t>Timor-Leste</t>
  </si>
  <si>
    <t>Dänemark</t>
  </si>
  <si>
    <t xml:space="preserve">Seychellen </t>
  </si>
  <si>
    <t>Britisches Territorium im</t>
  </si>
  <si>
    <t>Färöer</t>
  </si>
  <si>
    <t>Südafrika</t>
  </si>
  <si>
    <t>Türkei</t>
  </si>
  <si>
    <t>Grönland</t>
  </si>
  <si>
    <t xml:space="preserve">Demokratische  </t>
  </si>
  <si>
    <t>Rumänien</t>
  </si>
  <si>
    <t>Ehemalige Jugoslawische</t>
  </si>
  <si>
    <t>Nördliche Marianen</t>
  </si>
  <si>
    <t xml:space="preserve"> Republik Mazedonien</t>
  </si>
  <si>
    <t>Französisch-Polynesien</t>
  </si>
  <si>
    <t>Föderierte Staaten von</t>
  </si>
  <si>
    <t>St. Vincent und die</t>
  </si>
  <si>
    <t xml:space="preserve"> Grenadinen</t>
  </si>
  <si>
    <t>Kleinere amerikanische</t>
  </si>
  <si>
    <t>Heard und</t>
  </si>
  <si>
    <t>Tokelau</t>
  </si>
  <si>
    <t>Südgeorgien und die</t>
  </si>
  <si>
    <t>Côte d'lvoire</t>
  </si>
  <si>
    <t xml:space="preserve">Schiffs- und </t>
  </si>
  <si>
    <t>Zentralafrikanische</t>
  </si>
  <si>
    <t xml:space="preserve"> Republik</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</si>
  <si>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</si>
  <si>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</si>
  <si>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</si>
  <si>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</si>
  <si>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</si>
  <si>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</si>
  <si>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</si>
  <si>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</si>
  <si>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</si>
  <si>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</si>
  <si>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</si>
  <si>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</si>
  <si>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</si>
  <si>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</si>
  <si>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</si>
  <si>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</si>
  <si>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</si>
  <si>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</si>
  <si>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</si>
  <si>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</si>
  <si>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</si>
  <si>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 xml:space="preserve">Ausfuhr        </t>
  </si>
  <si>
    <t xml:space="preserve">Einfuhr                </t>
  </si>
  <si>
    <t xml:space="preserve">Einfuhr         </t>
  </si>
  <si>
    <t xml:space="preserve">Ausfuhr              </t>
  </si>
  <si>
    <t xml:space="preserve">Einfuhr      </t>
  </si>
  <si>
    <t>Inhaltsverzeichnis</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</si>
  <si>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</si>
  <si>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</si>
  <si>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</si>
  <si>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</si>
  <si>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</si>
  <si>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</si>
  <si>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</si>
  <si>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</si>
  <si>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</si>
  <si>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ihrer Anteile und nach Warengruppen </t>
  </si>
  <si>
    <t xml:space="preserve">      ihrer Anteile und nach Warengruppen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</si>
  <si>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</si>
  <si>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</si>
  <si>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</si>
  <si>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Darstellung der Ergebnisse</t>
  </si>
  <si>
    <t>Spezialhandel - Generalhandel</t>
  </si>
  <si>
    <t>Ab Januar 2009 erfolgt die Erfassung der Rückwaren und Ersatzlieferungen (EGW-Positionen 901 und 903). Diese Angaben sind im Insgesamt enthalten.</t>
  </si>
  <si>
    <t>TL</t>
  </si>
  <si>
    <t>Kirgisische Republik</t>
  </si>
  <si>
    <t>Falklandinseln (Malwinen)</t>
  </si>
  <si>
    <t>QU</t>
  </si>
  <si>
    <t xml:space="preserve"> Nicht ermittelte Länder und Gebiete</t>
  </si>
  <si>
    <t>Nr. der Syste-    matik</t>
  </si>
  <si>
    <t>345</t>
  </si>
  <si>
    <t>Ernährungs-               wirtschaft</t>
  </si>
  <si>
    <r>
      <t xml:space="preserve">Warengruppe
</t>
    </r>
    <r>
      <rPr>
        <vertAlign val="superscript"/>
        <sz val="10"/>
        <rFont val="Arial"/>
        <family val="2"/>
      </rPr>
      <t xml:space="preserve"> ______</t>
    </r>
    <r>
      <rPr>
        <sz val="10"/>
        <rFont val="Arial"/>
        <family val="2"/>
      </rPr>
      <t xml:space="preserve">
Erdteil
Ländergruppe</t>
    </r>
  </si>
  <si>
    <t>Erdteil                                                        Ländergruppe</t>
  </si>
  <si>
    <t xml:space="preserve">Einfuhr               </t>
  </si>
  <si>
    <t>Vor-
erzeug-
nisse</t>
  </si>
  <si>
    <t>End-
erzeug-
nisse</t>
  </si>
  <si>
    <t>lebende
Tiere</t>
  </si>
  <si>
    <t>Genuss-
mittel</t>
  </si>
  <si>
    <t>Ausfuhr
insgesamt</t>
  </si>
  <si>
    <t>Bericht für das Quartal:</t>
  </si>
  <si>
    <t>Alle Eingaben in den weißen Feldern - nur durch "Werte einfügen" !!!</t>
  </si>
  <si>
    <t>Ab Spalte "P" hier Hilfsspalten - Bitte nicht verändern</t>
  </si>
  <si>
    <t>im Jahr:</t>
  </si>
  <si>
    <t>Quartalsmonate:</t>
  </si>
  <si>
    <t>Anfang</t>
  </si>
  <si>
    <t>Ende</t>
  </si>
  <si>
    <t>Grafik 1, Seite 7:</t>
  </si>
  <si>
    <t>aus Tabelle 22, Sp. 1</t>
  </si>
  <si>
    <t>Monat / Jahr</t>
  </si>
  <si>
    <t>Jan.</t>
  </si>
  <si>
    <t>in 50er Schritten!!</t>
  </si>
  <si>
    <t>Feb.</t>
  </si>
  <si>
    <t>März</t>
  </si>
  <si>
    <t>April</t>
  </si>
  <si>
    <t>Mai</t>
  </si>
  <si>
    <t>Juni</t>
  </si>
  <si>
    <t>Juli</t>
  </si>
  <si>
    <t>Aug.</t>
  </si>
  <si>
    <t>Sept.</t>
  </si>
  <si>
    <t>Okt.</t>
  </si>
  <si>
    <t>Nov.</t>
  </si>
  <si>
    <t>Dez.</t>
  </si>
  <si>
    <t>Grafik 2, Seite 7:</t>
  </si>
  <si>
    <t>aus Tabelle 23, Sp. 1</t>
  </si>
  <si>
    <t>Grafik 3, Seite 8:</t>
  </si>
  <si>
    <t>aus Tabelle 9, Sp. 2</t>
  </si>
  <si>
    <t>Summe</t>
  </si>
  <si>
    <t>Grafik 4, Seite 8:</t>
  </si>
  <si>
    <t>Aus Tabelle 9, Sp. 5</t>
  </si>
  <si>
    <t>Grafik 5, Seite 9:</t>
  </si>
  <si>
    <t>aus Tabelle 4, Sp. 0&amp;1</t>
  </si>
  <si>
    <t>Grafik 6, Seite 9:</t>
  </si>
  <si>
    <t>aus Tabelle 5, Sp. 0&amp;1</t>
  </si>
  <si>
    <t>Grafik 7, Seite 10:</t>
  </si>
  <si>
    <t>aus Tabelle 10</t>
  </si>
  <si>
    <t>Land</t>
  </si>
  <si>
    <t>1) richtiges Quartal eintragen:</t>
  </si>
  <si>
    <t>2) im ersten Quartal Tabelle 10</t>
  </si>
  <si>
    <t>3) oder im 2. - 4. Quartal Tabelle18 und 19</t>
  </si>
  <si>
    <t xml:space="preserve">    in die entsprechenden hinteren Tabellenblätter einkopieren</t>
  </si>
  <si>
    <t>4) Knöpfchen drücken</t>
  </si>
  <si>
    <t>"-" muß in Ausgangstabelle ggf. durch "0" ersetzt werden!</t>
  </si>
  <si>
    <t>Halb-
waren</t>
  </si>
  <si>
    <t>Roh-
stoffe</t>
  </si>
  <si>
    <t>Australien,
Ozeanien und
 übrige Gebiete</t>
  </si>
  <si>
    <t xml:space="preserve">Australien, Ozeanien
 und übrige Gebiete       </t>
  </si>
  <si>
    <t>Australien,
Ozeanien und
übrige Gebiete</t>
  </si>
  <si>
    <r>
      <t>10. Ausfuhr nach Ländergruppen</t>
    </r>
    <r>
      <rPr>
        <b/>
        <vertAlign val="superscript"/>
        <sz val="9"/>
        <rFont val="Arial"/>
        <family val="2"/>
      </rPr>
      <t>*)</t>
    </r>
  </si>
  <si>
    <r>
      <t>11. Einfuhr nach Ländergruppen</t>
    </r>
    <r>
      <rPr>
        <b/>
        <vertAlign val="superscript"/>
        <sz val="9"/>
        <rFont val="Arial"/>
        <family val="2"/>
      </rPr>
      <t>*)</t>
    </r>
  </si>
  <si>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</si>
  <si>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</si>
  <si>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</si>
  <si>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t>Länderangaben</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</si>
  <si>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</si>
  <si>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</si>
  <si>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Intrahandel - Extrahandel</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</si>
  <si>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</si>
  <si>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Das Intrastat-System ist u.a. durch eine enge Verknüpfung mit dem Umsatzsteuersystem gekennzeichnet, welches eine (indirekte) Kontrolle über die monatlich von den Unternehmen bei den Finanzämtern abzugebenden Umsatzsteuervoranmeldungen ermöglicht.</t>
  </si>
  <si>
    <t>Monatliche Revisionen</t>
  </si>
  <si>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</si>
  <si>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Die Gruppierung der Waren erfolgt nach der Gliederung „Warengruppen und -untergruppen der Ernährungswirtschaft und der Gewerblichen Wirtschaft (EGW)“ - Ausgabe 2002.</t>
  </si>
  <si>
    <t>Sonstige methodische Hinweise</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</si>
  <si>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</si>
  <si>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</si>
  <si>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 xml:space="preserve">   (Lieferung von Schiffs- und</t>
  </si>
  <si>
    <t xml:space="preserve">   Luftfahrzeugbedarf auf fremde Schiffe</t>
  </si>
  <si>
    <t xml:space="preserve">Nicht ermittelte Länder und Gebiete     </t>
  </si>
  <si>
    <t>QV</t>
  </si>
  <si>
    <t xml:space="preserve">Nicht ermittelte Länder und Gebiete </t>
  </si>
  <si>
    <t>511</t>
  </si>
  <si>
    <t>Nr. der
 Syste-    matik</t>
  </si>
  <si>
    <t>Bestimmungsland</t>
  </si>
  <si>
    <t>Ursprungsland</t>
  </si>
  <si>
    <t xml:space="preserve">Australien, Ozeanien
 und übrige Gebiete      </t>
  </si>
  <si>
    <t>Nr.
der
Syste-
matik</t>
  </si>
  <si>
    <t>Einfuhr
insgesamt</t>
  </si>
  <si>
    <t>Erdteil
Ländergruppe</t>
  </si>
  <si>
    <t xml:space="preserve"> sonstige Enderzeugnisse                                   </t>
  </si>
  <si>
    <t>Vj.</t>
  </si>
  <si>
    <t>Vierteljahr</t>
  </si>
  <si>
    <t>755</t>
  </si>
  <si>
    <t>883</t>
  </si>
  <si>
    <t xml:space="preserve"> Fahrgestelle, Karosserien, Motoren für Kfz</t>
  </si>
  <si>
    <t xml:space="preserve"> pharmazeutische Erzeugnisse</t>
  </si>
  <si>
    <t xml:space="preserve"> Waren aus Kunststoffen</t>
  </si>
  <si>
    <t xml:space="preserve"> Luftfahrzeuge</t>
  </si>
  <si>
    <t xml:space="preserve"> Möbel  </t>
  </si>
  <si>
    <t xml:space="preserve"> Ausfuhr</t>
  </si>
  <si>
    <t xml:space="preserve"> Einfuhr</t>
  </si>
  <si>
    <t>832</t>
  </si>
  <si>
    <t>ISO / Nr. der Syste-matik</t>
  </si>
  <si>
    <t>Erdteil
Land</t>
  </si>
  <si>
    <t xml:space="preserve">Europa                                  </t>
  </si>
  <si>
    <t xml:space="preserve">Afrika                                  </t>
  </si>
  <si>
    <t>EH</t>
  </si>
  <si>
    <t>West Sahara</t>
  </si>
  <si>
    <t>Libyen</t>
  </si>
  <si>
    <t>SS</t>
  </si>
  <si>
    <t>Südsudan</t>
  </si>
  <si>
    <t>St. Helena, Ascension u. Tristan da Cunha</t>
  </si>
  <si>
    <t xml:space="preserve">Amerika                                 </t>
  </si>
  <si>
    <t>BQ</t>
  </si>
  <si>
    <t>Bonaire, St. Eustatius und Saba</t>
  </si>
  <si>
    <t>CW</t>
  </si>
  <si>
    <t>Curaçao</t>
  </si>
  <si>
    <t>SX</t>
  </si>
  <si>
    <t>St. Martin (niederländischer Teil)</t>
  </si>
  <si>
    <t>BL</t>
  </si>
  <si>
    <t>Saint Barthélemy</t>
  </si>
  <si>
    <t>Bolivarische Republik Venezuela</t>
  </si>
  <si>
    <t>Plurinationaler Staat Bolivien</t>
  </si>
  <si>
    <t xml:space="preserve">Asien                                   </t>
  </si>
  <si>
    <t xml:space="preserve">Australien, Ozeanien
 und übrige Gebiete                   </t>
  </si>
  <si>
    <t xml:space="preserve">Französische Süd- und Antarktisgebiete </t>
  </si>
  <si>
    <t xml:space="preserve">Verschiedenes                           </t>
  </si>
  <si>
    <t>QP</t>
  </si>
  <si>
    <t>Hohe See</t>
  </si>
  <si>
    <t xml:space="preserve">Insgesamt                               </t>
  </si>
  <si>
    <t xml:space="preserve">Noch: 18. Ausfuhr nach Ländern </t>
  </si>
  <si>
    <t>Jahr                      Monat</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</si>
  <si>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</si>
  <si>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Mit der Einführung des Europäischen Binnenmarktes zum 1. Januar 1993 entstanden im grenzüberschreitenden Warenverkehr unterschiedliche Erhebungsverfahren für den Handel innerhalb und außerhalb der Europäischen Union (EU).</t>
  </si>
  <si>
    <t>Bei der direkten Firmenbefragung sind Unternehmen, deren innergemeinschaftliche Warenverkehre je Verkehrsrichtung (Eingang bzw. Versendung) im Vorjahr bzw. im laufenden Jahr den Wert von derzeit 500 000 Euro (bis 2011: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</si>
  <si>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pro Sendung überschreiten. Sendungen mit einem geringeren Wert müssen allerdings angemeldet werden, wenn das Gesamtgewicht der Sendung 1 000 kg übersteigt.
</t>
    </r>
  </si>
  <si>
    <t>Westsahara</t>
  </si>
  <si>
    <t>St. Barthélemy</t>
  </si>
  <si>
    <t>Französische Süd- und Antarktisgebiete</t>
  </si>
  <si>
    <t>St. Helena, Ascension und</t>
  </si>
  <si>
    <t xml:space="preserve"> Tristan da Cunha</t>
  </si>
  <si>
    <t xml:space="preserve">Nicht ermittelte EU - Länder und Gebiete </t>
  </si>
  <si>
    <t xml:space="preserve">St. Helena, Ascension und </t>
  </si>
  <si>
    <t xml:space="preserve">Französische Süd- und </t>
  </si>
  <si>
    <t xml:space="preserve"> Antarktisgebiete</t>
  </si>
  <si>
    <t xml:space="preserve">Nicht ermittelte EU-Länder und Gebiete </t>
  </si>
  <si>
    <t xml:space="preserve"> EU-Länder (EU-28)          </t>
  </si>
  <si>
    <t>darunter
EU-Länder
(EU-28)</t>
  </si>
  <si>
    <t xml:space="preserve">  EU-Länder (EU-28)            </t>
  </si>
  <si>
    <t>EU-Länder
(EU-28)</t>
  </si>
  <si>
    <t xml:space="preserve">EU-Länder (EU-28)             </t>
  </si>
  <si>
    <r>
      <t xml:space="preserve"> </t>
    </r>
    <r>
      <rPr>
        <b/>
        <vertAlign val="superscript"/>
        <sz val="10"/>
        <rFont val="Calibri"/>
        <family val="2"/>
      </rPr>
      <t>●</t>
    </r>
  </si>
  <si>
    <r>
      <t>Gesetz über die Statistik für Bundeszwecke (Bundesstatistikgesetz - BStatG) vom 22. Januar 1987 (BGBl. I S. 462, 565), zuletzt geändert durch Artikel 13 des Gesetzes vom 25.</t>
    </r>
    <r>
      <rPr>
        <sz val="10"/>
        <rFont val="Calibri"/>
        <family val="2"/>
      </rPr>
      <t> </t>
    </r>
    <r>
      <rPr>
        <sz val="10"/>
        <rFont val="Arial"/>
        <family val="2"/>
      </rPr>
      <t>Juli</t>
    </r>
    <r>
      <rPr>
        <sz val="10"/>
        <rFont val="Calibri"/>
        <family val="2"/>
      </rPr>
      <t> </t>
    </r>
    <r>
      <rPr>
        <sz val="10"/>
        <rFont val="Arial"/>
        <family val="2"/>
      </rPr>
      <t>2013 (BGBl. I S. 2749)</t>
    </r>
  </si>
  <si>
    <t xml:space="preserve">Verordnung (EG) Nr. 471/2009 des Europäischen Parlaments und des Rates vom 6. Mai 2009 über Gemeinschaftsstatistiken des Außenhandels mit Drittländern und zur Aufhebung der Verordnung (EG) Nr. 1172/95 des Rates (Abl. EU L 152 vom 16.6.2009, S. 23)
</t>
  </si>
  <si>
    <t>Verordnung (EU) Nr. 1106/2012 der Kommission vom 27. November 2012 zur Durchführung der Verordnung (EG) Nr. 471/2009 des Europäischen Parlaments und des Rates über Gemeinschaftsstatistiken des Außenhandels mit Drittländern hinsichtlich der Aktualisierung des Verzeichnisses der Länder und Gebiete (ABl. EU L 328 vom 28.11.2012, S. 7)</t>
  </si>
  <si>
    <r>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vom 19.11.2004, S.</t>
    </r>
    <r>
      <rPr>
        <sz val="10"/>
        <rFont val="Calibri"/>
        <family val="2"/>
      </rPr>
      <t> </t>
    </r>
    <r>
      <rPr>
        <sz val="10"/>
        <rFont val="Arial"/>
        <family val="2"/>
      </rPr>
      <t>3),  zuletzt  geändert  durch  Verordnung (EU)  Nr. 1093/2013 der Kommission vom 4. November 2013 (ABl. EU L 294 vom 6.11.2013, S. 28)</t>
    </r>
  </si>
  <si>
    <t>Die Ausfuhr und Einfuhr wird sowohl in fachlicher als auch regionaler Gliederung als Gesamtsumme aus Intra- und  Extrahandel ausgewiesen.</t>
  </si>
  <si>
    <t>Andere europäische Länder</t>
  </si>
  <si>
    <t>Backwaren und andere Zubereitungen aus Getreide</t>
  </si>
  <si>
    <t>Abfälle von Gespinstwaren, Lumpen</t>
  </si>
  <si>
    <t>Halbstoffe aus zellulosehaltigen Faserstoffen</t>
  </si>
  <si>
    <t>Fahrgestelle, Karosserien, Motoren für Kfz</t>
  </si>
  <si>
    <t>Geräte zur Elektrizitätserzeugung und -verteilung</t>
  </si>
  <si>
    <t>Gemüse und sonstige Küchengewächse, frisch</t>
  </si>
  <si>
    <t xml:space="preserve">Verordnung (EU) Nr. 92/2010 der Kommission vom 2. Februar 2010 zur Durchführung der Verordnung (EG) Nr.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vom 3.2.2010, S. 4) 
</t>
  </si>
  <si>
    <t xml:space="preserve">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EU L 37 vom 10.2.2010, S.1)
</t>
  </si>
  <si>
    <t>Verordnung (EG) Nr. 638/2004 des Europäischen Parlaments und des Rates vom 31. März 2004 über die Gemeinschaftsstatistiken des Warenverkehrs zwischen Mitgliedstaaten und zur Aufhebung der Verordnung (EWG) Nr. 3330/91 des Rates (ABl. EU Nr. L 102 vom 7.4.2004 S. 1), zuletzt geändert durch Verordnung (EU) Nr. 659/2014 des Europäischen Parlaments und des Rates vom 15. Mai 2014  (ABl. EU L 189 vom 27.6.2014, S. 128)</t>
  </si>
  <si>
    <t>Am 1. Januar 2015 trat Litauen der Eurozone bei (siehe S. 8 unter Ländergruppen).</t>
  </si>
  <si>
    <r>
      <t xml:space="preserve">                                         Länderverzeichnis für die Außenhandelsstatistik                   </t>
    </r>
    <r>
      <rPr>
        <b/>
        <vertAlign val="superscript"/>
        <sz val="18"/>
        <rFont val="Arial"/>
        <family val="2"/>
      </rPr>
      <t>Stand: Januar 2015</t>
    </r>
  </si>
  <si>
    <t xml:space="preserve">   und Luftfahrzeuge in deutschen (Flug-)Häfen)</t>
  </si>
  <si>
    <t>Das Länderverzeichnis dient nur statistischen Zwecken. Aus den Bezeichnungen kann keine Bestätigung oder Anerkennung des politischen Status eines Landes oder der Grenzen seines Gebiets abgeleitet werden.</t>
  </si>
  <si>
    <t>Stand: Januar 2015</t>
  </si>
  <si>
    <t>2. Vj. 2015</t>
  </si>
  <si>
    <t>393</t>
  </si>
  <si>
    <t>Kleie, Abfallerzeugnisse zur Viehfütterung</t>
  </si>
  <si>
    <t>Stäbe und Profile aus Eisen oder Stahl</t>
  </si>
  <si>
    <t>861</t>
  </si>
  <si>
    <t xml:space="preserve"> </t>
  </si>
  <si>
    <t xml:space="preserve"> -    </t>
  </si>
  <si>
    <t>532</t>
  </si>
  <si>
    <t xml:space="preserve"> -  </t>
  </si>
  <si>
    <t xml:space="preserve"> -</t>
  </si>
  <si>
    <t>2013</t>
  </si>
  <si>
    <t>Januar</t>
  </si>
  <si>
    <t>Februar</t>
  </si>
  <si>
    <t>August</t>
  </si>
  <si>
    <t>September</t>
  </si>
  <si>
    <t>Oktober</t>
  </si>
  <si>
    <t>November</t>
  </si>
  <si>
    <t>Dezember</t>
  </si>
  <si>
    <t>2014</t>
  </si>
  <si>
    <t>2015</t>
  </si>
  <si>
    <t>*) Für Antwortausfälle und Befreiungen sind Zuschätzungen bei den EU-Ländern und im Insgesamt enthalten, 
 in den Regionalangaben und im Insgesamt auch Rückwaren und Ersatzlieferungen.</t>
  </si>
  <si>
    <t>*) Für Antwortausfälle und Befreiungen sind Zuschätzungen bei den EU-Ländern und im Insgesamt enthalten, in den Regionalangaben und im Insgesamt auch Rückwaren und Ersatzlieferungen.</t>
  </si>
  <si>
    <t>*) Für Antwortausfälle und Befreiungen sind Zuschätzungen bei den EU-Ländern und im Insgesamt enthalten, 
in den Regionalangaben und im Insgesamt auch Rückwaren und Ersatzlieferungen.</t>
  </si>
  <si>
    <t xml:space="preserve">  3. Ausfuhr von ausgewählten Enderzeugnissen im 3. Vierteljahr 2015</t>
  </si>
  <si>
    <t xml:space="preserve">  4. Einfuhr von ausgewählten Enderzeugnissen im 3. Vierteljahr 2015</t>
  </si>
  <si>
    <t xml:space="preserve">  5. Ausfuhr im 3. Vierteljahr 2015 nach ausgewählten Ländern </t>
  </si>
  <si>
    <t xml:space="preserve">  6. Einfuhr im 3. Vierteljahr 2015 nach ausgewählten Ländern </t>
  </si>
  <si>
    <t xml:space="preserve">  7. Außenhandel mit den EU-Ländern (EU-28) im 3. Vierteljahr 2015</t>
  </si>
  <si>
    <t xml:space="preserve">  1. Übersicht über den Außenhandel im 3. Vierteljahr 2015</t>
  </si>
  <si>
    <t xml:space="preserve">  2. Ausfuhr im 3. Vierteljahr 2015 nach Warengruppen und ausgewählten Warenuntergruppen</t>
  </si>
  <si>
    <t xml:space="preserve">  3. Einfuhr im 3. Vierteljahr 2015 nach Warengruppen und ausgewählten Warenuntergruppen</t>
  </si>
  <si>
    <t xml:space="preserve">  4. Ausfuhr im 1. bis 3. Vierteljahr 2015 nach Warengruppen und ausgewählten </t>
  </si>
  <si>
    <t xml:space="preserve">  5. Einfuhr im 1. bis 3. Vierteljahr 2015 nach Warengruppen und ausgewählten </t>
  </si>
  <si>
    <t xml:space="preserve">  6. Ausfuhr im 3. Vierteljahr 2015 nach ausgewählten Ländern in der Reihenfolge</t>
  </si>
  <si>
    <t xml:space="preserve">  7. Einfuhr im 3. Vierteljahr 2015 nach ausgewählten Ländern in der Reihenfolge</t>
  </si>
  <si>
    <t xml:space="preserve">  8. Ausfuhr im 1. bis 3. Vierteljahr 2015 nach ausgewählten Ländern in der Reihenfolge</t>
  </si>
  <si>
    <t xml:space="preserve">  9. Einfuhr im 1. bis 3. Vierteljahr 2015 nach ausgewählten Ländern in der Reihenfolge</t>
  </si>
  <si>
    <t>12. Ausfuhr im 3. Vierteljahr 2015 nach Erdteilen, Ländergruppen und Warengruppen</t>
  </si>
  <si>
    <t>13. Einfuhr im 3. Vierteljahr 2015 nach Erdteilen, Ländergruppen und Warengruppen</t>
  </si>
  <si>
    <t>14. Ausfuhr im 1. bis 3. Vierteljahr 2015 nach Erdteilen, Ländergruppen und Warengruppen</t>
  </si>
  <si>
    <t>15. Einfuhr im 1. bis 3. Vierteljahr 2015 nach Erdteilen, Ländergruppen und Warengruppen</t>
  </si>
  <si>
    <t xml:space="preserve">  2. Ausfuhr im 3. Vierteljahr 2015 nach Warengruppen und ausge </t>
  </si>
  <si>
    <t xml:space="preserve">  3. Einfuhr im 3. Vierteljahr 2015 nach Warengruppen und ausge </t>
  </si>
  <si>
    <t xml:space="preserve">  4. Ausfuhr im 1. bis 3. Vierteljahr 2015 nach Warengruppen und  </t>
  </si>
  <si>
    <t xml:space="preserve">  5. Einfuhr im 1. bis 3. Vierteljahr 2015 nach Warengruppen und  </t>
  </si>
  <si>
    <t xml:space="preserve">  6. Ausfuhr im 3. Vierteljahr 2015 nach ausgewählten Ländern in der Reihenfolge ihrer Anteile </t>
  </si>
  <si>
    <t xml:space="preserve">  7. Einfuhr im 3. Vierteljahr 2015 nach ausgewählten Ländern in der Reihenfolge ihrer Anteile </t>
  </si>
  <si>
    <t xml:space="preserve">  8. Ausfuhr im 1. bis 3. Vierteljahr 2015 nach ausgewählten Ländern in der Reihenfolge ihrer Anteile </t>
  </si>
  <si>
    <t xml:space="preserve">  9. Einfuhr im 1. bis 3. Vierteljahr 2015 nach ausgewählten Ländern in der Reihenfolge ihrer Anteile </t>
  </si>
  <si>
    <t xml:space="preserve">  1. Ausfuhr Januar 2014 bis September 2015</t>
  </si>
  <si>
    <t xml:space="preserve">  2. Einfuhr Januar 2014 bis September 2015</t>
  </si>
  <si>
    <t>20. Ausfuhr Januar 2013 bis September 2015 nach Warengruppen</t>
  </si>
  <si>
    <t>21. Einfuhr Januar 2013 bis September 2015 nach Warengruppen</t>
  </si>
  <si>
    <t>22. Ausfuhr Januar 2013 bis September 2015 nach Erdteilen</t>
  </si>
  <si>
    <t>23. Einfuhr Januar 2013 bis September 2015 nach Erdteilen</t>
  </si>
  <si>
    <t>3. Vj. 2015</t>
  </si>
  <si>
    <t>1. Vj. bis 3. Vj.
2015</t>
  </si>
  <si>
    <t>Veränderung gegenüber
1. Vj. bis 3. Vj.
2014</t>
  </si>
  <si>
    <t>3. Vj. 2014</t>
  </si>
  <si>
    <t>1. Vj. bis 3. Vj. 2015</t>
  </si>
  <si>
    <t>Veränderung gegenüber
3. Vj. 2014
in %</t>
  </si>
  <si>
    <t>Veränderung gegenüber
1. Vj. bis 3. Vj.
2014
in %</t>
  </si>
  <si>
    <t>Veränderung
gegenüber
3. Vj. 2014
in %</t>
  </si>
  <si>
    <t>Veränderung
gegenüber
1. Vj. bis
 3. Vj. 2014
in %</t>
  </si>
  <si>
    <r>
      <t>20. Ausfuhr Januar 2013 bis September 2015 nach Warengruppen</t>
    </r>
    <r>
      <rPr>
        <b/>
        <vertAlign val="superscript"/>
        <sz val="11"/>
        <rFont val="Arial"/>
        <family val="2"/>
      </rPr>
      <t>*)</t>
    </r>
  </si>
  <si>
    <r>
      <t>21. Einfuhr Januar 2013 bis September 2015 nach Warengruppen</t>
    </r>
    <r>
      <rPr>
        <b/>
        <vertAlign val="superscript"/>
        <sz val="11"/>
        <rFont val="Arial"/>
        <family val="2"/>
      </rPr>
      <t>*)</t>
    </r>
  </si>
  <si>
    <r>
      <t>22. Ausfuhr Januar 2013 bis September 2015 nach Erdteilen</t>
    </r>
    <r>
      <rPr>
        <b/>
        <vertAlign val="superscript"/>
        <sz val="11"/>
        <rFont val="Arial"/>
        <family val="2"/>
      </rPr>
      <t>*)</t>
    </r>
  </si>
  <si>
    <r>
      <t>23. Einfuhr Januar 2013 bis September 2015 nach Erdteilen</t>
    </r>
    <r>
      <rPr>
        <b/>
        <vertAlign val="superscript"/>
        <sz val="11"/>
        <rFont val="Arial"/>
        <family val="2"/>
      </rPr>
      <t>*)</t>
    </r>
  </si>
  <si>
    <r>
      <t xml:space="preserve">  1. Übersicht über den Außenhandel im 3. Vierteljahr 2015</t>
    </r>
    <r>
      <rPr>
        <b/>
        <vertAlign val="superscript"/>
        <sz val="11"/>
        <rFont val="Arial"/>
        <family val="2"/>
      </rPr>
      <t>*)</t>
    </r>
  </si>
  <si>
    <r>
      <t>12. Ausfuhr im 3. Vierteljahr 2015 nach Erdteilen, Ländergruppen und Warengruppen</t>
    </r>
    <r>
      <rPr>
        <b/>
        <vertAlign val="superscript"/>
        <sz val="9"/>
        <color indexed="8"/>
        <rFont val="Arial"/>
        <family val="2"/>
      </rPr>
      <t>*)</t>
    </r>
  </si>
  <si>
    <r>
      <t>14. Ausfuhr im 1. bis 3. Vierteljahr 2015 nach Erdteilen, Ländergruppen und Warengruppen</t>
    </r>
    <r>
      <rPr>
        <b/>
        <vertAlign val="superscript"/>
        <sz val="11"/>
        <rFont val="Arial"/>
        <family val="2"/>
      </rPr>
      <t>*)</t>
    </r>
  </si>
  <si>
    <r>
      <t>15. Einfuhr im 1. bis 3. Vierteljahr 2015 nach Erdteilen, Ländergruppen und Warengruppen</t>
    </r>
    <r>
      <rPr>
        <b/>
        <vertAlign val="superscript"/>
        <sz val="11"/>
        <rFont val="Arial"/>
        <family val="2"/>
      </rPr>
      <t>*)</t>
    </r>
  </si>
  <si>
    <r>
      <t>13. Einfuhr im 3. Vierteljahr 2015 nach Erdteilen, Ländergruppen und Warengruppen</t>
    </r>
    <r>
      <rPr>
        <b/>
        <vertAlign val="superscript"/>
        <sz val="11"/>
        <rFont val="Arial"/>
        <family val="2"/>
      </rPr>
      <t>*)</t>
    </r>
  </si>
  <si>
    <t xml:space="preserve"> -      </t>
  </si>
  <si>
    <t>350</t>
  </si>
  <si>
    <t>Frischobst, ausgenommen Südfrüchte</t>
  </si>
  <si>
    <t xml:space="preserve">*) Im Insgesamt sind Zuschätzungen für Antwortausfälle und Befreiungen, Rückwaren und Ersatzlieferungen enthalten; alle Angaben für die Jahre 2013 und 2014 sind endgültige Ergebnisse (s.a. in den Vorbemerkungen unter „Monatliche Revisionen“)
</t>
  </si>
  <si>
    <t xml:space="preserve">*) Im Insgesamt sind Zuschätzungen für Antwortausfälle und Befreiungen, Rückwaren und Ersatzlieferungen enthalten; alle Angaben für die
Jahre 2013 und 2014 sind endgültige Ergebnisse (s.a. in den Vorbemerkungen unter „Monatliche Revisionen“)
</t>
  </si>
  <si>
    <t xml:space="preserve">Die Angaben in dem vorliegenden Statistischen Bericht entsprechen dem zum Zeitpunkt der Veröffentlichung gültigen Revisionsstand vom November 2015. Vergleiche mit früher veröffentlichten Ergebnissen sind daher nur eingeschränkt möglich. Die jeweils aktuellen Monatsergebnisse erhalten Sie über unser Internetportal unter www.statistik.thueringen.de.
</t>
  </si>
  <si>
    <t xml:space="preserve"> Geräte zur Elektrizitätserzeugung
   und -verteilung</t>
  </si>
  <si>
    <t xml:space="preserve"> mess-, steuerungs- und regelungs-
  technische Erzeugnisse</t>
  </si>
  <si>
    <r>
      <t>Gesetz über die Statistik des grenzüberschreitenden Warenverkehrs (Außenhandelsstatistikgesetz - AHStatG) in der im Bundesgesetzblatt Teil III, Gliederungsnummer 7402 - 1 veröffentlichten bereinigten Fassung vom 1. Mai 1957, zuletzt geändert durch Artikel 299 der Verordnung vom 31. August 2015 (BGBl. I S.</t>
    </r>
    <r>
      <rPr>
        <sz val="10"/>
        <rFont val="Calibri"/>
        <family val="2"/>
      </rPr>
      <t> </t>
    </r>
    <r>
      <rPr>
        <sz val="10"/>
        <rFont val="Arial"/>
        <family val="2"/>
      </rPr>
      <t>1474)</t>
    </r>
  </si>
  <si>
    <t>Verordnung zur Durchführung des Gesetzes über die Statistik des grenzüberschreitenden Warenverkehrs  (Außenhandelsstatistik - Durchführungsverordnung - AHStatDV) in der Fassung der Bekanntmachung vom  29. Juli 1994 (BGBl. I  S. 1993), zuletzt geändert durch Artikel 300 der Verordnung vom 31. August 2015 (BGBl I S. 1474)</t>
  </si>
  <si>
    <t xml:space="preserve">20a      </t>
  </si>
  <si>
    <t xml:space="preserve"> -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</si>
  <si>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</si>
  <si>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</si>
  <si>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</si>
  <si>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</si>
  <si>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</si>
  <si>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</si>
  <si>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</si>
  <si>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</si>
  <si>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</si>
  <si>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</si>
  <si>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</si>
  <si>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</si>
  <si>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</si>
  <si>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Aus- und Einfuhr in Thüringen, 3. Vierteljahr 2015 - vorläufige Ergebnisse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</si>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</sst>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 numFmtId="216" formatCode="\ General"/>
    <numFmt numFmtId="217" formatCode="\ \ \ \ General"/>
    <numFmt numFmtId="218" formatCode="\ 0000"/>
    <numFmt numFmtId="219" formatCode="0.0%"/>
    <numFmt numFmtId="220" formatCode="\ \ 0.0\ \ "/>
    <numFmt numFmtId="221" formatCode="\ \ \ 0.0\ \ "/>
    <numFmt numFmtId="222" formatCode="\ \ \ \ 0.0\ \ "/>
    <numFmt numFmtId="223" formatCode="#,##0;\-#,##0;\-"/>
    <numFmt numFmtId="224" formatCode="0.0;\-0.0;\-"/>
  </numFmts>
  <fonts count="80">
    <font>
      <sz val="10"/>
      <name val="Arial"/>
      <family val="0"/>
    </font>
    <font>
      <sz val="8"/>
      <name val="Arial"/>
      <family val="2"/>
    </font>
    <font>
      <b/>
      <sz val="10"/>
      <name val="Arial"/>
      <family val="2"/>
    </font>
    <font>
      <b/>
      <sz val="11"/>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b/>
      <sz val="9"/>
      <name val="Arial"/>
      <family val="2"/>
    </font>
    <font>
      <u val="single"/>
      <sz val="10"/>
      <color indexed="12"/>
      <name val="Arial"/>
      <family val="2"/>
    </font>
    <font>
      <u val="single"/>
      <sz val="10"/>
      <color indexed="36"/>
      <name val="Arial"/>
      <family val="2"/>
    </font>
    <font>
      <sz val="15"/>
      <name val="Arial"/>
      <family val="2"/>
    </font>
    <font>
      <b/>
      <sz val="18"/>
      <name val="Arial"/>
      <family val="2"/>
    </font>
    <font>
      <b/>
      <vertAlign val="superscript"/>
      <sz val="18"/>
      <name val="Arial"/>
      <family val="2"/>
    </font>
    <font>
      <vertAlign val="superscript"/>
      <sz val="11"/>
      <name val="Arial"/>
      <family val="2"/>
    </font>
    <font>
      <sz val="4"/>
      <name val="Arial"/>
      <family val="2"/>
    </font>
    <font>
      <vertAlign val="superscript"/>
      <sz val="10"/>
      <name val="Arial"/>
      <family val="2"/>
    </font>
    <font>
      <b/>
      <vertAlign val="superscript"/>
      <sz val="9"/>
      <name val="Arial"/>
      <family val="2"/>
    </font>
    <font>
      <sz val="10"/>
      <color indexed="9"/>
      <name val="Arial"/>
      <family val="2"/>
    </font>
    <font>
      <sz val="10"/>
      <color indexed="8"/>
      <name val="Arial"/>
      <family val="2"/>
    </font>
    <font>
      <b/>
      <sz val="10"/>
      <color indexed="9"/>
      <name val="Arial"/>
      <family val="2"/>
    </font>
    <font>
      <sz val="10"/>
      <color indexed="10"/>
      <name val="Arial"/>
      <family val="2"/>
    </font>
    <font>
      <b/>
      <sz val="8"/>
      <name val="Arial"/>
      <family val="2"/>
    </font>
    <font>
      <b/>
      <vertAlign val="superscript"/>
      <sz val="10"/>
      <name val="Arial"/>
      <family val="2"/>
    </font>
    <font>
      <sz val="10"/>
      <name val="Calibri"/>
      <family val="2"/>
    </font>
    <font>
      <b/>
      <vertAlign val="superscript"/>
      <sz val="10"/>
      <name val="Calibri"/>
      <family val="2"/>
    </font>
    <font>
      <b/>
      <vertAlign val="superscript"/>
      <sz val="9"/>
      <color indexed="8"/>
      <name val="Arial"/>
      <family val="2"/>
    </font>
    <font>
      <sz val="19"/>
      <color indexed="8"/>
      <name val="Arial"/>
      <family val="2"/>
    </font>
    <font>
      <sz val="9"/>
      <color indexed="8"/>
      <name val="Arial"/>
      <family val="2"/>
    </font>
    <font>
      <b/>
      <sz val="10"/>
      <color indexed="8"/>
      <name val="Arial"/>
      <family val="2"/>
    </font>
    <font>
      <sz val="8.25"/>
      <color indexed="8"/>
      <name val="Arial"/>
      <family val="2"/>
    </font>
    <font>
      <sz val="11.2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8"/>
      <color indexed="8"/>
      <name val="Arial"/>
      <family val="2"/>
    </font>
    <font>
      <b/>
      <sz val="8"/>
      <color indexed="8"/>
      <name val="Arial"/>
      <family val="2"/>
    </font>
    <font>
      <b/>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sz val="8"/>
      <color theme="1"/>
      <name val="Arial"/>
      <family val="2"/>
    </font>
    <font>
      <b/>
      <sz val="8"/>
      <color theme="1"/>
      <name val="Arial"/>
      <family val="2"/>
    </font>
    <font>
      <b/>
      <sz val="9"/>
      <color theme="1"/>
      <name val="Arial"/>
      <family val="2"/>
    </font>
  </fonts>
  <fills count="8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1"/>
        <bgColor indexed="64"/>
      </patternFill>
    </fill>
    <fill>
      <patternFill patternType="solid">
        <fgColor indexed="8"/>
        <bgColor indexed="64"/>
      </patternFill>
    </fill>
    <fill>
      <patternFill patternType="solid">
        <fgColor indexed="36"/>
        <bgColor indexed="64"/>
      </patternFill>
    </fill>
    <fill>
      <patternFill patternType="solid">
        <fgColor indexed="50"/>
        <bgColor indexed="64"/>
      </patternFill>
    </fill>
    <fill>
      <patternFill patternType="solid">
        <fgColor indexed="53"/>
        <bgColor indexed="64"/>
      </patternFill>
    </fill>
    <fill>
      <patternFill patternType="solid">
        <fgColor indexed="37"/>
        <bgColor indexed="64"/>
      </patternFill>
    </fill>
    <fill>
      <patternFill patternType="solid">
        <fgColor indexed="51"/>
        <bgColor indexed="64"/>
      </patternFill>
    </fill>
    <fill>
      <patternFill patternType="solid">
        <fgColor indexed="10"/>
        <bgColor indexed="64"/>
      </patternFill>
    </fill>
    <fill>
      <patternFill patternType="solid">
        <fgColor indexed="24"/>
        <bgColor indexed="64"/>
      </patternFill>
    </fill>
    <fill>
      <patternFill patternType="solid">
        <fgColor indexed="38"/>
        <bgColor indexed="64"/>
      </patternFill>
    </fill>
    <fill>
      <patternFill patternType="solid">
        <fgColor indexed="52"/>
        <bgColor indexed="64"/>
      </patternFill>
    </fill>
    <fill>
      <patternFill patternType="solid">
        <fgColor indexed="19"/>
        <bgColor indexed="64"/>
      </patternFill>
    </fill>
    <fill>
      <patternFill patternType="solid">
        <fgColor indexed="25"/>
        <bgColor indexed="64"/>
      </patternFill>
    </fill>
    <fill>
      <patternFill patternType="solid">
        <fgColor indexed="39"/>
        <bgColor indexed="64"/>
      </patternFill>
    </fill>
    <fill>
      <patternFill patternType="solid">
        <fgColor indexed="27"/>
        <bgColor indexed="64"/>
      </patternFill>
    </fill>
    <fill>
      <patternFill patternType="solid">
        <fgColor indexed="12"/>
        <bgColor indexed="64"/>
      </patternFill>
    </fill>
    <fill>
      <patternFill patternType="solid">
        <fgColor indexed="26"/>
        <bgColor indexed="64"/>
      </patternFill>
    </fill>
    <fill>
      <patternFill patternType="solid">
        <fgColor indexed="40"/>
        <bgColor indexed="64"/>
      </patternFill>
    </fill>
    <fill>
      <patternFill patternType="solid">
        <fgColor indexed="54"/>
        <bgColor indexed="64"/>
      </patternFill>
    </fill>
    <fill>
      <patternFill patternType="solid">
        <fgColor indexed="13"/>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28"/>
        <bgColor indexed="64"/>
      </patternFill>
    </fill>
    <fill>
      <patternFill patternType="solid">
        <fgColor indexed="42"/>
        <bgColor indexed="64"/>
      </patternFill>
    </fill>
    <fill>
      <patternFill patternType="solid">
        <fgColor indexed="56"/>
        <bgColor indexed="64"/>
      </patternFill>
    </fill>
    <fill>
      <patternFill patternType="solid">
        <fgColor indexed="15"/>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solid">
        <fgColor indexed="30"/>
        <bgColor indexed="64"/>
      </patternFill>
    </fill>
    <fill>
      <patternFill patternType="solid">
        <fgColor indexed="44"/>
        <bgColor indexed="64"/>
      </patternFill>
    </fill>
    <fill>
      <patternFill patternType="solid">
        <fgColor indexed="58"/>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59"/>
        <bgColor indexed="64"/>
      </patternFill>
    </fill>
    <fill>
      <patternFill patternType="solid">
        <fgColor indexed="18"/>
        <bgColor indexed="64"/>
      </patternFill>
    </fill>
    <fill>
      <patternFill patternType="solid">
        <fgColor indexed="32"/>
        <bgColor indexed="64"/>
      </patternFill>
    </fill>
    <fill>
      <patternFill patternType="solid">
        <fgColor indexed="46"/>
        <bgColor indexed="64"/>
      </patternFill>
    </fill>
    <fill>
      <patternFill patternType="solid">
        <fgColor indexed="60"/>
        <bgColor indexed="64"/>
      </patternFill>
    </fill>
    <fill>
      <patternFill patternType="solid">
        <fgColor indexed="33"/>
        <bgColor indexed="64"/>
      </patternFill>
    </fill>
    <fill>
      <patternFill patternType="solid">
        <fgColor indexed="47"/>
        <bgColor indexed="64"/>
      </patternFill>
    </fill>
    <fill>
      <patternFill patternType="solid">
        <fgColor indexed="61"/>
        <bgColor indexed="64"/>
      </patternFill>
    </fill>
    <fill>
      <patternFill patternType="solid">
        <fgColor indexed="20"/>
        <bgColor indexed="64"/>
      </patternFill>
    </fill>
    <fill>
      <patternFill patternType="solid">
        <fgColor indexed="34"/>
        <bgColor indexed="64"/>
      </patternFill>
    </fill>
    <fill>
      <patternFill patternType="solid">
        <fgColor indexed="48"/>
        <bgColor indexed="64"/>
      </patternFill>
    </fill>
    <fill>
      <patternFill patternType="solid">
        <fgColor indexed="62"/>
        <bgColor indexed="64"/>
      </patternFill>
    </fill>
    <fill>
      <patternFill patternType="solid">
        <fgColor indexed="21"/>
        <bgColor indexed="64"/>
      </patternFill>
    </fill>
    <fill>
      <patternFill patternType="solid">
        <fgColor indexed="35"/>
        <bgColor indexed="64"/>
      </patternFill>
    </fill>
    <fill>
      <patternFill patternType="solid">
        <fgColor indexed="49"/>
        <bgColor indexed="64"/>
      </patternFill>
    </fill>
    <fill>
      <patternFill patternType="solid">
        <fgColor indexed="63"/>
        <bgColor indexed="64"/>
      </patternFill>
    </fill>
  </fills>
  <borders count="6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thin"/>
    </border>
    <border>
      <left style="hair"/>
      <right>
        <color indexed="63"/>
      </right>
      <top>
        <color indexed="63"/>
      </top>
      <bottom style="thin"/>
    </border>
    <border>
      <left style="thin"/>
      <right>
        <color indexed="63"/>
      </right>
      <top>
        <color indexed="63"/>
      </top>
      <bottom>
        <color indexed="63"/>
      </bottom>
    </border>
    <border>
      <left style="thin"/>
      <right style="hair"/>
      <top style="hair"/>
      <bottom style="thin"/>
    </border>
    <border>
      <left>
        <color indexed="63"/>
      </left>
      <right>
        <color indexed="63"/>
      </right>
      <top style="thin"/>
      <bottom>
        <color indexed="63"/>
      </bottom>
    </border>
    <border>
      <left style="hair"/>
      <right>
        <color indexed="63"/>
      </right>
      <top>
        <color indexed="63"/>
      </top>
      <bottom>
        <color indexed="63"/>
      </bottom>
    </border>
    <border>
      <left style="hair"/>
      <right style="hair"/>
      <top>
        <color indexed="63"/>
      </top>
      <bottom style="hair"/>
    </border>
    <border>
      <left>
        <color indexed="63"/>
      </left>
      <right style="hair"/>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color indexed="63"/>
      </left>
      <right style="hair"/>
      <top style="thin"/>
      <bottom style="hair"/>
    </border>
    <border>
      <left style="hair"/>
      <right style="thin"/>
      <top style="thin"/>
      <bottom style="hair"/>
    </border>
    <border>
      <left style="thin"/>
      <right style="thin"/>
      <top style="hair"/>
      <bottom style="hair"/>
    </border>
    <border>
      <left>
        <color indexed="63"/>
      </left>
      <right style="hair"/>
      <top style="hair"/>
      <bottom style="hair"/>
    </border>
    <border>
      <left style="hair"/>
      <right style="thin"/>
      <top style="hair"/>
      <bottom style="hair"/>
    </border>
    <border>
      <left style="thin"/>
      <right style="thin"/>
      <top style="hair"/>
      <bottom style="thin"/>
    </border>
    <border>
      <left>
        <color indexed="63"/>
      </left>
      <right style="hair"/>
      <top style="hair"/>
      <bottom style="thin"/>
    </border>
    <border>
      <left style="hair"/>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hair"/>
      <top style="thin"/>
      <bottom style="hair"/>
    </border>
    <border>
      <left style="thin"/>
      <right style="hair"/>
      <top style="hair"/>
      <bottom style="hair"/>
    </border>
    <border>
      <left style="thin"/>
      <right>
        <color indexed="63"/>
      </right>
      <top>
        <color indexed="63"/>
      </top>
      <bottom style="hair"/>
    </border>
    <border>
      <left>
        <color indexed="63"/>
      </left>
      <right style="thin"/>
      <top>
        <color indexed="63"/>
      </top>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hair"/>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style="thin"/>
      <bottom>
        <color indexed="63"/>
      </bottom>
    </border>
    <border>
      <left style="hair"/>
      <right>
        <color indexed="63"/>
      </right>
      <top>
        <color indexed="63"/>
      </top>
      <bottom style="hair"/>
    </border>
    <border>
      <left style="hair"/>
      <right style="hair"/>
      <top>
        <color indexed="63"/>
      </top>
      <bottom>
        <color indexed="63"/>
      </bottom>
    </border>
    <border>
      <left style="hair"/>
      <right style="hair"/>
      <top style="hair"/>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style="thin"/>
      <bottom style="hair"/>
    </border>
    <border>
      <left>
        <color indexed="63"/>
      </left>
      <right style="hair"/>
      <top>
        <color indexed="63"/>
      </top>
      <bottom style="thin"/>
    </border>
    <border>
      <left style="thin"/>
      <right>
        <color indexed="63"/>
      </right>
      <top style="thin"/>
      <bottom>
        <color indexed="63"/>
      </bottom>
    </border>
    <border>
      <left style="hair"/>
      <right style="hair"/>
      <top style="thin"/>
      <bottom style="hair"/>
    </border>
    <border>
      <left style="thin"/>
      <right style="hair"/>
      <top style="hair"/>
      <bottom>
        <color indexed="63"/>
      </bottom>
    </border>
    <border>
      <left style="thin"/>
      <right style="hair"/>
      <top>
        <color indexed="63"/>
      </top>
      <bottom style="thin"/>
    </border>
    <border>
      <left style="hair"/>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6" borderId="2" applyNumberFormat="0" applyAlignment="0" applyProtection="0"/>
    <xf numFmtId="0" fontId="17" fillId="0" borderId="0" applyNumberFormat="0" applyFill="0" applyBorder="0" applyAlignment="0" applyProtection="0"/>
    <xf numFmtId="169" fontId="0" fillId="0" borderId="0" applyFont="0" applyFill="0" applyBorder="0" applyAlignment="0" applyProtection="0"/>
    <xf numFmtId="0" fontId="63" fillId="27" borderId="2"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66" fillId="28" borderId="0" applyNumberFormat="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0" fontId="6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8" fillId="31" borderId="0" applyNumberFormat="0" applyBorder="0" applyAlignment="0" applyProtection="0"/>
    <xf numFmtId="0" fontId="0" fillId="0" borderId="0">
      <alignment/>
      <protection/>
    </xf>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4" fillId="0" borderId="0" applyNumberFormat="0" applyFill="0" applyBorder="0" applyAlignment="0" applyProtection="0"/>
    <xf numFmtId="0" fontId="75" fillId="32" borderId="9" applyNumberFormat="0" applyAlignment="0" applyProtection="0"/>
  </cellStyleXfs>
  <cellXfs count="724">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0" fontId="0" fillId="0" borderId="10" xfId="0" applyBorder="1" applyAlignment="1">
      <alignment/>
    </xf>
    <xf numFmtId="0" fontId="2" fillId="0" borderId="0" xfId="0" applyFont="1" applyAlignment="1">
      <alignment/>
    </xf>
    <xf numFmtId="3"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right" vertical="center"/>
    </xf>
    <xf numFmtId="49" fontId="2" fillId="0" borderId="0" xfId="0" applyNumberFormat="1" applyFont="1" applyAlignment="1">
      <alignment/>
    </xf>
    <xf numFmtId="0" fontId="0" fillId="0" borderId="0" xfId="0" applyAlignment="1">
      <alignment horizontal="center"/>
    </xf>
    <xf numFmtId="49" fontId="0" fillId="0" borderId="11" xfId="0" applyNumberFormat="1" applyBorder="1" applyAlignment="1">
      <alignment/>
    </xf>
    <xf numFmtId="49" fontId="0" fillId="0" borderId="12"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49" fontId="0" fillId="0" borderId="0" xfId="0" applyNumberFormat="1" applyAlignment="1">
      <alignment horizontal="center" vertical="center"/>
    </xf>
    <xf numFmtId="0" fontId="3" fillId="0" borderId="0" xfId="0" applyFont="1" applyAlignment="1">
      <alignment/>
    </xf>
    <xf numFmtId="0" fontId="0" fillId="0" borderId="0" xfId="0" applyAlignment="1">
      <alignment horizontal="left"/>
    </xf>
    <xf numFmtId="0" fontId="4"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0" fontId="0" fillId="0" borderId="11" xfId="0" applyBorder="1" applyAlignment="1">
      <alignment/>
    </xf>
    <xf numFmtId="49" fontId="0" fillId="0" borderId="0" xfId="0" applyNumberFormat="1" applyFont="1" applyAlignment="1" quotePrefix="1">
      <alignment/>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vertical="center"/>
    </xf>
    <xf numFmtId="0" fontId="2" fillId="0" borderId="12" xfId="0" applyFont="1" applyBorder="1" applyAlignment="1">
      <alignment/>
    </xf>
    <xf numFmtId="49" fontId="0" fillId="0" borderId="0" xfId="0" applyNumberFormat="1" applyFill="1" applyBorder="1" applyAlignment="1">
      <alignment vertical="center"/>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8" fillId="0" borderId="0" xfId="0" applyFont="1" applyAlignment="1">
      <alignment/>
    </xf>
    <xf numFmtId="0" fontId="2" fillId="0" borderId="0" xfId="0" applyFont="1" applyAlignment="1">
      <alignment horizontal="center"/>
    </xf>
    <xf numFmtId="0" fontId="3" fillId="0" borderId="10" xfId="0" applyFont="1" applyBorder="1" applyAlignment="1">
      <alignment/>
    </xf>
    <xf numFmtId="0" fontId="3" fillId="0" borderId="0" xfId="0" applyFont="1" applyAlignment="1">
      <alignment/>
    </xf>
    <xf numFmtId="0" fontId="0" fillId="0" borderId="10" xfId="0" applyFont="1" applyBorder="1" applyAlignment="1">
      <alignment/>
    </xf>
    <xf numFmtId="3" fontId="0" fillId="0" borderId="13" xfId="0" applyNumberFormat="1" applyBorder="1" applyAlignment="1">
      <alignment horizontal="center" vertical="center"/>
    </xf>
    <xf numFmtId="49" fontId="0" fillId="0" borderId="14" xfId="0" applyNumberFormat="1" applyBorder="1" applyAlignment="1">
      <alignment horizontal="center" vertical="center"/>
    </xf>
    <xf numFmtId="3" fontId="0" fillId="0" borderId="15" xfId="0" applyNumberFormat="1" applyBorder="1" applyAlignment="1">
      <alignment horizontal="center"/>
    </xf>
    <xf numFmtId="49" fontId="0" fillId="0" borderId="16" xfId="0" applyNumberFormat="1" applyBorder="1" applyAlignment="1">
      <alignment horizontal="center"/>
    </xf>
    <xf numFmtId="49" fontId="2" fillId="0" borderId="0" xfId="0" applyNumberFormat="1" applyFont="1" applyBorder="1" applyAlignment="1">
      <alignmen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17"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0" fontId="4" fillId="0" borderId="0" xfId="0" applyFont="1" applyAlignment="1">
      <alignment horizontal="center"/>
    </xf>
    <xf numFmtId="0" fontId="0" fillId="0" borderId="14" xfId="0" applyBorder="1" applyAlignment="1">
      <alignment horizontal="center" vertical="center"/>
    </xf>
    <xf numFmtId="3" fontId="0" fillId="0" borderId="18" xfId="0" applyNumberFormat="1" applyBorder="1" applyAlignment="1">
      <alignment horizontal="center" vertical="center"/>
    </xf>
    <xf numFmtId="3" fontId="0" fillId="0" borderId="19" xfId="0" applyNumberFormat="1" applyBorder="1" applyAlignment="1">
      <alignment horizontal="center" vertical="center"/>
    </xf>
    <xf numFmtId="49" fontId="0" fillId="0" borderId="20" xfId="0" applyNumberFormat="1" applyBorder="1" applyAlignment="1">
      <alignment horizontal="center" vertical="center"/>
    </xf>
    <xf numFmtId="0" fontId="0" fillId="0" borderId="0" xfId="0" applyAlignment="1">
      <alignment/>
    </xf>
    <xf numFmtId="0" fontId="9" fillId="0" borderId="0" xfId="0" applyFont="1" applyAlignment="1">
      <alignment horizontal="center"/>
    </xf>
    <xf numFmtId="0" fontId="8" fillId="0" borderId="0" xfId="0" applyFont="1" applyAlignment="1">
      <alignment horizontal="left"/>
    </xf>
    <xf numFmtId="185" fontId="8" fillId="0" borderId="0" xfId="0" applyNumberFormat="1" applyFont="1" applyAlignment="1">
      <alignment horizontal="center"/>
    </xf>
    <xf numFmtId="0" fontId="5" fillId="0" borderId="12" xfId="0" applyFont="1" applyBorder="1" applyAlignment="1">
      <alignment/>
    </xf>
    <xf numFmtId="0" fontId="8" fillId="0" borderId="0" xfId="0" applyFont="1" applyBorder="1" applyAlignment="1">
      <alignment horizontal="left"/>
    </xf>
    <xf numFmtId="0" fontId="5" fillId="0" borderId="0" xfId="0" applyFont="1" applyBorder="1" applyAlignment="1">
      <alignment/>
    </xf>
    <xf numFmtId="0" fontId="5" fillId="0" borderId="0" xfId="0" applyFont="1" applyAlignment="1">
      <alignment/>
    </xf>
    <xf numFmtId="0" fontId="8" fillId="0" borderId="0" xfId="0" applyFont="1" applyAlignment="1">
      <alignment horizontal="center"/>
    </xf>
    <xf numFmtId="185" fontId="8" fillId="0" borderId="0" xfId="0" applyNumberFormat="1" applyFont="1" applyAlignment="1">
      <alignment horizontal="left"/>
    </xf>
    <xf numFmtId="0" fontId="5" fillId="0" borderId="12" xfId="0" applyFont="1" applyBorder="1" applyAlignment="1">
      <alignment horizontal="left"/>
    </xf>
    <xf numFmtId="0" fontId="4" fillId="0" borderId="0" xfId="0" applyFont="1" applyBorder="1" applyAlignment="1">
      <alignment horizontal="left"/>
    </xf>
    <xf numFmtId="185" fontId="4" fillId="0" borderId="0" xfId="0" applyNumberFormat="1" applyFont="1" applyAlignment="1">
      <alignment horizontal="center"/>
    </xf>
    <xf numFmtId="0" fontId="8" fillId="0" borderId="0" xfId="0" applyFont="1" applyBorder="1" applyAlignment="1">
      <alignment/>
    </xf>
    <xf numFmtId="0" fontId="8" fillId="0" borderId="21" xfId="0" applyFont="1" applyBorder="1" applyAlignment="1">
      <alignment horizontal="left"/>
    </xf>
    <xf numFmtId="0" fontId="3" fillId="0" borderId="12" xfId="0" applyFont="1" applyBorder="1" applyAlignment="1">
      <alignment/>
    </xf>
    <xf numFmtId="0" fontId="3" fillId="0" borderId="0" xfId="0" applyFont="1" applyBorder="1" applyAlignment="1">
      <alignment/>
    </xf>
    <xf numFmtId="0" fontId="10" fillId="0" borderId="0" xfId="0" applyFont="1" applyAlignment="1">
      <alignment/>
    </xf>
    <xf numFmtId="0" fontId="4" fillId="0" borderId="0" xfId="0" applyFont="1" applyAlignment="1">
      <alignment horizontal="left"/>
    </xf>
    <xf numFmtId="0" fontId="4" fillId="0" borderId="0" xfId="0" applyFont="1" applyBorder="1" applyAlignment="1">
      <alignment/>
    </xf>
    <xf numFmtId="185" fontId="0" fillId="0" borderId="0" xfId="0" applyNumberFormat="1" applyAlignment="1">
      <alignment horizontal="center"/>
    </xf>
    <xf numFmtId="3" fontId="0" fillId="0" borderId="22" xfId="0" applyNumberFormat="1" applyBorder="1" applyAlignment="1">
      <alignment horizontal="center" vertical="center"/>
    </xf>
    <xf numFmtId="3" fontId="0" fillId="0" borderId="16" xfId="0" applyNumberFormat="1" applyBorder="1" applyAlignment="1">
      <alignment horizontal="center" vertical="center"/>
    </xf>
    <xf numFmtId="49" fontId="2" fillId="0" borderId="17" xfId="0" applyNumberFormat="1" applyFont="1" applyBorder="1" applyAlignment="1">
      <alignment horizontal="left"/>
    </xf>
    <xf numFmtId="49" fontId="2" fillId="0" borderId="0" xfId="0" applyNumberFormat="1" applyFont="1" applyAlignment="1">
      <alignment/>
    </xf>
    <xf numFmtId="181" fontId="0" fillId="0" borderId="0" xfId="0" applyNumberFormat="1" applyAlignment="1">
      <alignment horizontal="right"/>
    </xf>
    <xf numFmtId="184" fontId="0" fillId="0" borderId="0" xfId="0" applyNumberFormat="1" applyAlignment="1">
      <alignment horizontal="right"/>
    </xf>
    <xf numFmtId="184" fontId="2" fillId="0" borderId="0" xfId="0" applyNumberFormat="1" applyFont="1" applyAlignment="1">
      <alignment horizontal="right"/>
    </xf>
    <xf numFmtId="187" fontId="2" fillId="0" borderId="0" xfId="0" applyNumberFormat="1" applyFont="1" applyAlignment="1">
      <alignment horizontal="right"/>
    </xf>
    <xf numFmtId="187" fontId="0" fillId="0" borderId="0" xfId="0" applyNumberFormat="1" applyAlignment="1">
      <alignment horizontal="right"/>
    </xf>
    <xf numFmtId="0" fontId="10" fillId="0" borderId="0" xfId="0" applyFont="1" applyAlignment="1">
      <alignment horizontal="justify"/>
    </xf>
    <xf numFmtId="0" fontId="15" fillId="0" borderId="0" xfId="0" applyFont="1" applyAlignment="1">
      <alignment horizontal="justify"/>
    </xf>
    <xf numFmtId="0" fontId="2" fillId="0" borderId="0" xfId="0" applyFont="1" applyAlignment="1">
      <alignment horizontal="justify"/>
    </xf>
    <xf numFmtId="0" fontId="10" fillId="0" borderId="0" xfId="0" applyFont="1" applyAlignment="1">
      <alignment/>
    </xf>
    <xf numFmtId="181" fontId="0" fillId="0" borderId="21"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23" xfId="0" applyNumberFormat="1" applyBorder="1" applyAlignment="1">
      <alignment horizontal="right"/>
    </xf>
    <xf numFmtId="205" fontId="0" fillId="0" borderId="0" xfId="0" applyNumberFormat="1" applyAlignment="1">
      <alignment horizontal="right"/>
    </xf>
    <xf numFmtId="0" fontId="13" fillId="0" borderId="0" xfId="0" applyFont="1" applyAlignment="1">
      <alignment horizontal="right"/>
    </xf>
    <xf numFmtId="0" fontId="3" fillId="0" borderId="21" xfId="0" applyFont="1" applyBorder="1" applyAlignment="1">
      <alignment/>
    </xf>
    <xf numFmtId="0" fontId="6" fillId="0" borderId="0" xfId="0" applyFont="1" applyAlignment="1">
      <alignment horizontal="right"/>
    </xf>
    <xf numFmtId="0" fontId="18" fillId="0" borderId="0" xfId="0" applyFont="1" applyAlignment="1">
      <alignment horizontal="center"/>
    </xf>
    <xf numFmtId="0" fontId="0" fillId="0" borderId="22" xfId="0" applyBorder="1" applyAlignment="1">
      <alignment horizontal="center" vertical="center"/>
    </xf>
    <xf numFmtId="0" fontId="0" fillId="0" borderId="0" xfId="0" applyBorder="1" applyAlignment="1">
      <alignment horizontal="center"/>
    </xf>
    <xf numFmtId="49" fontId="0" fillId="0" borderId="12" xfId="0" applyNumberFormat="1" applyBorder="1" applyAlignment="1">
      <alignment/>
    </xf>
    <xf numFmtId="49" fontId="2" fillId="0" borderId="12" xfId="0" applyNumberFormat="1" applyFont="1" applyBorder="1" applyAlignment="1">
      <alignment/>
    </xf>
    <xf numFmtId="49" fontId="2" fillId="0" borderId="24" xfId="0" applyNumberFormat="1" applyFont="1" applyBorder="1" applyAlignment="1" quotePrefix="1">
      <alignment horizontal="right"/>
    </xf>
    <xf numFmtId="49" fontId="2" fillId="0" borderId="24" xfId="0" applyNumberFormat="1" applyFont="1" applyBorder="1" applyAlignment="1">
      <alignment horizontal="right"/>
    </xf>
    <xf numFmtId="3" fontId="0" fillId="0" borderId="25" xfId="0" applyNumberFormat="1" applyBorder="1" applyAlignment="1">
      <alignment horizontal="center" vertical="center"/>
    </xf>
    <xf numFmtId="0" fontId="2" fillId="0" borderId="17" xfId="0" applyFont="1" applyBorder="1" applyAlignment="1">
      <alignment horizontal="left"/>
    </xf>
    <xf numFmtId="185" fontId="0" fillId="0" borderId="17" xfId="0" applyNumberFormat="1" applyBorder="1" applyAlignment="1">
      <alignment/>
    </xf>
    <xf numFmtId="0" fontId="2" fillId="0" borderId="0" xfId="0" applyFont="1" applyBorder="1" applyAlignment="1">
      <alignment/>
    </xf>
    <xf numFmtId="0" fontId="2" fillId="0" borderId="0" xfId="0" applyFont="1" applyAlignment="1">
      <alignment/>
    </xf>
    <xf numFmtId="0" fontId="11" fillId="0" borderId="0" xfId="0" applyFont="1" applyAlignment="1">
      <alignment horizontal="centerContinuous" vertical="top"/>
    </xf>
    <xf numFmtId="0" fontId="14"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2" fillId="0" borderId="17" xfId="0" applyFont="1" applyBorder="1" applyAlignment="1">
      <alignment/>
    </xf>
    <xf numFmtId="0" fontId="12" fillId="0" borderId="24" xfId="0" applyFont="1" applyBorder="1" applyAlignment="1">
      <alignment/>
    </xf>
    <xf numFmtId="0" fontId="6" fillId="0" borderId="17" xfId="0" applyFont="1" applyBorder="1" applyAlignment="1">
      <alignment/>
    </xf>
    <xf numFmtId="0" fontId="6" fillId="0" borderId="0" xfId="0" applyFont="1" applyBorder="1" applyAlignment="1">
      <alignment/>
    </xf>
    <xf numFmtId="0" fontId="13" fillId="0" borderId="17" xfId="0" applyFont="1" applyBorder="1" applyAlignment="1">
      <alignment/>
    </xf>
    <xf numFmtId="0" fontId="13" fillId="0" borderId="0" xfId="0" applyFont="1" applyBorder="1" applyAlignment="1">
      <alignment/>
    </xf>
    <xf numFmtId="0" fontId="6" fillId="0" borderId="24" xfId="0" applyFont="1" applyBorder="1" applyAlignment="1">
      <alignment/>
    </xf>
    <xf numFmtId="0" fontId="22" fillId="0" borderId="0" xfId="0" applyFont="1" applyAlignment="1">
      <alignment/>
    </xf>
    <xf numFmtId="0" fontId="10" fillId="0" borderId="0" xfId="0" applyFont="1" applyAlignment="1">
      <alignment horizontal="center"/>
    </xf>
    <xf numFmtId="192" fontId="10" fillId="0" borderId="0" xfId="0" applyNumberFormat="1" applyFont="1" applyAlignment="1">
      <alignment/>
    </xf>
    <xf numFmtId="192" fontId="0" fillId="0" borderId="0" xfId="0" applyNumberFormat="1" applyAlignment="1">
      <alignment/>
    </xf>
    <xf numFmtId="0" fontId="10" fillId="0" borderId="0" xfId="0" applyFont="1" applyAlignment="1">
      <alignment vertical="top"/>
    </xf>
    <xf numFmtId="179" fontId="2" fillId="0" borderId="0" xfId="0" applyNumberFormat="1" applyFont="1" applyAlignment="1">
      <alignment horizontal="right"/>
    </xf>
    <xf numFmtId="49" fontId="0" fillId="0" borderId="12" xfId="0" applyNumberFormat="1" applyFont="1" applyBorder="1" applyAlignment="1">
      <alignment/>
    </xf>
    <xf numFmtId="175" fontId="2" fillId="0" borderId="0" xfId="0" applyNumberFormat="1" applyFont="1" applyAlignment="1">
      <alignment/>
    </xf>
    <xf numFmtId="49" fontId="0" fillId="0" borderId="12" xfId="0" applyNumberFormat="1" applyBorder="1" applyAlignment="1">
      <alignment wrapText="1"/>
    </xf>
    <xf numFmtId="49" fontId="0" fillId="0" borderId="12" xfId="0" applyNumberFormat="1" applyFont="1" applyBorder="1" applyAlignment="1">
      <alignment/>
    </xf>
    <xf numFmtId="49" fontId="0" fillId="0" borderId="0" xfId="0" applyNumberFormat="1" applyFont="1" applyAlignment="1">
      <alignment horizontal="center" vertical="center"/>
    </xf>
    <xf numFmtId="0" fontId="0" fillId="0" borderId="0" xfId="0" applyFont="1" applyAlignment="1">
      <alignment vertical="center"/>
    </xf>
    <xf numFmtId="181" fontId="0" fillId="0" borderId="0" xfId="0" applyNumberFormat="1" applyFill="1" applyAlignment="1">
      <alignment horizontal="right"/>
    </xf>
    <xf numFmtId="181" fontId="2" fillId="0" borderId="0" xfId="0" applyNumberFormat="1" applyFont="1" applyFill="1" applyAlignment="1">
      <alignment horizontal="right"/>
    </xf>
    <xf numFmtId="49" fontId="2" fillId="0" borderId="0" xfId="0" applyNumberFormat="1" applyFont="1" applyBorder="1" applyAlignment="1">
      <alignment vertical="center"/>
    </xf>
    <xf numFmtId="184" fontId="0" fillId="0" borderId="0" xfId="0" applyNumberFormat="1" applyFill="1" applyAlignment="1">
      <alignment horizontal="right" indent="1"/>
    </xf>
    <xf numFmtId="184" fontId="2" fillId="0" borderId="0" xfId="0" applyNumberFormat="1" applyFont="1" applyFill="1" applyAlignment="1">
      <alignment horizontal="right" indent="1"/>
    </xf>
    <xf numFmtId="184" fontId="0" fillId="0" borderId="0" xfId="0" applyNumberFormat="1" applyAlignment="1">
      <alignment horizontal="right" indent="1"/>
    </xf>
    <xf numFmtId="184" fontId="2" fillId="0" borderId="0" xfId="0" applyNumberFormat="1" applyFont="1" applyAlignment="1">
      <alignment horizontal="right" indent="1"/>
    </xf>
    <xf numFmtId="179" fontId="0" fillId="0" borderId="0" xfId="0" applyNumberFormat="1" applyAlignment="1">
      <alignment horizontal="right" indent="1"/>
    </xf>
    <xf numFmtId="0" fontId="76" fillId="0" borderId="0" xfId="0" applyFont="1" applyAlignment="1">
      <alignment/>
    </xf>
    <xf numFmtId="49" fontId="76" fillId="0" borderId="0" xfId="0" applyNumberFormat="1" applyFont="1" applyAlignment="1">
      <alignment/>
    </xf>
    <xf numFmtId="3" fontId="76" fillId="0" borderId="10" xfId="0" applyNumberFormat="1" applyFont="1" applyBorder="1" applyAlignment="1">
      <alignment horizontal="right"/>
    </xf>
    <xf numFmtId="49" fontId="76" fillId="0" borderId="10" xfId="0" applyNumberFormat="1" applyFont="1" applyBorder="1" applyAlignment="1">
      <alignment horizontal="right"/>
    </xf>
    <xf numFmtId="0" fontId="76" fillId="0" borderId="10" xfId="0" applyFont="1" applyBorder="1" applyAlignment="1">
      <alignment horizontal="right"/>
    </xf>
    <xf numFmtId="181" fontId="76" fillId="0" borderId="0" xfId="0" applyNumberFormat="1" applyFont="1" applyAlignment="1">
      <alignment/>
    </xf>
    <xf numFmtId="0" fontId="77" fillId="0" borderId="0" xfId="0" applyFont="1" applyAlignment="1">
      <alignment vertical="center"/>
    </xf>
    <xf numFmtId="3" fontId="77" fillId="0" borderId="22" xfId="0" applyNumberFormat="1" applyFont="1" applyBorder="1" applyAlignment="1">
      <alignment horizontal="center" vertical="center"/>
    </xf>
    <xf numFmtId="3" fontId="77" fillId="0" borderId="16" xfId="0" applyNumberFormat="1" applyFont="1" applyBorder="1" applyAlignment="1">
      <alignment horizontal="center" vertical="center"/>
    </xf>
    <xf numFmtId="49" fontId="77" fillId="0" borderId="11" xfId="0" applyNumberFormat="1" applyFont="1" applyBorder="1" applyAlignment="1">
      <alignment/>
    </xf>
    <xf numFmtId="3" fontId="77" fillId="0" borderId="0" xfId="0" applyNumberFormat="1" applyFont="1" applyAlignment="1">
      <alignment horizontal="right"/>
    </xf>
    <xf numFmtId="49" fontId="77" fillId="0" borderId="0" xfId="0" applyNumberFormat="1" applyFont="1" applyAlignment="1">
      <alignment horizontal="right"/>
    </xf>
    <xf numFmtId="0" fontId="77" fillId="0" borderId="0" xfId="0" applyFont="1" applyAlignment="1">
      <alignment horizontal="right"/>
    </xf>
    <xf numFmtId="0" fontId="77" fillId="0" borderId="0" xfId="0" applyFont="1" applyAlignment="1">
      <alignment/>
    </xf>
    <xf numFmtId="49" fontId="77" fillId="0" borderId="12" xfId="0" applyNumberFormat="1" applyFont="1" applyBorder="1" applyAlignment="1">
      <alignment/>
    </xf>
    <xf numFmtId="181" fontId="77" fillId="0" borderId="0" xfId="0" applyNumberFormat="1" applyFont="1" applyAlignment="1">
      <alignment horizontal="right"/>
    </xf>
    <xf numFmtId="205" fontId="77" fillId="0" borderId="0" xfId="0" applyNumberFormat="1" applyFont="1" applyAlignment="1">
      <alignment horizontal="right"/>
    </xf>
    <xf numFmtId="49" fontId="77" fillId="0" borderId="0" xfId="0" applyNumberFormat="1" applyFont="1" applyAlignment="1">
      <alignment/>
    </xf>
    <xf numFmtId="205" fontId="77" fillId="0" borderId="0" xfId="0" applyNumberFormat="1" applyFont="1" applyAlignment="1">
      <alignment/>
    </xf>
    <xf numFmtId="181" fontId="77" fillId="0" borderId="0" xfId="0" applyNumberFormat="1" applyFont="1" applyAlignment="1">
      <alignment/>
    </xf>
    <xf numFmtId="49" fontId="78" fillId="0" borderId="12" xfId="0" applyNumberFormat="1" applyFont="1" applyBorder="1" applyAlignment="1">
      <alignment/>
    </xf>
    <xf numFmtId="181" fontId="78" fillId="0" borderId="0" xfId="0" applyNumberFormat="1" applyFont="1" applyAlignment="1">
      <alignment horizontal="right"/>
    </xf>
    <xf numFmtId="180" fontId="78" fillId="0" borderId="0" xfId="0" applyNumberFormat="1" applyFont="1" applyAlignment="1">
      <alignment horizontal="right"/>
    </xf>
    <xf numFmtId="0" fontId="0" fillId="0" borderId="0" xfId="0" applyFont="1" applyAlignment="1">
      <alignment horizontal="justify"/>
    </xf>
    <xf numFmtId="0" fontId="0" fillId="0" borderId="0" xfId="0" applyFont="1" applyAlignment="1">
      <alignment horizontal="justify" vertical="top" wrapText="1"/>
    </xf>
    <xf numFmtId="0" fontId="0" fillId="0" borderId="0" xfId="0" applyFont="1" applyAlignment="1">
      <alignment vertical="top" wrapText="1"/>
    </xf>
    <xf numFmtId="0" fontId="30"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2" fillId="0" borderId="0" xfId="0" applyFont="1" applyAlignment="1">
      <alignment horizontal="justify" vertical="top" wrapText="1"/>
    </xf>
    <xf numFmtId="0" fontId="0" fillId="0" borderId="0" xfId="0" applyFont="1" applyAlignment="1">
      <alignment/>
    </xf>
    <xf numFmtId="0" fontId="5" fillId="0" borderId="21" xfId="0" applyFont="1" applyBorder="1" applyAlignment="1">
      <alignment horizontal="left"/>
    </xf>
    <xf numFmtId="185" fontId="5" fillId="0" borderId="0" xfId="0" applyNumberFormat="1" applyFont="1" applyAlignment="1">
      <alignment horizontal="center"/>
    </xf>
    <xf numFmtId="0" fontId="3" fillId="0" borderId="21" xfId="0" applyFont="1" applyBorder="1" applyAlignment="1">
      <alignment horizontal="left"/>
    </xf>
    <xf numFmtId="185" fontId="3" fillId="0" borderId="0" xfId="0" applyNumberFormat="1" applyFont="1" applyAlignment="1">
      <alignment horizontal="center"/>
    </xf>
    <xf numFmtId="49" fontId="0"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49" fontId="0" fillId="0" borderId="24" xfId="0" applyNumberFormat="1" applyFont="1" applyBorder="1" applyAlignment="1">
      <alignment horizontal="center"/>
    </xf>
    <xf numFmtId="0" fontId="0" fillId="0" borderId="24" xfId="0" applyFont="1" applyBorder="1" applyAlignment="1">
      <alignment/>
    </xf>
    <xf numFmtId="49" fontId="77" fillId="0" borderId="12" xfId="0" applyNumberFormat="1" applyFont="1" applyBorder="1" applyAlignment="1">
      <alignment wrapText="1"/>
    </xf>
    <xf numFmtId="0" fontId="0" fillId="0" borderId="0" xfId="53">
      <alignment/>
      <protection/>
    </xf>
    <xf numFmtId="49" fontId="0" fillId="0" borderId="0" xfId="0" applyNumberFormat="1" applyFont="1" applyAlignment="1">
      <alignment/>
    </xf>
    <xf numFmtId="184" fontId="0" fillId="0" borderId="0" xfId="0" applyNumberFormat="1" applyFont="1" applyAlignment="1">
      <alignment horizontal="right"/>
    </xf>
    <xf numFmtId="0" fontId="0" fillId="0" borderId="0" xfId="0" applyFont="1" applyAlignment="1">
      <alignment horizontal="left"/>
    </xf>
    <xf numFmtId="3" fontId="0" fillId="0" borderId="0" xfId="0" applyNumberFormat="1" applyFont="1" applyAlignment="1">
      <alignment horizontal="right"/>
    </xf>
    <xf numFmtId="49" fontId="0" fillId="0" borderId="0" xfId="0" applyNumberFormat="1" applyFont="1" applyAlignment="1">
      <alignment horizontal="right"/>
    </xf>
    <xf numFmtId="0" fontId="0" fillId="0" borderId="0" xfId="0" applyFont="1" applyAlignment="1">
      <alignment horizontal="center"/>
    </xf>
    <xf numFmtId="3" fontId="0" fillId="0" borderId="0" xfId="0" applyNumberFormat="1" applyFont="1" applyBorder="1" applyAlignment="1">
      <alignment horizontal="right"/>
    </xf>
    <xf numFmtId="49" fontId="0" fillId="0" borderId="0" xfId="0" applyNumberFormat="1" applyFont="1" applyBorder="1" applyAlignment="1">
      <alignment horizontal="right"/>
    </xf>
    <xf numFmtId="0" fontId="0" fillId="0" borderId="0" xfId="0" applyFont="1" applyBorder="1" applyAlignment="1">
      <alignment horizontal="center"/>
    </xf>
    <xf numFmtId="49" fontId="0" fillId="0" borderId="12" xfId="0" applyNumberFormat="1" applyFont="1" applyBorder="1" applyAlignment="1">
      <alignment horizontal="center" vertical="center" wrapText="1"/>
    </xf>
    <xf numFmtId="49" fontId="0" fillId="0" borderId="26" xfId="0" applyNumberFormat="1" applyFont="1" applyBorder="1" applyAlignment="1">
      <alignment horizontal="left"/>
    </xf>
    <xf numFmtId="185" fontId="0" fillId="0" borderId="17" xfId="0" applyNumberFormat="1" applyFont="1" applyBorder="1" applyAlignment="1">
      <alignment horizontal="left"/>
    </xf>
    <xf numFmtId="187" fontId="0" fillId="0" borderId="0" xfId="0" applyNumberFormat="1" applyFont="1" applyAlignment="1">
      <alignment horizontal="right"/>
    </xf>
    <xf numFmtId="185" fontId="2" fillId="0" borderId="17" xfId="0" applyNumberFormat="1" applyFont="1" applyBorder="1" applyAlignment="1">
      <alignment horizontal="left"/>
    </xf>
    <xf numFmtId="3" fontId="0" fillId="0" borderId="10" xfId="0" applyNumberFormat="1" applyFont="1" applyBorder="1" applyAlignment="1">
      <alignment horizontal="right"/>
    </xf>
    <xf numFmtId="49" fontId="0" fillId="0" borderId="10" xfId="0" applyNumberFormat="1" applyFont="1" applyBorder="1" applyAlignment="1">
      <alignment horizontal="right"/>
    </xf>
    <xf numFmtId="0" fontId="0" fillId="0" borderId="10" xfId="0" applyFont="1" applyBorder="1" applyAlignment="1">
      <alignment horizontal="center"/>
    </xf>
    <xf numFmtId="49" fontId="0" fillId="0" borderId="17" xfId="0" applyNumberFormat="1" applyFont="1" applyBorder="1" applyAlignment="1">
      <alignment horizontal="left"/>
    </xf>
    <xf numFmtId="0" fontId="0" fillId="0" borderId="17" xfId="0" applyFont="1" applyBorder="1" applyAlignment="1">
      <alignment horizontal="left"/>
    </xf>
    <xf numFmtId="0" fontId="0" fillId="0" borderId="0" xfId="0" applyFont="1" applyBorder="1" applyAlignment="1">
      <alignment/>
    </xf>
    <xf numFmtId="0" fontId="0" fillId="0" borderId="12" xfId="0" applyFont="1" applyBorder="1" applyAlignment="1">
      <alignment/>
    </xf>
    <xf numFmtId="187" fontId="0" fillId="0" borderId="0" xfId="0" applyNumberFormat="1" applyFont="1" applyAlignment="1">
      <alignment/>
    </xf>
    <xf numFmtId="185" fontId="0" fillId="0" borderId="17" xfId="0" applyNumberFormat="1" applyFont="1" applyBorder="1" applyAlignment="1">
      <alignment/>
    </xf>
    <xf numFmtId="187" fontId="0" fillId="0" borderId="12" xfId="0" applyNumberFormat="1" applyFont="1" applyBorder="1" applyAlignment="1">
      <alignment/>
    </xf>
    <xf numFmtId="49" fontId="2" fillId="0" borderId="0" xfId="0" applyNumberFormat="1" applyFont="1" applyAlignment="1">
      <alignment horizontal="left"/>
    </xf>
    <xf numFmtId="49" fontId="0" fillId="0" borderId="0" xfId="0" applyNumberFormat="1" applyFont="1" applyAlignment="1">
      <alignment horizontal="left"/>
    </xf>
    <xf numFmtId="0" fontId="3" fillId="0" borderId="0" xfId="53" applyFont="1" applyAlignment="1">
      <alignment horizontal="centerContinuous"/>
      <protection/>
    </xf>
    <xf numFmtId="0" fontId="5" fillId="0" borderId="0" xfId="53" applyFont="1" applyAlignment="1">
      <alignment horizontal="centerContinuous"/>
      <protection/>
    </xf>
    <xf numFmtId="0" fontId="3" fillId="0" borderId="0" xfId="53" applyFont="1">
      <alignment/>
      <protection/>
    </xf>
    <xf numFmtId="0" fontId="0" fillId="0" borderId="10" xfId="53" applyBorder="1">
      <alignment/>
      <protection/>
    </xf>
    <xf numFmtId="0" fontId="0" fillId="0" borderId="0" xfId="53" applyAlignment="1">
      <alignment vertical="center"/>
      <protection/>
    </xf>
    <xf numFmtId="183" fontId="2" fillId="0" borderId="0" xfId="53" applyNumberFormat="1" applyFont="1" applyAlignment="1">
      <alignment/>
      <protection/>
    </xf>
    <xf numFmtId="179" fontId="2" fillId="0" borderId="0" xfId="53" applyNumberFormat="1" applyFont="1">
      <alignment/>
      <protection/>
    </xf>
    <xf numFmtId="183" fontId="0" fillId="0" borderId="0" xfId="53" applyNumberFormat="1" applyFill="1" applyAlignment="1">
      <alignment horizontal="right"/>
      <protection/>
    </xf>
    <xf numFmtId="183" fontId="0" fillId="0" borderId="0" xfId="53" applyNumberFormat="1" applyAlignment="1">
      <alignment horizontal="right"/>
      <protection/>
    </xf>
    <xf numFmtId="179" fontId="2" fillId="0" borderId="0" xfId="53" applyNumberFormat="1" applyFont="1" applyAlignment="1">
      <alignment/>
      <protection/>
    </xf>
    <xf numFmtId="0" fontId="3" fillId="0" borderId="0" xfId="0" applyFont="1" applyAlignment="1">
      <alignment horizontal="centerContinuous"/>
    </xf>
    <xf numFmtId="0" fontId="0" fillId="0" borderId="0" xfId="53" applyAlignment="1">
      <alignment horizontal="right"/>
      <protection/>
    </xf>
    <xf numFmtId="0" fontId="0" fillId="0" borderId="0" xfId="53" applyAlignment="1">
      <alignment/>
      <protection/>
    </xf>
    <xf numFmtId="172" fontId="0" fillId="0" borderId="0" xfId="53" applyNumberFormat="1" applyAlignment="1">
      <alignment horizontal="right"/>
      <protection/>
    </xf>
    <xf numFmtId="0" fontId="0" fillId="0" borderId="0" xfId="0" applyFont="1" applyFill="1" applyAlignment="1">
      <alignment horizontal="left" vertical="top" wrapText="1"/>
    </xf>
    <xf numFmtId="0" fontId="5" fillId="0" borderId="0" xfId="0" applyFont="1" applyAlignment="1">
      <alignment horizontal="left" wrapText="1"/>
    </xf>
    <xf numFmtId="0" fontId="25" fillId="33" borderId="27" xfId="0" applyFont="1" applyFill="1" applyBorder="1" applyAlignment="1">
      <alignment horizontal="right"/>
    </xf>
    <xf numFmtId="0" fontId="0" fillId="34" borderId="27" xfId="0" applyFill="1" applyBorder="1" applyAlignment="1">
      <alignment/>
    </xf>
    <xf numFmtId="0" fontId="0" fillId="33" borderId="0" xfId="0" applyFill="1" applyAlignment="1">
      <alignment/>
    </xf>
    <xf numFmtId="0" fontId="25" fillId="35" borderId="0" xfId="0" applyFont="1" applyFill="1" applyAlignment="1">
      <alignment/>
    </xf>
    <xf numFmtId="0" fontId="25" fillId="33" borderId="0" xfId="0" applyFont="1" applyFill="1" applyAlignment="1">
      <alignment/>
    </xf>
    <xf numFmtId="0" fontId="25" fillId="35" borderId="0" xfId="0" applyFont="1" applyFill="1" applyAlignment="1">
      <alignment horizontal="center"/>
    </xf>
    <xf numFmtId="0" fontId="0" fillId="33" borderId="0" xfId="0" applyFill="1" applyAlignment="1">
      <alignment horizontal="right"/>
    </xf>
    <xf numFmtId="0" fontId="25" fillId="33" borderId="28" xfId="0" applyFont="1" applyFill="1" applyBorder="1" applyAlignment="1">
      <alignment horizontal="center"/>
    </xf>
    <xf numFmtId="216" fontId="25" fillId="33" borderId="29" xfId="0" applyNumberFormat="1" applyFont="1" applyFill="1" applyBorder="1" applyAlignment="1">
      <alignment horizontal="center"/>
    </xf>
    <xf numFmtId="216" fontId="25" fillId="33" borderId="30" xfId="0" applyNumberFormat="1" applyFont="1" applyFill="1" applyBorder="1" applyAlignment="1">
      <alignment horizontal="center"/>
    </xf>
    <xf numFmtId="0" fontId="25" fillId="33" borderId="31" xfId="0" applyFont="1" applyFill="1" applyBorder="1" applyAlignment="1">
      <alignment horizontal="center"/>
    </xf>
    <xf numFmtId="183" fontId="26" fillId="34" borderId="32" xfId="0" applyNumberFormat="1" applyFont="1" applyFill="1" applyBorder="1" applyAlignment="1">
      <alignment horizontal="right"/>
    </xf>
    <xf numFmtId="183" fontId="26" fillId="34" borderId="33" xfId="0" applyNumberFormat="1" applyFont="1" applyFill="1" applyBorder="1" applyAlignment="1">
      <alignment horizontal="right"/>
    </xf>
    <xf numFmtId="0" fontId="0" fillId="33" borderId="27" xfId="0" applyFill="1" applyBorder="1" applyAlignment="1">
      <alignment horizontal="center"/>
    </xf>
    <xf numFmtId="0" fontId="0" fillId="33" borderId="0" xfId="0" applyFill="1" applyAlignment="1">
      <alignment horizontal="left" indent="1"/>
    </xf>
    <xf numFmtId="0" fontId="25" fillId="33" borderId="34" xfId="0" applyFont="1" applyFill="1" applyBorder="1" applyAlignment="1">
      <alignment horizontal="center"/>
    </xf>
    <xf numFmtId="183" fontId="26" fillId="34" borderId="35" xfId="0" applyNumberFormat="1" applyFont="1" applyFill="1" applyBorder="1" applyAlignment="1">
      <alignment horizontal="right"/>
    </xf>
    <xf numFmtId="183" fontId="26" fillId="34" borderId="36" xfId="0" applyNumberFormat="1" applyFont="1" applyFill="1" applyBorder="1" applyAlignment="1">
      <alignment horizontal="right"/>
    </xf>
    <xf numFmtId="0" fontId="0" fillId="33" borderId="0" xfId="0" applyFill="1" applyAlignment="1">
      <alignment horizontal="center"/>
    </xf>
    <xf numFmtId="0" fontId="25" fillId="33" borderId="37" xfId="0" applyFont="1" applyFill="1" applyBorder="1" applyAlignment="1">
      <alignment horizontal="center"/>
    </xf>
    <xf numFmtId="183" fontId="26" fillId="34" borderId="38" xfId="0" applyNumberFormat="1" applyFont="1" applyFill="1" applyBorder="1" applyAlignment="1">
      <alignment horizontal="right"/>
    </xf>
    <xf numFmtId="183" fontId="26" fillId="34" borderId="39" xfId="0" applyNumberFormat="1" applyFont="1" applyFill="1" applyBorder="1" applyAlignment="1">
      <alignment horizontal="right"/>
    </xf>
    <xf numFmtId="0" fontId="25" fillId="33" borderId="0" xfId="0" applyFont="1" applyFill="1" applyBorder="1" applyAlignment="1">
      <alignment horizontal="center"/>
    </xf>
    <xf numFmtId="183" fontId="26" fillId="33" borderId="0" xfId="0" applyNumberFormat="1" applyFont="1" applyFill="1" applyBorder="1" applyAlignment="1">
      <alignment horizontal="right"/>
    </xf>
    <xf numFmtId="0" fontId="25" fillId="33" borderId="28" xfId="0" applyFont="1" applyFill="1" applyBorder="1" applyAlignment="1">
      <alignment horizontal="right"/>
    </xf>
    <xf numFmtId="0" fontId="0" fillId="33" borderId="0" xfId="0" applyFill="1" applyBorder="1" applyAlignment="1">
      <alignment horizontal="left"/>
    </xf>
    <xf numFmtId="1" fontId="25" fillId="33" borderId="0" xfId="0" applyNumberFormat="1" applyFont="1" applyFill="1" applyAlignment="1">
      <alignment/>
    </xf>
    <xf numFmtId="0" fontId="0" fillId="36" borderId="0" xfId="0" applyFill="1" applyAlignment="1">
      <alignment/>
    </xf>
    <xf numFmtId="0" fontId="0" fillId="37" borderId="27" xfId="0" applyFill="1" applyBorder="1" applyAlignment="1">
      <alignment/>
    </xf>
    <xf numFmtId="0" fontId="0" fillId="33" borderId="27" xfId="0" applyFill="1" applyBorder="1" applyAlignment="1">
      <alignment horizontal="left"/>
    </xf>
    <xf numFmtId="0" fontId="0" fillId="33" borderId="27" xfId="0" applyFill="1" applyBorder="1" applyAlignment="1">
      <alignment/>
    </xf>
    <xf numFmtId="0" fontId="0" fillId="38" borderId="27" xfId="0" applyFill="1" applyBorder="1" applyAlignment="1">
      <alignment/>
    </xf>
    <xf numFmtId="0" fontId="0" fillId="39" borderId="27" xfId="0" applyFill="1" applyBorder="1" applyAlignment="1">
      <alignment/>
    </xf>
    <xf numFmtId="0" fontId="0" fillId="40" borderId="0" xfId="0" applyFill="1" applyAlignment="1">
      <alignment/>
    </xf>
    <xf numFmtId="0" fontId="0" fillId="35" borderId="27" xfId="0" applyFill="1" applyBorder="1" applyAlignment="1">
      <alignment/>
    </xf>
    <xf numFmtId="0" fontId="0" fillId="41" borderId="27" xfId="0" applyFill="1" applyBorder="1" applyAlignment="1">
      <alignment/>
    </xf>
    <xf numFmtId="0" fontId="0" fillId="42" borderId="27" xfId="0" applyFill="1" applyBorder="1" applyAlignment="1">
      <alignment/>
    </xf>
    <xf numFmtId="0" fontId="0" fillId="35" borderId="0" xfId="0" applyFill="1" applyAlignment="1">
      <alignment/>
    </xf>
    <xf numFmtId="0" fontId="0" fillId="43" borderId="27" xfId="0" applyFill="1" applyBorder="1" applyAlignment="1">
      <alignment/>
    </xf>
    <xf numFmtId="0" fontId="0" fillId="44" borderId="27" xfId="0" applyFill="1" applyBorder="1" applyAlignment="1">
      <alignment/>
    </xf>
    <xf numFmtId="0" fontId="0" fillId="45" borderId="27" xfId="0" applyFill="1" applyBorder="1" applyAlignment="1">
      <alignment/>
    </xf>
    <xf numFmtId="0" fontId="0" fillId="46" borderId="27" xfId="0" applyFill="1" applyBorder="1" applyAlignment="1">
      <alignment/>
    </xf>
    <xf numFmtId="0" fontId="0" fillId="47" borderId="0" xfId="0" applyFill="1" applyAlignment="1">
      <alignment/>
    </xf>
    <xf numFmtId="0" fontId="0" fillId="36" borderId="27" xfId="0" applyFill="1" applyBorder="1" applyAlignment="1">
      <alignment/>
    </xf>
    <xf numFmtId="0" fontId="0" fillId="48" borderId="27" xfId="0" applyFill="1" applyBorder="1" applyAlignment="1">
      <alignment/>
    </xf>
    <xf numFmtId="0" fontId="0" fillId="49" borderId="27" xfId="0" applyFill="1" applyBorder="1" applyAlignment="1">
      <alignment/>
    </xf>
    <xf numFmtId="0" fontId="0" fillId="40" borderId="27" xfId="0" applyFill="1" applyBorder="1" applyAlignment="1">
      <alignment/>
    </xf>
    <xf numFmtId="0" fontId="27" fillId="33" borderId="40" xfId="0" applyFont="1" applyFill="1" applyBorder="1" applyAlignment="1">
      <alignment horizontal="left"/>
    </xf>
    <xf numFmtId="0" fontId="25" fillId="33" borderId="41" xfId="0" applyFont="1" applyFill="1" applyBorder="1" applyAlignment="1">
      <alignment horizontal="center"/>
    </xf>
    <xf numFmtId="0" fontId="25" fillId="33" borderId="42" xfId="0" applyFont="1" applyFill="1" applyBorder="1" applyAlignment="1">
      <alignment horizontal="center"/>
    </xf>
    <xf numFmtId="0" fontId="0" fillId="50" borderId="0" xfId="0" applyFill="1" applyAlignment="1">
      <alignment/>
    </xf>
    <xf numFmtId="0" fontId="0" fillId="51" borderId="27" xfId="0" applyFill="1" applyBorder="1" applyAlignment="1">
      <alignment/>
    </xf>
    <xf numFmtId="0" fontId="0" fillId="52" borderId="27" xfId="0" applyFill="1" applyBorder="1" applyAlignment="1">
      <alignment/>
    </xf>
    <xf numFmtId="0" fontId="0" fillId="53" borderId="27" xfId="0" applyFill="1" applyBorder="1" applyAlignment="1">
      <alignment/>
    </xf>
    <xf numFmtId="0" fontId="0" fillId="54" borderId="27" xfId="0" applyFill="1" applyBorder="1" applyAlignment="1">
      <alignment/>
    </xf>
    <xf numFmtId="187" fontId="25" fillId="33" borderId="27" xfId="0" applyNumberFormat="1" applyFont="1" applyFill="1" applyBorder="1" applyAlignment="1">
      <alignment horizontal="right"/>
    </xf>
    <xf numFmtId="0" fontId="0" fillId="55" borderId="27" xfId="0" applyFill="1" applyBorder="1" applyAlignment="1">
      <alignment/>
    </xf>
    <xf numFmtId="0" fontId="0" fillId="50" borderId="27" xfId="0" applyFill="1" applyBorder="1" applyAlignment="1">
      <alignment/>
    </xf>
    <xf numFmtId="0" fontId="0" fillId="56" borderId="27" xfId="0" applyFill="1" applyBorder="1" applyAlignment="1">
      <alignment/>
    </xf>
    <xf numFmtId="0" fontId="0" fillId="57" borderId="27" xfId="0" applyFill="1" applyBorder="1" applyAlignment="1">
      <alignment/>
    </xf>
    <xf numFmtId="0" fontId="0" fillId="58" borderId="27" xfId="0" applyFill="1" applyBorder="1" applyAlignment="1">
      <alignment/>
    </xf>
    <xf numFmtId="0" fontId="0" fillId="59" borderId="27" xfId="0" applyFill="1" applyBorder="1" applyAlignment="1">
      <alignment/>
    </xf>
    <xf numFmtId="0" fontId="0" fillId="60" borderId="27" xfId="0" applyFill="1" applyBorder="1" applyAlignment="1">
      <alignment/>
    </xf>
    <xf numFmtId="0" fontId="0" fillId="61" borderId="27" xfId="0" applyFill="1" applyBorder="1" applyAlignment="1">
      <alignment/>
    </xf>
    <xf numFmtId="0" fontId="0" fillId="62" borderId="27" xfId="0" applyFill="1" applyBorder="1" applyAlignment="1">
      <alignment/>
    </xf>
    <xf numFmtId="0" fontId="0" fillId="63" borderId="27" xfId="0" applyFill="1" applyBorder="1" applyAlignment="1">
      <alignment/>
    </xf>
    <xf numFmtId="0" fontId="0" fillId="64" borderId="27" xfId="0" applyFill="1" applyBorder="1" applyAlignment="1">
      <alignment/>
    </xf>
    <xf numFmtId="0" fontId="0" fillId="65" borderId="27" xfId="0" applyFill="1" applyBorder="1" applyAlignment="1">
      <alignment/>
    </xf>
    <xf numFmtId="0" fontId="0" fillId="66" borderId="27" xfId="0" applyFill="1" applyBorder="1" applyAlignment="1">
      <alignment/>
    </xf>
    <xf numFmtId="0" fontId="0" fillId="67" borderId="27" xfId="0" applyFill="1" applyBorder="1" applyAlignment="1">
      <alignment/>
    </xf>
    <xf numFmtId="0" fontId="0" fillId="68" borderId="27" xfId="0" applyFill="1" applyBorder="1" applyAlignment="1">
      <alignment/>
    </xf>
    <xf numFmtId="0" fontId="0" fillId="69" borderId="27" xfId="0" applyFill="1" applyBorder="1" applyAlignment="1">
      <alignment/>
    </xf>
    <xf numFmtId="0" fontId="0" fillId="66" borderId="0" xfId="0" applyFill="1" applyAlignment="1">
      <alignment/>
    </xf>
    <xf numFmtId="0" fontId="0" fillId="70" borderId="27" xfId="0" applyFill="1" applyBorder="1" applyAlignment="1">
      <alignment/>
    </xf>
    <xf numFmtId="0" fontId="0" fillId="71" borderId="27" xfId="0" applyFill="1" applyBorder="1" applyAlignment="1">
      <alignment/>
    </xf>
    <xf numFmtId="0" fontId="0" fillId="72" borderId="27" xfId="0" applyFill="1" applyBorder="1" applyAlignment="1">
      <alignment/>
    </xf>
    <xf numFmtId="0" fontId="0" fillId="73" borderId="27" xfId="0" applyFill="1" applyBorder="1" applyAlignment="1">
      <alignment/>
    </xf>
    <xf numFmtId="0" fontId="0" fillId="74" borderId="27" xfId="0" applyFill="1" applyBorder="1" applyAlignment="1">
      <alignment/>
    </xf>
    <xf numFmtId="0" fontId="0" fillId="75" borderId="27" xfId="0" applyFill="1" applyBorder="1" applyAlignment="1">
      <alignment/>
    </xf>
    <xf numFmtId="0" fontId="0" fillId="76" borderId="27" xfId="0" applyFill="1" applyBorder="1" applyAlignment="1">
      <alignment/>
    </xf>
    <xf numFmtId="0" fontId="0" fillId="77" borderId="27" xfId="0" applyFill="1" applyBorder="1" applyAlignment="1">
      <alignment/>
    </xf>
    <xf numFmtId="0" fontId="0" fillId="47" borderId="27" xfId="0" applyFill="1" applyBorder="1" applyAlignment="1">
      <alignment/>
    </xf>
    <xf numFmtId="0" fontId="0" fillId="78" borderId="27" xfId="0" applyFill="1" applyBorder="1" applyAlignment="1">
      <alignment/>
    </xf>
    <xf numFmtId="0" fontId="0" fillId="79" borderId="27" xfId="0" applyFill="1" applyBorder="1" applyAlignment="1">
      <alignment/>
    </xf>
    <xf numFmtId="0" fontId="0" fillId="80" borderId="27" xfId="0" applyFill="1" applyBorder="1" applyAlignment="1">
      <alignment/>
    </xf>
    <xf numFmtId="0" fontId="0" fillId="81" borderId="27" xfId="0" applyFill="1" applyBorder="1" applyAlignment="1">
      <alignment/>
    </xf>
    <xf numFmtId="0" fontId="0" fillId="82" borderId="27" xfId="0" applyFill="1" applyBorder="1" applyAlignment="1">
      <alignment/>
    </xf>
    <xf numFmtId="0" fontId="0" fillId="83" borderId="27" xfId="0" applyFill="1" applyBorder="1" applyAlignment="1">
      <alignment/>
    </xf>
    <xf numFmtId="0" fontId="0" fillId="84" borderId="27" xfId="0" applyFill="1" applyBorder="1" applyAlignment="1">
      <alignment/>
    </xf>
    <xf numFmtId="0" fontId="0" fillId="52" borderId="0" xfId="0" applyFill="1" applyAlignment="1">
      <alignment/>
    </xf>
    <xf numFmtId="0" fontId="0" fillId="85" borderId="27" xfId="0" applyFill="1" applyBorder="1" applyAlignment="1">
      <alignment/>
    </xf>
    <xf numFmtId="0" fontId="0" fillId="86" borderId="27" xfId="0" applyFill="1" applyBorder="1" applyAlignment="1">
      <alignment/>
    </xf>
    <xf numFmtId="0" fontId="0" fillId="87" borderId="27" xfId="0" applyFill="1" applyBorder="1" applyAlignment="1">
      <alignment/>
    </xf>
    <xf numFmtId="0" fontId="0" fillId="88" borderId="27" xfId="0" applyFill="1" applyBorder="1" applyAlignment="1">
      <alignment/>
    </xf>
    <xf numFmtId="1" fontId="25" fillId="33" borderId="31" xfId="0" applyNumberFormat="1" applyFont="1" applyFill="1" applyBorder="1" applyAlignment="1">
      <alignment horizontal="center"/>
    </xf>
    <xf numFmtId="49" fontId="0" fillId="0" borderId="12" xfId="0" applyNumberFormat="1" applyFont="1" applyBorder="1" applyAlignment="1">
      <alignment horizontal="left"/>
    </xf>
    <xf numFmtId="1" fontId="26" fillId="34" borderId="42" xfId="0" applyNumberFormat="1" applyFont="1" applyFill="1" applyBorder="1" applyAlignment="1">
      <alignment horizontal="right"/>
    </xf>
    <xf numFmtId="1" fontId="25" fillId="33" borderId="34" xfId="0" applyNumberFormat="1" applyFont="1" applyFill="1" applyBorder="1" applyAlignment="1">
      <alignment horizontal="center"/>
    </xf>
    <xf numFmtId="1" fontId="26" fillId="34" borderId="43" xfId="0" applyNumberFormat="1" applyFont="1" applyFill="1" applyBorder="1" applyAlignment="1">
      <alignment horizontal="right"/>
    </xf>
    <xf numFmtId="183" fontId="26" fillId="34" borderId="22" xfId="0" applyNumberFormat="1" applyFont="1" applyFill="1" applyBorder="1" applyAlignment="1">
      <alignment horizontal="left"/>
    </xf>
    <xf numFmtId="1" fontId="25" fillId="33" borderId="37" xfId="0" applyNumberFormat="1" applyFont="1" applyFill="1" applyBorder="1" applyAlignment="1">
      <alignment horizontal="center"/>
    </xf>
    <xf numFmtId="1" fontId="26" fillId="34" borderId="44" xfId="0" applyNumberFormat="1" applyFont="1" applyFill="1" applyBorder="1" applyAlignment="1">
      <alignment horizontal="right"/>
    </xf>
    <xf numFmtId="183" fontId="26" fillId="34" borderId="45" xfId="0" applyNumberFormat="1" applyFont="1" applyFill="1" applyBorder="1" applyAlignment="1">
      <alignment horizontal="left"/>
    </xf>
    <xf numFmtId="183" fontId="26" fillId="34" borderId="46" xfId="0" applyNumberFormat="1" applyFont="1" applyFill="1" applyBorder="1" applyAlignment="1">
      <alignment horizontal="left"/>
    </xf>
    <xf numFmtId="2" fontId="25" fillId="33" borderId="31" xfId="0" applyNumberFormat="1" applyFont="1" applyFill="1" applyBorder="1" applyAlignment="1">
      <alignment horizontal="center"/>
    </xf>
    <xf numFmtId="2" fontId="25" fillId="33" borderId="40" xfId="0" applyNumberFormat="1" applyFont="1" applyFill="1" applyBorder="1" applyAlignment="1">
      <alignment horizontal="center"/>
    </xf>
    <xf numFmtId="2" fontId="25" fillId="33" borderId="28" xfId="0" applyNumberFormat="1" applyFont="1" applyFill="1" applyBorder="1" applyAlignment="1">
      <alignment horizontal="left"/>
    </xf>
    <xf numFmtId="0" fontId="0" fillId="33" borderId="30" xfId="0" applyFill="1" applyBorder="1" applyAlignment="1">
      <alignment/>
    </xf>
    <xf numFmtId="2" fontId="25" fillId="33" borderId="47" xfId="0" applyNumberFormat="1" applyFont="1" applyFill="1" applyBorder="1" applyAlignment="1">
      <alignment horizontal="left"/>
    </xf>
    <xf numFmtId="2" fontId="25" fillId="33" borderId="48" xfId="0" applyNumberFormat="1" applyFont="1" applyFill="1" applyBorder="1" applyAlignment="1">
      <alignment horizontal="left"/>
    </xf>
    <xf numFmtId="2" fontId="25" fillId="33" borderId="13" xfId="0" applyNumberFormat="1" applyFont="1" applyFill="1" applyBorder="1" applyAlignment="1">
      <alignment horizontal="left"/>
    </xf>
    <xf numFmtId="2" fontId="25" fillId="33" borderId="43" xfId="0" applyNumberFormat="1" applyFont="1" applyFill="1" applyBorder="1" applyAlignment="1">
      <alignment horizontal="left"/>
    </xf>
    <xf numFmtId="0" fontId="2" fillId="33" borderId="0" xfId="0" applyFont="1" applyFill="1" applyAlignment="1">
      <alignment/>
    </xf>
    <xf numFmtId="0" fontId="28" fillId="33" borderId="0" xfId="0" applyFont="1" applyFill="1" applyAlignment="1">
      <alignment/>
    </xf>
    <xf numFmtId="181" fontId="0" fillId="0" borderId="0" xfId="0" applyNumberFormat="1" applyAlignment="1">
      <alignment/>
    </xf>
    <xf numFmtId="222" fontId="77" fillId="0" borderId="0" xfId="0" applyNumberFormat="1" applyFont="1" applyAlignment="1">
      <alignment horizontal="center"/>
    </xf>
    <xf numFmtId="49" fontId="0" fillId="0" borderId="49" xfId="0" applyNumberFormat="1" applyBorder="1" applyAlignment="1">
      <alignment horizontal="center" vertical="center" wrapText="1"/>
    </xf>
    <xf numFmtId="183" fontId="0" fillId="0" borderId="0" xfId="53" applyNumberFormat="1">
      <alignment/>
      <protection/>
    </xf>
    <xf numFmtId="0" fontId="0" fillId="0" borderId="12" xfId="53" applyBorder="1" applyAlignment="1">
      <alignment horizontal="center" vertical="center" wrapText="1"/>
      <protection/>
    </xf>
    <xf numFmtId="205" fontId="0" fillId="0" borderId="0" xfId="0" applyNumberFormat="1" applyFont="1" applyAlignment="1">
      <alignment horizontal="right"/>
    </xf>
    <xf numFmtId="49" fontId="0" fillId="0" borderId="24" xfId="0" applyNumberFormat="1" applyFont="1" applyBorder="1" applyAlignment="1">
      <alignment/>
    </xf>
    <xf numFmtId="0" fontId="0" fillId="0" borderId="0" xfId="53" applyBorder="1" applyAlignment="1">
      <alignment horizontal="center" vertical="center"/>
      <protection/>
    </xf>
    <xf numFmtId="49" fontId="0" fillId="0" borderId="0" xfId="0" applyNumberFormat="1" applyAlignment="1">
      <alignment/>
    </xf>
    <xf numFmtId="0" fontId="0" fillId="0" borderId="0" xfId="0" applyFont="1" applyAlignment="1">
      <alignment vertical="center" wrapText="1"/>
    </xf>
    <xf numFmtId="0" fontId="0" fillId="33" borderId="0" xfId="0" applyFont="1" applyFill="1" applyAlignment="1">
      <alignment horizontal="center"/>
    </xf>
    <xf numFmtId="0" fontId="0" fillId="33" borderId="0" xfId="0" applyFont="1" applyFill="1" applyAlignment="1">
      <alignment/>
    </xf>
    <xf numFmtId="183" fontId="26" fillId="34" borderId="12" xfId="0" applyNumberFormat="1" applyFont="1" applyFill="1" applyBorder="1" applyAlignment="1">
      <alignment horizontal="left"/>
    </xf>
    <xf numFmtId="175" fontId="0" fillId="0" borderId="0" xfId="0" applyNumberFormat="1" applyAlignment="1">
      <alignment/>
    </xf>
    <xf numFmtId="0" fontId="9" fillId="0" borderId="0" xfId="0" applyFont="1" applyBorder="1" applyAlignment="1">
      <alignment horizontal="center"/>
    </xf>
    <xf numFmtId="0" fontId="26" fillId="0" borderId="41" xfId="0" applyFont="1" applyFill="1" applyBorder="1" applyAlignment="1">
      <alignment/>
    </xf>
    <xf numFmtId="0" fontId="26" fillId="0" borderId="50" xfId="0" applyFont="1" applyFill="1" applyBorder="1" applyAlignment="1">
      <alignment/>
    </xf>
    <xf numFmtId="0" fontId="26" fillId="0" borderId="50" xfId="0" applyFont="1" applyFill="1" applyBorder="1" applyAlignment="1">
      <alignment wrapText="1"/>
    </xf>
    <xf numFmtId="0" fontId="26" fillId="0" borderId="51" xfId="0" applyFont="1" applyFill="1" applyBorder="1" applyAlignment="1">
      <alignment/>
    </xf>
    <xf numFmtId="181" fontId="0" fillId="0" borderId="0" xfId="0" applyNumberFormat="1" applyFont="1" applyFill="1" applyAlignment="1">
      <alignment horizontal="right"/>
    </xf>
    <xf numFmtId="16" fontId="2" fillId="0" borderId="26" xfId="0" applyNumberFormat="1" applyFont="1" applyBorder="1" applyAlignment="1" quotePrefix="1">
      <alignment/>
    </xf>
    <xf numFmtId="0" fontId="0" fillId="0" borderId="17" xfId="0" applyBorder="1" applyAlignment="1">
      <alignment horizontal="center"/>
    </xf>
    <xf numFmtId="16" fontId="2" fillId="0" borderId="17" xfId="0" applyNumberFormat="1" applyFont="1" applyBorder="1" applyAlignment="1" quotePrefix="1">
      <alignment/>
    </xf>
    <xf numFmtId="49" fontId="2" fillId="0" borderId="17" xfId="0" applyNumberFormat="1" applyFont="1" applyBorder="1" applyAlignment="1">
      <alignment/>
    </xf>
    <xf numFmtId="49" fontId="2" fillId="0" borderId="23" xfId="0" applyNumberFormat="1" applyFont="1" applyBorder="1" applyAlignment="1">
      <alignment horizontal="left" indent="1"/>
    </xf>
    <xf numFmtId="49" fontId="0" fillId="0" borderId="0" xfId="0" applyNumberFormat="1" applyBorder="1" applyAlignment="1">
      <alignment horizontal="left" indent="2"/>
    </xf>
    <xf numFmtId="49" fontId="2" fillId="0" borderId="0" xfId="0" applyNumberFormat="1" applyFont="1" applyBorder="1" applyAlignment="1">
      <alignment horizontal="left" indent="1"/>
    </xf>
    <xf numFmtId="181" fontId="0" fillId="0" borderId="0" xfId="0" applyNumberFormat="1" applyFont="1" applyAlignment="1">
      <alignment horizontal="right"/>
    </xf>
    <xf numFmtId="181" fontId="0" fillId="0" borderId="0" xfId="0" applyNumberFormat="1" applyFont="1" applyBorder="1" applyAlignment="1">
      <alignment horizontal="right"/>
    </xf>
    <xf numFmtId="0" fontId="3" fillId="0" borderId="0" xfId="53" applyFont="1" applyFill="1" applyAlignment="1">
      <alignment horizontal="centerContinuous"/>
      <protection/>
    </xf>
    <xf numFmtId="0" fontId="5" fillId="0" borderId="0" xfId="53" applyFont="1" applyFill="1" applyAlignment="1">
      <alignment horizontal="centerContinuous"/>
      <protection/>
    </xf>
    <xf numFmtId="0" fontId="0" fillId="0" borderId="10" xfId="53" applyFill="1" applyBorder="1">
      <alignment/>
      <protection/>
    </xf>
    <xf numFmtId="0" fontId="0" fillId="0" borderId="14" xfId="0" applyFill="1" applyBorder="1" applyAlignment="1">
      <alignment horizontal="center" vertical="center"/>
    </xf>
    <xf numFmtId="0" fontId="0" fillId="0" borderId="11" xfId="53" applyFill="1" applyBorder="1">
      <alignment/>
      <protection/>
    </xf>
    <xf numFmtId="0" fontId="0" fillId="0" borderId="0" xfId="53" applyFill="1">
      <alignment/>
      <protection/>
    </xf>
    <xf numFmtId="0" fontId="2" fillId="0" borderId="12" xfId="53" applyFont="1" applyFill="1" applyBorder="1" applyAlignment="1">
      <alignment horizontal="left"/>
      <protection/>
    </xf>
    <xf numFmtId="183" fontId="2" fillId="0" borderId="0" xfId="53" applyNumberFormat="1" applyFont="1" applyFill="1" applyAlignment="1">
      <alignment/>
      <protection/>
    </xf>
    <xf numFmtId="0" fontId="0" fillId="0" borderId="12" xfId="53" applyFill="1" applyBorder="1" applyAlignment="1">
      <alignment horizontal="left" indent="1"/>
      <protection/>
    </xf>
    <xf numFmtId="0" fontId="0" fillId="0" borderId="0" xfId="0" applyFill="1" applyAlignment="1">
      <alignment horizontal="left"/>
    </xf>
    <xf numFmtId="0" fontId="0" fillId="0" borderId="0" xfId="0" applyFill="1" applyAlignment="1">
      <alignment/>
    </xf>
    <xf numFmtId="0" fontId="2" fillId="0" borderId="12" xfId="53" applyFont="1" applyFill="1" applyBorder="1" applyAlignment="1">
      <alignment horizontal="left" wrapText="1"/>
      <protection/>
    </xf>
    <xf numFmtId="183" fontId="2" fillId="0" borderId="0" xfId="53" applyNumberFormat="1" applyFont="1" applyFill="1" applyAlignment="1">
      <alignment horizontal="right" indent="1"/>
      <protection/>
    </xf>
    <xf numFmtId="183" fontId="0" fillId="0" borderId="0" xfId="53" applyNumberFormat="1" applyFont="1" applyFill="1" applyAlignment="1">
      <alignment horizontal="right" indent="1"/>
      <protection/>
    </xf>
    <xf numFmtId="0" fontId="0" fillId="0" borderId="0" xfId="0" applyAlignment="1">
      <alignment wrapText="1"/>
    </xf>
    <xf numFmtId="183" fontId="2" fillId="0" borderId="0" xfId="53" applyNumberFormat="1" applyFont="1" applyFill="1" applyAlignment="1">
      <alignment horizontal="right" indent="2"/>
      <protection/>
    </xf>
    <xf numFmtId="183" fontId="0" fillId="0" borderId="0" xfId="53" applyNumberFormat="1" applyFont="1" applyFill="1" applyAlignment="1">
      <alignment horizontal="right" indent="2"/>
      <protection/>
    </xf>
    <xf numFmtId="0" fontId="0" fillId="0" borderId="10" xfId="0" applyFill="1" applyBorder="1" applyAlignment="1">
      <alignment/>
    </xf>
    <xf numFmtId="49" fontId="0" fillId="0" borderId="10" xfId="0" applyNumberFormat="1" applyFill="1" applyBorder="1" applyAlignment="1">
      <alignment/>
    </xf>
    <xf numFmtId="0" fontId="0" fillId="0" borderId="0" xfId="0" applyFill="1" applyAlignment="1">
      <alignment horizontal="center" vertical="center" wrapText="1"/>
    </xf>
    <xf numFmtId="184" fontId="0" fillId="0" borderId="0" xfId="0" applyNumberFormat="1" applyFill="1" applyAlignment="1">
      <alignment horizontal="center" vertical="center" wrapText="1"/>
    </xf>
    <xf numFmtId="0" fontId="0" fillId="0" borderId="0" xfId="0" applyFill="1" applyBorder="1" applyAlignment="1">
      <alignment horizontal="center" vertical="center" wrapText="1"/>
    </xf>
    <xf numFmtId="3" fontId="0" fillId="0" borderId="13" xfId="0" applyNumberFormat="1" applyFill="1" applyBorder="1" applyAlignment="1">
      <alignment horizontal="center" vertical="center"/>
    </xf>
    <xf numFmtId="3" fontId="0" fillId="0" borderId="25" xfId="0" applyNumberFormat="1" applyFill="1" applyBorder="1" applyAlignment="1">
      <alignment horizontal="center" vertical="center"/>
    </xf>
    <xf numFmtId="0" fontId="0" fillId="0" borderId="26" xfId="0" applyFill="1" applyBorder="1" applyAlignment="1">
      <alignment/>
    </xf>
    <xf numFmtId="0" fontId="0" fillId="0" borderId="23" xfId="0" applyFill="1" applyBorder="1" applyAlignment="1">
      <alignment/>
    </xf>
    <xf numFmtId="49" fontId="0" fillId="0" borderId="11" xfId="0" applyNumberFormat="1" applyFill="1" applyBorder="1" applyAlignment="1">
      <alignment/>
    </xf>
    <xf numFmtId="49" fontId="2" fillId="0" borderId="17" xfId="0" applyNumberFormat="1" applyFont="1" applyFill="1" applyBorder="1" applyAlignment="1">
      <alignment horizontal="left"/>
    </xf>
    <xf numFmtId="49" fontId="2" fillId="0" borderId="12" xfId="0" applyNumberFormat="1" applyFont="1" applyFill="1" applyBorder="1" applyAlignment="1">
      <alignment/>
    </xf>
    <xf numFmtId="0" fontId="2" fillId="0" borderId="12" xfId="0" applyFont="1" applyFill="1" applyBorder="1" applyAlignment="1">
      <alignment/>
    </xf>
    <xf numFmtId="187" fontId="2" fillId="0" borderId="0" xfId="0" applyNumberFormat="1" applyFont="1" applyFill="1" applyAlignment="1">
      <alignment horizontal="right"/>
    </xf>
    <xf numFmtId="0" fontId="2" fillId="0" borderId="0" xfId="0" applyFont="1" applyFill="1" applyAlignment="1">
      <alignment/>
    </xf>
    <xf numFmtId="0" fontId="2" fillId="0" borderId="17" xfId="0" applyFont="1" applyFill="1" applyBorder="1" applyAlignment="1">
      <alignment horizontal="left"/>
    </xf>
    <xf numFmtId="49" fontId="2" fillId="0" borderId="0" xfId="0" applyNumberFormat="1" applyFont="1" applyFill="1" applyBorder="1" applyAlignment="1">
      <alignment/>
    </xf>
    <xf numFmtId="0" fontId="0" fillId="0" borderId="17" xfId="0" applyFill="1" applyBorder="1" applyAlignment="1">
      <alignment horizontal="left"/>
    </xf>
    <xf numFmtId="0" fontId="0" fillId="0" borderId="0" xfId="0" applyFill="1" applyBorder="1" applyAlignment="1">
      <alignment/>
    </xf>
    <xf numFmtId="49" fontId="0" fillId="0" borderId="12" xfId="0" applyNumberFormat="1" applyFill="1" applyBorder="1" applyAlignment="1">
      <alignment/>
    </xf>
    <xf numFmtId="187" fontId="0" fillId="0" borderId="0" xfId="0" applyNumberFormat="1" applyFill="1" applyAlignment="1">
      <alignment horizontal="right"/>
    </xf>
    <xf numFmtId="0" fontId="0" fillId="0" borderId="0" xfId="0" applyFill="1" applyBorder="1" applyAlignment="1">
      <alignment horizontal="left"/>
    </xf>
    <xf numFmtId="0" fontId="0" fillId="0" borderId="24" xfId="0" applyFill="1" applyBorder="1" applyAlignment="1">
      <alignment/>
    </xf>
    <xf numFmtId="0" fontId="2" fillId="0" borderId="0" xfId="0" applyFont="1" applyFill="1" applyBorder="1" applyAlignment="1">
      <alignment horizontal="left"/>
    </xf>
    <xf numFmtId="49" fontId="2" fillId="0" borderId="24" xfId="0" applyNumberFormat="1" applyFont="1" applyFill="1" applyBorder="1" applyAlignment="1">
      <alignment/>
    </xf>
    <xf numFmtId="49" fontId="0" fillId="0" borderId="0" xfId="0" applyNumberFormat="1" applyFill="1" applyAlignment="1">
      <alignment/>
    </xf>
    <xf numFmtId="0" fontId="0" fillId="0" borderId="10" xfId="0" applyFill="1" applyBorder="1" applyAlignment="1">
      <alignment horizontal="center" vertical="center" wrapText="1"/>
    </xf>
    <xf numFmtId="49" fontId="0" fillId="0" borderId="26" xfId="0" applyNumberFormat="1" applyFill="1" applyBorder="1" applyAlignment="1">
      <alignment horizontal="left"/>
    </xf>
    <xf numFmtId="49" fontId="0" fillId="0" borderId="23" xfId="0" applyNumberFormat="1" applyFill="1" applyBorder="1" applyAlignment="1">
      <alignment horizontal="left"/>
    </xf>
    <xf numFmtId="3" fontId="0" fillId="0" borderId="0" xfId="0" applyNumberFormat="1" applyFill="1" applyAlignment="1">
      <alignment horizontal="right"/>
    </xf>
    <xf numFmtId="184" fontId="0" fillId="0" borderId="0" xfId="0" applyNumberFormat="1" applyFill="1" applyAlignment="1">
      <alignment horizontal="center"/>
    </xf>
    <xf numFmtId="49" fontId="0" fillId="0" borderId="0" xfId="0" applyNumberFormat="1" applyFill="1" applyAlignment="1">
      <alignment horizontal="center"/>
    </xf>
    <xf numFmtId="49" fontId="0" fillId="0" borderId="12" xfId="0" applyNumberFormat="1" applyFill="1" applyBorder="1" applyAlignment="1">
      <alignment horizontal="left"/>
    </xf>
    <xf numFmtId="187" fontId="0" fillId="0" borderId="0" xfId="0" applyNumberFormat="1" applyFill="1" applyAlignment="1">
      <alignment/>
    </xf>
    <xf numFmtId="49" fontId="0" fillId="0" borderId="0" xfId="0" applyNumberFormat="1" applyFill="1" applyAlignment="1">
      <alignment horizontal="left"/>
    </xf>
    <xf numFmtId="49" fontId="0" fillId="0" borderId="0" xfId="0" applyNumberFormat="1" applyFill="1" applyBorder="1" applyAlignment="1">
      <alignment horizontal="center" vertical="center" wrapText="1"/>
    </xf>
    <xf numFmtId="184" fontId="0" fillId="0" borderId="10" xfId="0" applyNumberFormat="1" applyFill="1" applyBorder="1" applyAlignment="1">
      <alignment horizontal="center" vertical="center" wrapText="1"/>
    </xf>
    <xf numFmtId="0" fontId="0" fillId="0" borderId="26" xfId="0" applyFill="1" applyBorder="1" applyAlignment="1">
      <alignment horizontal="left"/>
    </xf>
    <xf numFmtId="0" fontId="0" fillId="0" borderId="23" xfId="0" applyFill="1" applyBorder="1" applyAlignment="1">
      <alignment horizontal="left"/>
    </xf>
    <xf numFmtId="49" fontId="0" fillId="0" borderId="0" xfId="0" applyNumberFormat="1" applyFill="1" applyBorder="1" applyAlignment="1">
      <alignment/>
    </xf>
    <xf numFmtId="0" fontId="0" fillId="0" borderId="12" xfId="0" applyFill="1" applyBorder="1" applyAlignment="1">
      <alignment/>
    </xf>
    <xf numFmtId="0" fontId="2" fillId="0" borderId="17" xfId="0" applyFont="1" applyFill="1" applyBorder="1" applyAlignment="1">
      <alignment/>
    </xf>
    <xf numFmtId="184" fontId="0" fillId="0" borderId="0" xfId="0" applyNumberFormat="1" applyFill="1" applyAlignment="1">
      <alignment horizontal="right"/>
    </xf>
    <xf numFmtId="0" fontId="0" fillId="0" borderId="0" xfId="0" applyNumberFormat="1" applyFill="1" applyAlignment="1">
      <alignment horizontal="right"/>
    </xf>
    <xf numFmtId="49" fontId="0" fillId="0" borderId="0" xfId="0" applyNumberFormat="1" applyFill="1" applyAlignment="1">
      <alignment horizontal="right"/>
    </xf>
    <xf numFmtId="3" fontId="2" fillId="0" borderId="0" xfId="0" applyNumberFormat="1" applyFont="1" applyFill="1" applyAlignment="1">
      <alignment horizontal="right"/>
    </xf>
    <xf numFmtId="49" fontId="2" fillId="0" borderId="0" xfId="0" applyNumberFormat="1" applyFont="1" applyFill="1" applyAlignment="1">
      <alignment horizontal="center"/>
    </xf>
    <xf numFmtId="0" fontId="0" fillId="0" borderId="0" xfId="0" applyFill="1" applyAlignment="1">
      <alignment horizontal="center"/>
    </xf>
    <xf numFmtId="187" fontId="2" fillId="0" borderId="0" xfId="0" applyNumberFormat="1" applyFont="1" applyFill="1" applyAlignment="1">
      <alignment/>
    </xf>
    <xf numFmtId="212" fontId="2" fillId="0" borderId="0" xfId="0" applyNumberFormat="1" applyFont="1" applyAlignment="1">
      <alignment horizontal="right" indent="1"/>
    </xf>
    <xf numFmtId="212" fontId="0" fillId="0" borderId="0" xfId="0" applyNumberFormat="1" applyFont="1" applyAlignment="1">
      <alignment horizontal="right" indent="1"/>
    </xf>
    <xf numFmtId="212" fontId="0" fillId="0" borderId="0" xfId="0" applyNumberFormat="1" applyAlignment="1">
      <alignment horizontal="right" indent="1"/>
    </xf>
    <xf numFmtId="212" fontId="2" fillId="0" borderId="0" xfId="0" applyNumberFormat="1" applyFont="1" applyFill="1" applyAlignment="1">
      <alignment horizontal="right" indent="1"/>
    </xf>
    <xf numFmtId="212" fontId="0" fillId="0" borderId="0" xfId="0" applyNumberFormat="1" applyFill="1" applyAlignment="1">
      <alignment horizontal="right" indent="1"/>
    </xf>
    <xf numFmtId="187" fontId="0" fillId="0" borderId="0" xfId="0" applyNumberFormat="1" applyFill="1" applyAlignment="1">
      <alignment horizontal="right" indent="1"/>
    </xf>
    <xf numFmtId="212" fontId="0" fillId="0" borderId="0" xfId="0" applyNumberFormat="1" applyFont="1" applyFill="1" applyAlignment="1">
      <alignment horizontal="right" indent="1"/>
    </xf>
    <xf numFmtId="49" fontId="1" fillId="0" borderId="0" xfId="0" applyNumberFormat="1" applyFont="1" applyFill="1" applyAlignment="1">
      <alignment horizontal="right"/>
    </xf>
    <xf numFmtId="0" fontId="1" fillId="0" borderId="0" xfId="0" applyFont="1" applyFill="1" applyAlignment="1">
      <alignment/>
    </xf>
    <xf numFmtId="49" fontId="1" fillId="0" borderId="10" xfId="0" applyNumberFormat="1" applyFont="1" applyFill="1" applyBorder="1" applyAlignment="1">
      <alignment/>
    </xf>
    <xf numFmtId="3" fontId="1" fillId="0" borderId="10" xfId="0" applyNumberFormat="1" applyFont="1" applyFill="1" applyBorder="1" applyAlignment="1">
      <alignment horizontal="right"/>
    </xf>
    <xf numFmtId="0" fontId="1" fillId="0" borderId="10" xfId="0" applyFont="1" applyFill="1" applyBorder="1" applyAlignment="1">
      <alignment horizontal="right"/>
    </xf>
    <xf numFmtId="49" fontId="1" fillId="0" borderId="10" xfId="0" applyNumberFormat="1" applyFont="1" applyFill="1" applyBorder="1" applyAlignment="1">
      <alignment horizontal="right"/>
    </xf>
    <xf numFmtId="49" fontId="1" fillId="0" borderId="0" xfId="0" applyNumberFormat="1" applyFont="1" applyFill="1" applyAlignment="1">
      <alignment horizontal="right" vertical="center"/>
    </xf>
    <xf numFmtId="0" fontId="1" fillId="0" borderId="0" xfId="0" applyFont="1" applyFill="1" applyAlignment="1">
      <alignment vertical="center"/>
    </xf>
    <xf numFmtId="3" fontId="1" fillId="0" borderId="46" xfId="0" applyNumberFormat="1" applyFont="1" applyFill="1" applyBorder="1" applyAlignment="1">
      <alignment horizontal="center" vertical="center"/>
    </xf>
    <xf numFmtId="3" fontId="1" fillId="0" borderId="14" xfId="0" applyNumberFormat="1" applyFont="1" applyFill="1" applyBorder="1" applyAlignment="1">
      <alignment horizontal="center" vertical="center"/>
    </xf>
    <xf numFmtId="49" fontId="1" fillId="0" borderId="11" xfId="0" applyNumberFormat="1" applyFont="1" applyFill="1" applyBorder="1" applyAlignment="1">
      <alignment/>
    </xf>
    <xf numFmtId="3" fontId="1" fillId="0" borderId="0" xfId="0" applyNumberFormat="1" applyFont="1" applyFill="1" applyAlignment="1">
      <alignment horizontal="right"/>
    </xf>
    <xf numFmtId="0" fontId="1" fillId="0" borderId="0" xfId="0" applyFont="1" applyFill="1" applyAlignment="1">
      <alignment horizontal="right"/>
    </xf>
    <xf numFmtId="49" fontId="1" fillId="0" borderId="12" xfId="0" applyNumberFormat="1" applyFont="1" applyFill="1" applyBorder="1" applyAlignment="1">
      <alignment/>
    </xf>
    <xf numFmtId="181" fontId="1" fillId="0" borderId="0" xfId="0" applyNumberFormat="1" applyFont="1" applyFill="1" applyAlignment="1">
      <alignment horizontal="right"/>
    </xf>
    <xf numFmtId="205" fontId="1" fillId="0" borderId="0" xfId="0" applyNumberFormat="1" applyFont="1" applyFill="1" applyAlignment="1">
      <alignment horizontal="right"/>
    </xf>
    <xf numFmtId="49" fontId="1" fillId="0" borderId="0" xfId="0" applyNumberFormat="1" applyFont="1" applyFill="1" applyAlignment="1">
      <alignment/>
    </xf>
    <xf numFmtId="205" fontId="1" fillId="0" borderId="0" xfId="0" applyNumberFormat="1" applyFont="1" applyFill="1" applyAlignment="1">
      <alignment/>
    </xf>
    <xf numFmtId="49" fontId="29" fillId="0" borderId="12" xfId="0" applyNumberFormat="1" applyFont="1" applyFill="1" applyBorder="1" applyAlignment="1">
      <alignment/>
    </xf>
    <xf numFmtId="181" fontId="29" fillId="0" borderId="0" xfId="0" applyNumberFormat="1" applyFont="1" applyFill="1" applyAlignment="1">
      <alignment horizontal="right"/>
    </xf>
    <xf numFmtId="205" fontId="29" fillId="0" borderId="0" xfId="0" applyNumberFormat="1" applyFont="1" applyFill="1" applyAlignment="1">
      <alignment horizontal="right"/>
    </xf>
    <xf numFmtId="0" fontId="29" fillId="0" borderId="0" xfId="0" applyFont="1" applyFill="1" applyAlignment="1">
      <alignment horizontal="right"/>
    </xf>
    <xf numFmtId="0" fontId="29" fillId="0" borderId="0" xfId="0" applyFont="1" applyFill="1" applyAlignment="1">
      <alignment/>
    </xf>
    <xf numFmtId="49" fontId="29" fillId="0" borderId="0" xfId="0" applyNumberFormat="1" applyFont="1" applyFill="1" applyBorder="1" applyAlignment="1">
      <alignment/>
    </xf>
    <xf numFmtId="49" fontId="1" fillId="0" borderId="0" xfId="0" applyNumberFormat="1" applyFont="1" applyFill="1" applyBorder="1" applyAlignment="1">
      <alignment/>
    </xf>
    <xf numFmtId="49" fontId="1" fillId="0" borderId="0" xfId="0" applyNumberFormat="1" applyFont="1" applyFill="1" applyAlignment="1">
      <alignment horizontal="center"/>
    </xf>
    <xf numFmtId="49" fontId="1" fillId="0" borderId="0" xfId="0" applyNumberFormat="1" applyFont="1" applyFill="1" applyBorder="1" applyAlignment="1">
      <alignment/>
    </xf>
    <xf numFmtId="3" fontId="0" fillId="0" borderId="10" xfId="0" applyNumberFormat="1" applyFill="1" applyBorder="1" applyAlignment="1">
      <alignment horizontal="right"/>
    </xf>
    <xf numFmtId="49" fontId="0" fillId="0" borderId="10" xfId="0" applyNumberFormat="1" applyFill="1" applyBorder="1" applyAlignment="1">
      <alignment horizontal="right"/>
    </xf>
    <xf numFmtId="0" fontId="0" fillId="0" borderId="10" xfId="0" applyFill="1" applyBorder="1" applyAlignment="1">
      <alignment horizontal="right"/>
    </xf>
    <xf numFmtId="0" fontId="0" fillId="0" borderId="0" xfId="0" applyFill="1" applyAlignment="1">
      <alignment vertical="center"/>
    </xf>
    <xf numFmtId="3" fontId="0" fillId="0" borderId="22" xfId="0" applyNumberFormat="1" applyFill="1" applyBorder="1" applyAlignment="1">
      <alignment horizontal="center" vertical="center"/>
    </xf>
    <xf numFmtId="3" fontId="0" fillId="0" borderId="16" xfId="0" applyNumberFormat="1" applyFill="1" applyBorder="1" applyAlignment="1">
      <alignment horizontal="center" vertical="center"/>
    </xf>
    <xf numFmtId="0" fontId="0" fillId="0" borderId="0" xfId="0" applyFill="1" applyAlignment="1">
      <alignment horizontal="right"/>
    </xf>
    <xf numFmtId="179" fontId="0" fillId="0" borderId="0" xfId="0" applyNumberFormat="1" applyFill="1" applyAlignment="1">
      <alignment horizontal="right"/>
    </xf>
    <xf numFmtId="49" fontId="0" fillId="0" borderId="12" xfId="0" applyNumberFormat="1" applyFill="1" applyBorder="1" applyAlignment="1">
      <alignment wrapText="1"/>
    </xf>
    <xf numFmtId="210" fontId="2" fillId="0" borderId="0" xfId="0" applyNumberFormat="1" applyFont="1" applyFill="1" applyAlignment="1">
      <alignment horizontal="right"/>
    </xf>
    <xf numFmtId="183" fontId="0" fillId="0" borderId="0" xfId="0" applyNumberFormat="1" applyFill="1" applyAlignment="1">
      <alignment horizontal="right"/>
    </xf>
    <xf numFmtId="3" fontId="0" fillId="0" borderId="0" xfId="0" applyNumberFormat="1" applyFill="1" applyBorder="1" applyAlignment="1">
      <alignment horizontal="right"/>
    </xf>
    <xf numFmtId="49" fontId="0" fillId="0" borderId="0" xfId="0" applyNumberFormat="1" applyFill="1" applyBorder="1" applyAlignment="1">
      <alignment horizontal="right"/>
    </xf>
    <xf numFmtId="0" fontId="0" fillId="0" borderId="0" xfId="0" applyFill="1" applyBorder="1" applyAlignment="1">
      <alignment horizontal="right"/>
    </xf>
    <xf numFmtId="49" fontId="0" fillId="0" borderId="46" xfId="0" applyNumberFormat="1" applyFont="1" applyBorder="1" applyAlignment="1">
      <alignment horizontal="left"/>
    </xf>
    <xf numFmtId="192" fontId="10" fillId="0" borderId="0" xfId="0" applyNumberFormat="1" applyFont="1" applyAlignment="1">
      <alignment horizontal="right"/>
    </xf>
    <xf numFmtId="0" fontId="5" fillId="0" borderId="0" xfId="0" applyFont="1" applyAlignment="1">
      <alignment horizontal="center" wrapText="1"/>
    </xf>
    <xf numFmtId="0" fontId="4"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Font="1" applyAlignment="1">
      <alignment horizontal="justify" vertical="top" wrapText="1"/>
    </xf>
    <xf numFmtId="0" fontId="0" fillId="0" borderId="0" xfId="0" applyFont="1" applyAlignment="1">
      <alignment horizontal="left" vertical="top" wrapText="1"/>
    </xf>
    <xf numFmtId="0" fontId="3" fillId="0" borderId="0" xfId="0" applyFont="1" applyAlignment="1">
      <alignment horizontal="left"/>
    </xf>
    <xf numFmtId="0" fontId="0" fillId="0" borderId="0" xfId="0" applyFont="1" applyFill="1" applyAlignment="1">
      <alignment horizontal="justify" vertical="top" wrapText="1"/>
    </xf>
    <xf numFmtId="0" fontId="5" fillId="0" borderId="0" xfId="0" applyFont="1" applyAlignment="1">
      <alignment horizontal="left"/>
    </xf>
    <xf numFmtId="0" fontId="6" fillId="0" borderId="0" xfId="0" applyFont="1" applyAlignment="1">
      <alignment horizontal="left"/>
    </xf>
    <xf numFmtId="0" fontId="19" fillId="0" borderId="0" xfId="0" applyFont="1" applyAlignment="1">
      <alignment horizontal="center" vertical="top"/>
    </xf>
    <xf numFmtId="0" fontId="5" fillId="0" borderId="0" xfId="0" applyFont="1" applyAlignment="1">
      <alignment horizontal="left" wrapText="1"/>
    </xf>
    <xf numFmtId="0" fontId="25" fillId="57" borderId="28" xfId="0" applyFont="1" applyFill="1" applyBorder="1" applyAlignment="1">
      <alignment horizontal="left"/>
    </xf>
    <xf numFmtId="0" fontId="25" fillId="57" borderId="29" xfId="0" applyFont="1" applyFill="1" applyBorder="1" applyAlignment="1">
      <alignment horizontal="left"/>
    </xf>
    <xf numFmtId="0" fontId="0" fillId="0" borderId="29" xfId="0" applyBorder="1" applyAlignment="1">
      <alignment horizontal="left"/>
    </xf>
    <xf numFmtId="0" fontId="0" fillId="0" borderId="30" xfId="0" applyBorder="1" applyAlignment="1">
      <alignment horizontal="left"/>
    </xf>
    <xf numFmtId="0" fontId="25" fillId="57" borderId="23" xfId="0" applyFont="1" applyFill="1" applyBorder="1" applyAlignment="1">
      <alignment horizontal="left"/>
    </xf>
    <xf numFmtId="0" fontId="0" fillId="0" borderId="23" xfId="0" applyBorder="1" applyAlignment="1">
      <alignment horizontal="left"/>
    </xf>
    <xf numFmtId="0" fontId="25" fillId="57" borderId="27" xfId="0" applyFont="1" applyFill="1" applyBorder="1" applyAlignment="1">
      <alignment horizontal="center"/>
    </xf>
    <xf numFmtId="0" fontId="25" fillId="33" borderId="52" xfId="0" applyFont="1" applyFill="1" applyBorder="1" applyAlignment="1">
      <alignment horizontal="left"/>
    </xf>
    <xf numFmtId="0" fontId="25" fillId="33" borderId="51" xfId="0" applyFont="1" applyFill="1" applyBorder="1" applyAlignment="1">
      <alignment horizontal="left"/>
    </xf>
    <xf numFmtId="0" fontId="25" fillId="33" borderId="44" xfId="0" applyFont="1" applyFill="1" applyBorder="1" applyAlignment="1">
      <alignment horizontal="left"/>
    </xf>
    <xf numFmtId="49" fontId="0" fillId="0" borderId="0" xfId="0" applyNumberFormat="1" applyFill="1" applyBorder="1" applyAlignment="1">
      <alignment horizontal="left" wrapText="1"/>
    </xf>
    <xf numFmtId="49" fontId="3" fillId="0" borderId="0" xfId="0" applyNumberFormat="1" applyFont="1" applyAlignment="1">
      <alignment horizontal="center" vertical="center"/>
    </xf>
    <xf numFmtId="0" fontId="3" fillId="0" borderId="0" xfId="0" applyFont="1" applyBorder="1" applyAlignment="1">
      <alignment horizontal="center" vertical="center" wrapText="1"/>
    </xf>
    <xf numFmtId="49" fontId="3" fillId="0" borderId="0" xfId="0" applyNumberFormat="1" applyFont="1" applyBorder="1" applyAlignment="1">
      <alignment horizontal="center"/>
    </xf>
    <xf numFmtId="49" fontId="0" fillId="0" borderId="11" xfId="0" applyNumberFormat="1" applyBorder="1" applyAlignment="1">
      <alignment horizontal="center" vertical="center" wrapText="1"/>
    </xf>
    <xf numFmtId="0" fontId="0" fillId="0" borderId="12" xfId="0" applyBorder="1" applyAlignment="1">
      <alignment horizontal="center" vertical="center" wrapText="1"/>
    </xf>
    <xf numFmtId="0" fontId="0" fillId="0" borderId="53" xfId="0" applyBorder="1" applyAlignment="1">
      <alignment horizontal="center" vertical="center" wrapText="1"/>
    </xf>
    <xf numFmtId="0" fontId="0" fillId="0" borderId="54" xfId="0" applyFont="1" applyBorder="1" applyAlignment="1">
      <alignment horizontal="center" vertical="center" wrapText="1"/>
    </xf>
    <xf numFmtId="0" fontId="0" fillId="0" borderId="55" xfId="0" applyBorder="1" applyAlignment="1" quotePrefix="1">
      <alignment horizontal="center" vertical="center" wrapText="1"/>
    </xf>
    <xf numFmtId="49" fontId="0" fillId="0" borderId="23" xfId="0" applyNumberFormat="1" applyBorder="1" applyAlignment="1">
      <alignment horizontal="center" vertical="center"/>
    </xf>
    <xf numFmtId="0" fontId="0" fillId="0" borderId="56" xfId="0" applyBorder="1" applyAlignment="1">
      <alignment horizontal="center" vertical="center" wrapText="1"/>
    </xf>
    <xf numFmtId="0" fontId="0" fillId="0" borderId="57" xfId="0" applyBorder="1" applyAlignment="1" quotePrefix="1">
      <alignment horizontal="center" vertical="center" wrapText="1"/>
    </xf>
    <xf numFmtId="0" fontId="0" fillId="0" borderId="56" xfId="0" applyFont="1" applyBorder="1" applyAlignment="1">
      <alignment horizontal="center" vertical="center" wrapText="1"/>
    </xf>
    <xf numFmtId="49" fontId="0" fillId="0" borderId="10" xfId="0" applyNumberFormat="1" applyBorder="1" applyAlignment="1">
      <alignment horizontal="center" vertical="center"/>
    </xf>
    <xf numFmtId="0" fontId="0" fillId="0" borderId="58" xfId="0" applyBorder="1" applyAlignment="1">
      <alignment horizontal="center" vertical="center" wrapText="1"/>
    </xf>
    <xf numFmtId="0" fontId="0" fillId="0" borderId="25" xfId="0" applyBorder="1" applyAlignment="1">
      <alignment horizontal="center" vertical="center" wrapText="1"/>
    </xf>
    <xf numFmtId="3" fontId="0" fillId="0" borderId="59" xfId="0" applyNumberFormat="1" applyFont="1" applyBorder="1" applyAlignment="1">
      <alignment horizontal="center" vertical="center" wrapText="1"/>
    </xf>
    <xf numFmtId="0" fontId="0" fillId="0" borderId="60" xfId="0" applyBorder="1" applyAlignment="1">
      <alignment horizontal="center" vertical="center" wrapText="1"/>
    </xf>
    <xf numFmtId="0" fontId="0" fillId="0" borderId="24" xfId="0" applyBorder="1" applyAlignment="1">
      <alignment horizontal="center" vertical="center" wrapText="1"/>
    </xf>
    <xf numFmtId="0" fontId="0" fillId="0" borderId="57" xfId="0" applyBorder="1" applyAlignment="1">
      <alignment horizontal="center" vertical="center" wrapText="1"/>
    </xf>
    <xf numFmtId="0" fontId="0" fillId="0" borderId="56"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9" xfId="0" applyBorder="1" applyAlignment="1">
      <alignment horizontal="center" vertical="center" wrapText="1"/>
    </xf>
    <xf numFmtId="49" fontId="0" fillId="0" borderId="19" xfId="0" applyNumberFormat="1" applyBorder="1" applyAlignment="1">
      <alignment horizontal="center"/>
    </xf>
    <xf numFmtId="49" fontId="0" fillId="0" borderId="51" xfId="0" applyNumberFormat="1" applyBorder="1" applyAlignment="1">
      <alignment horizontal="center"/>
    </xf>
    <xf numFmtId="49" fontId="0" fillId="0" borderId="38" xfId="0" applyNumberFormat="1" applyBorder="1" applyAlignment="1">
      <alignment horizontal="center"/>
    </xf>
    <xf numFmtId="3" fontId="0" fillId="0" borderId="61" xfId="0" applyNumberFormat="1" applyFont="1" applyBorder="1" applyAlignment="1">
      <alignment horizontal="center" vertical="center" wrapText="1"/>
    </xf>
    <xf numFmtId="0" fontId="0" fillId="0" borderId="18" xfId="0" applyBorder="1" applyAlignment="1">
      <alignment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49" fontId="0" fillId="0" borderId="62" xfId="0" applyNumberFormat="1" applyBorder="1" applyAlignment="1">
      <alignment horizontal="center"/>
    </xf>
    <xf numFmtId="49" fontId="0" fillId="0" borderId="41" xfId="0" applyNumberFormat="1" applyBorder="1" applyAlignment="1">
      <alignment horizontal="center"/>
    </xf>
    <xf numFmtId="49" fontId="0" fillId="0" borderId="32" xfId="0" applyNumberFormat="1" applyBorder="1" applyAlignment="1">
      <alignment horizontal="center"/>
    </xf>
    <xf numFmtId="3" fontId="0" fillId="0" borderId="50" xfId="0" applyNumberFormat="1" applyBorder="1" applyAlignment="1">
      <alignment horizontal="center" vertical="center"/>
    </xf>
    <xf numFmtId="3" fontId="0" fillId="0" borderId="35" xfId="0" applyNumberFormat="1" applyBorder="1" applyAlignment="1">
      <alignment horizontal="center" vertical="center"/>
    </xf>
    <xf numFmtId="49" fontId="0" fillId="0" borderId="0" xfId="0" applyNumberFormat="1" applyFont="1" applyFill="1" applyBorder="1" applyAlignment="1">
      <alignment horizontal="left" wrapText="1"/>
    </xf>
    <xf numFmtId="0" fontId="0" fillId="0" borderId="26" xfId="0" applyFont="1" applyBorder="1" applyAlignment="1">
      <alignment horizontal="center" vertical="center" wrapText="1"/>
    </xf>
    <xf numFmtId="0" fontId="0" fillId="0" borderId="63" xfId="0" applyBorder="1" applyAlignment="1">
      <alignment horizontal="center" vertical="center" wrapText="1"/>
    </xf>
    <xf numFmtId="3" fontId="0" fillId="0" borderId="64" xfId="0" applyNumberFormat="1" applyBorder="1" applyAlignment="1">
      <alignment horizontal="center" vertical="center" wrapText="1"/>
    </xf>
    <xf numFmtId="3" fontId="0" fillId="0" borderId="26" xfId="0" applyNumberFormat="1" applyBorder="1" applyAlignment="1">
      <alignment horizontal="center" vertical="center" wrapText="1"/>
    </xf>
    <xf numFmtId="3" fontId="0" fillId="0" borderId="21" xfId="0" applyNumberFormat="1" applyBorder="1" applyAlignment="1">
      <alignment horizontal="center" vertical="center" wrapText="1"/>
    </xf>
    <xf numFmtId="3" fontId="0" fillId="0" borderId="17" xfId="0" applyNumberFormat="1" applyBorder="1" applyAlignment="1">
      <alignment horizontal="center" vertical="center" wrapText="1"/>
    </xf>
    <xf numFmtId="0" fontId="0" fillId="0" borderId="47" xfId="0" applyBorder="1" applyAlignment="1">
      <alignment horizontal="center" vertical="center" wrapText="1"/>
    </xf>
    <xf numFmtId="49" fontId="0"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49" fontId="3" fillId="0" borderId="0" xfId="0" applyNumberFormat="1" applyFont="1" applyAlignment="1">
      <alignment horizontal="center"/>
    </xf>
    <xf numFmtId="49" fontId="0" fillId="0" borderId="11" xfId="0" applyNumberFormat="1" applyFont="1" applyBorder="1" applyAlignment="1">
      <alignment horizontal="center" vertical="center" wrapText="1"/>
    </xf>
    <xf numFmtId="49" fontId="0" fillId="0" borderId="12" xfId="0" applyNumberFormat="1" applyBorder="1" applyAlignment="1">
      <alignment horizontal="center" vertical="center" wrapText="1"/>
    </xf>
    <xf numFmtId="49" fontId="0" fillId="0" borderId="53" xfId="0" applyNumberFormat="1" applyBorder="1" applyAlignment="1">
      <alignment horizontal="center" vertical="center" wrapText="1"/>
    </xf>
    <xf numFmtId="3" fontId="0" fillId="0" borderId="45" xfId="0" applyNumberFormat="1" applyBorder="1" applyAlignment="1">
      <alignment horizontal="center" vertical="center" wrapText="1"/>
    </xf>
    <xf numFmtId="3" fontId="0" fillId="0" borderId="65" xfId="0" applyNumberFormat="1" applyBorder="1" applyAlignment="1">
      <alignment horizontal="center" vertical="center" wrapText="1"/>
    </xf>
    <xf numFmtId="3" fontId="0" fillId="0" borderId="46"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65" xfId="0" applyNumberFormat="1" applyFont="1" applyBorder="1" applyAlignment="1">
      <alignment horizontal="center" vertical="center" wrapText="1"/>
    </xf>
    <xf numFmtId="3" fontId="0" fillId="0" borderId="65" xfId="0" applyNumberFormat="1" applyBorder="1" applyAlignment="1">
      <alignment horizontal="center" vertical="center"/>
    </xf>
    <xf numFmtId="3" fontId="0" fillId="0" borderId="62" xfId="0" applyNumberFormat="1" applyBorder="1" applyAlignment="1">
      <alignment horizontal="center" vertical="center"/>
    </xf>
    <xf numFmtId="3" fontId="0" fillId="0" borderId="14" xfId="0" applyNumberFormat="1" applyBorder="1" applyAlignment="1">
      <alignment horizontal="center" vertical="center"/>
    </xf>
    <xf numFmtId="3" fontId="0" fillId="0" borderId="49" xfId="0" applyNumberFormat="1" applyBorder="1" applyAlignment="1">
      <alignment horizontal="center" vertical="center"/>
    </xf>
    <xf numFmtId="0" fontId="0" fillId="0" borderId="49" xfId="0" applyBorder="1" applyAlignment="1">
      <alignment horizontal="center" vertical="center" wrapText="1"/>
    </xf>
    <xf numFmtId="3" fontId="0" fillId="0" borderId="16" xfId="0" applyNumberFormat="1" applyBorder="1" applyAlignment="1">
      <alignment horizontal="center" vertical="center"/>
    </xf>
    <xf numFmtId="3" fontId="0" fillId="0" borderId="19" xfId="0" applyNumberFormat="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46" xfId="0" applyNumberFormat="1" applyFont="1" applyFill="1" applyBorder="1" applyAlignment="1">
      <alignment horizontal="center" vertical="center" wrapText="1"/>
    </xf>
    <xf numFmtId="49" fontId="1" fillId="0" borderId="22"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49"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0" fontId="1" fillId="0" borderId="14" xfId="0" applyFont="1" applyFill="1" applyBorder="1" applyAlignment="1">
      <alignment horizontal="center" vertical="center"/>
    </xf>
    <xf numFmtId="0" fontId="1" fillId="0" borderId="49" xfId="0" applyFont="1" applyFill="1" applyBorder="1" applyAlignment="1">
      <alignment horizontal="center" vertical="center"/>
    </xf>
    <xf numFmtId="49" fontId="15" fillId="0" borderId="0" xfId="0" applyNumberFormat="1" applyFont="1" applyFill="1" applyAlignment="1">
      <alignment horizontal="center"/>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3" fontId="1" fillId="0" borderId="45" xfId="0" applyNumberFormat="1" applyFont="1" applyFill="1" applyBorder="1" applyAlignment="1">
      <alignment horizontal="center" vertical="center"/>
    </xf>
    <xf numFmtId="3" fontId="1" fillId="0" borderId="65" xfId="0" applyNumberFormat="1" applyFont="1" applyFill="1" applyBorder="1" applyAlignment="1" quotePrefix="1">
      <alignment horizontal="center" vertical="center"/>
    </xf>
    <xf numFmtId="3" fontId="1" fillId="0" borderId="65" xfId="0" applyNumberFormat="1" applyFont="1" applyFill="1" applyBorder="1" applyAlignment="1">
      <alignment horizontal="center" vertical="center"/>
    </xf>
    <xf numFmtId="3" fontId="1" fillId="0" borderId="62" xfId="0" applyNumberFormat="1" applyFont="1" applyFill="1" applyBorder="1" applyAlignment="1" quotePrefix="1">
      <alignment horizontal="center" vertical="center"/>
    </xf>
    <xf numFmtId="3" fontId="77" fillId="0" borderId="14" xfId="0" applyNumberFormat="1" applyFont="1" applyBorder="1" applyAlignment="1">
      <alignment horizontal="center" vertical="center" wrapText="1"/>
    </xf>
    <xf numFmtId="0" fontId="77" fillId="0" borderId="49" xfId="0" applyFont="1" applyBorder="1" applyAlignment="1">
      <alignment horizontal="center" vertical="center" wrapText="1"/>
    </xf>
    <xf numFmtId="3" fontId="77" fillId="0" borderId="16" xfId="0" applyNumberFormat="1" applyFont="1" applyBorder="1" applyAlignment="1">
      <alignment horizontal="center" vertical="center"/>
    </xf>
    <xf numFmtId="3" fontId="77" fillId="0" borderId="19" xfId="0" applyNumberFormat="1" applyFont="1" applyBorder="1" applyAlignment="1">
      <alignment horizontal="center" vertical="center"/>
    </xf>
    <xf numFmtId="49" fontId="79" fillId="0" borderId="0" xfId="0" applyNumberFormat="1" applyFont="1" applyAlignment="1">
      <alignment horizontal="center"/>
    </xf>
    <xf numFmtId="49" fontId="77" fillId="0" borderId="11" xfId="0" applyNumberFormat="1" applyFont="1" applyBorder="1" applyAlignment="1">
      <alignment horizontal="center" vertical="center" wrapText="1"/>
    </xf>
    <xf numFmtId="49" fontId="77" fillId="0" borderId="12" xfId="0" applyNumberFormat="1" applyFont="1" applyBorder="1" applyAlignment="1">
      <alignment horizontal="center" vertical="center" wrapText="1"/>
    </xf>
    <xf numFmtId="49" fontId="77" fillId="0" borderId="53" xfId="0" applyNumberFormat="1" applyFont="1" applyBorder="1" applyAlignment="1">
      <alignment horizontal="center" vertical="center" wrapText="1"/>
    </xf>
    <xf numFmtId="3" fontId="77" fillId="0" borderId="45" xfId="0" applyNumberFormat="1" applyFont="1" applyBorder="1" applyAlignment="1">
      <alignment horizontal="center" vertical="center" wrapText="1"/>
    </xf>
    <xf numFmtId="3" fontId="77" fillId="0" borderId="65" xfId="0" applyNumberFormat="1" applyFont="1" applyBorder="1" applyAlignment="1">
      <alignment horizontal="center" vertical="center" wrapText="1"/>
    </xf>
    <xf numFmtId="3" fontId="77" fillId="0" borderId="46" xfId="0" applyNumberFormat="1" applyFont="1" applyBorder="1" applyAlignment="1">
      <alignment horizontal="center" vertical="center" wrapText="1"/>
    </xf>
    <xf numFmtId="3" fontId="77" fillId="0" borderId="65" xfId="0" applyNumberFormat="1" applyFont="1" applyBorder="1" applyAlignment="1">
      <alignment horizontal="center" vertical="center"/>
    </xf>
    <xf numFmtId="3" fontId="77" fillId="0" borderId="62" xfId="0" applyNumberFormat="1" applyFont="1" applyBorder="1" applyAlignment="1">
      <alignment horizontal="center" vertical="center"/>
    </xf>
    <xf numFmtId="3" fontId="77" fillId="0" borderId="14" xfId="0" applyNumberFormat="1" applyFont="1" applyBorder="1" applyAlignment="1">
      <alignment horizontal="center" vertical="center"/>
    </xf>
    <xf numFmtId="3" fontId="77" fillId="0" borderId="49" xfId="0" applyNumberFormat="1" applyFont="1" applyBorder="1" applyAlignment="1">
      <alignment horizontal="center" vertical="center"/>
    </xf>
    <xf numFmtId="49" fontId="3" fillId="0" borderId="0" xfId="0" applyNumberFormat="1" applyFont="1" applyFill="1" applyAlignment="1">
      <alignment horizontal="center"/>
    </xf>
    <xf numFmtId="3" fontId="0" fillId="0" borderId="46" xfId="0" applyNumberFormat="1" applyFill="1" applyBorder="1" applyAlignment="1">
      <alignment horizontal="center" vertical="center" wrapText="1"/>
    </xf>
    <xf numFmtId="3" fontId="0" fillId="0" borderId="14" xfId="0" applyNumberFormat="1" applyFill="1" applyBorder="1" applyAlignment="1">
      <alignment horizontal="center" vertical="center" wrapText="1"/>
    </xf>
    <xf numFmtId="0" fontId="0" fillId="0" borderId="49" xfId="0" applyFill="1" applyBorder="1" applyAlignment="1">
      <alignment horizontal="center" vertical="center" wrapText="1"/>
    </xf>
    <xf numFmtId="3" fontId="0" fillId="0" borderId="16" xfId="0" applyNumberFormat="1" applyFill="1" applyBorder="1" applyAlignment="1">
      <alignment horizontal="center" vertical="center"/>
    </xf>
    <xf numFmtId="3" fontId="0" fillId="0" borderId="19" xfId="0" applyNumberFormat="1" applyFill="1" applyBorder="1" applyAlignment="1">
      <alignment horizontal="center" vertical="center"/>
    </xf>
    <xf numFmtId="49" fontId="0" fillId="0" borderId="11" xfId="0" applyNumberFormat="1" applyFont="1" applyFill="1" applyBorder="1" applyAlignment="1">
      <alignment horizontal="center" vertical="center" wrapText="1"/>
    </xf>
    <xf numFmtId="49" fontId="0" fillId="0" borderId="12" xfId="0" applyNumberFormat="1" applyFill="1" applyBorder="1" applyAlignment="1">
      <alignment horizontal="center" vertical="center" wrapText="1"/>
    </xf>
    <xf numFmtId="49" fontId="0" fillId="0" borderId="53" xfId="0" applyNumberFormat="1" applyFill="1" applyBorder="1" applyAlignment="1">
      <alignment horizontal="center" vertical="center" wrapText="1"/>
    </xf>
    <xf numFmtId="3" fontId="0" fillId="0" borderId="45" xfId="0" applyNumberFormat="1" applyFill="1" applyBorder="1" applyAlignment="1">
      <alignment horizontal="center" vertical="center" wrapText="1"/>
    </xf>
    <xf numFmtId="3" fontId="0" fillId="0" borderId="65" xfId="0" applyNumberFormat="1" applyFill="1" applyBorder="1" applyAlignment="1">
      <alignment horizontal="center" vertical="center" wrapText="1"/>
    </xf>
    <xf numFmtId="3" fontId="0" fillId="0" borderId="65" xfId="0" applyNumberFormat="1" applyFont="1" applyFill="1" applyBorder="1" applyAlignment="1">
      <alignment horizontal="center" vertical="center" wrapText="1"/>
    </xf>
    <xf numFmtId="3" fontId="0" fillId="0" borderId="65" xfId="0" applyNumberFormat="1" applyFill="1" applyBorder="1" applyAlignment="1">
      <alignment horizontal="center" vertical="center"/>
    </xf>
    <xf numFmtId="3" fontId="0" fillId="0" borderId="62" xfId="0" applyNumberFormat="1" applyFill="1" applyBorder="1" applyAlignment="1">
      <alignment horizontal="center" vertical="center"/>
    </xf>
    <xf numFmtId="3" fontId="0" fillId="0" borderId="14" xfId="0" applyNumberFormat="1" applyFill="1" applyBorder="1" applyAlignment="1">
      <alignment horizontal="center" vertical="center"/>
    </xf>
    <xf numFmtId="3" fontId="0" fillId="0" borderId="49" xfId="0" applyNumberFormat="1" applyFill="1" applyBorder="1" applyAlignment="1">
      <alignment horizontal="center" vertical="center"/>
    </xf>
    <xf numFmtId="3" fontId="0" fillId="0" borderId="41" xfId="0" applyNumberFormat="1" applyFill="1" applyBorder="1" applyAlignment="1">
      <alignment horizontal="center" vertical="center"/>
    </xf>
    <xf numFmtId="49" fontId="0" fillId="0" borderId="66" xfId="0" applyNumberFormat="1" applyFill="1" applyBorder="1" applyAlignment="1">
      <alignment horizontal="center" vertical="center" wrapText="1"/>
    </xf>
    <xf numFmtId="49" fontId="0" fillId="0" borderId="55" xfId="0" applyNumberFormat="1" applyFill="1" applyBorder="1" applyAlignment="1">
      <alignment horizontal="center" vertical="center" wrapText="1"/>
    </xf>
    <xf numFmtId="49" fontId="0" fillId="0" borderId="67" xfId="0" applyNumberFormat="1" applyFill="1" applyBorder="1" applyAlignment="1">
      <alignment horizontal="center" vertical="center" wrapText="1"/>
    </xf>
    <xf numFmtId="0" fontId="0" fillId="0" borderId="49" xfId="0" applyFill="1" applyBorder="1" applyAlignment="1">
      <alignment horizontal="center" vertical="center"/>
    </xf>
    <xf numFmtId="0" fontId="0" fillId="0" borderId="50" xfId="0" applyFill="1" applyBorder="1" applyAlignment="1">
      <alignment horizontal="center" vertical="center"/>
    </xf>
    <xf numFmtId="49" fontId="0" fillId="0" borderId="59" xfId="0" applyNumberFormat="1" applyFill="1" applyBorder="1" applyAlignment="1">
      <alignment horizontal="center" vertical="center" wrapText="1"/>
    </xf>
    <xf numFmtId="49" fontId="0" fillId="0" borderId="58" xfId="0" applyNumberFormat="1" applyFill="1" applyBorder="1" applyAlignment="1">
      <alignment horizontal="center" vertical="center" wrapText="1"/>
    </xf>
    <xf numFmtId="49" fontId="0" fillId="0" borderId="68" xfId="0" applyNumberFormat="1" applyFill="1" applyBorder="1" applyAlignment="1">
      <alignment horizontal="center" vertical="center" wrapText="1"/>
    </xf>
    <xf numFmtId="49" fontId="0" fillId="0" borderId="56"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53" xfId="0" applyNumberFormat="1" applyFont="1" applyFill="1" applyBorder="1" applyAlignment="1">
      <alignment horizontal="center" vertical="center" wrapText="1"/>
    </xf>
    <xf numFmtId="49" fontId="4" fillId="0" borderId="0" xfId="0" applyNumberFormat="1" applyFont="1" applyFill="1" applyAlignment="1">
      <alignment horizontal="center"/>
    </xf>
    <xf numFmtId="49" fontId="0" fillId="0" borderId="26" xfId="0" applyNumberFormat="1" applyFill="1" applyBorder="1" applyAlignment="1">
      <alignment horizontal="center" vertical="center" wrapText="1"/>
    </xf>
    <xf numFmtId="49" fontId="0" fillId="0" borderId="17" xfId="0" applyNumberFormat="1" applyFill="1" applyBorder="1" applyAlignment="1">
      <alignment horizontal="center" vertical="center" wrapText="1"/>
    </xf>
    <xf numFmtId="49" fontId="0" fillId="0" borderId="63" xfId="0" applyNumberFormat="1" applyFill="1" applyBorder="1" applyAlignment="1">
      <alignment horizontal="center" vertical="center" wrapText="1"/>
    </xf>
    <xf numFmtId="3" fontId="0" fillId="0" borderId="40" xfId="0" applyNumberFormat="1" applyFill="1" applyBorder="1" applyAlignment="1">
      <alignment horizontal="center" vertical="center"/>
    </xf>
    <xf numFmtId="184" fontId="0" fillId="0" borderId="60" xfId="0" applyNumberFormat="1" applyFont="1" applyFill="1" applyBorder="1" applyAlignment="1">
      <alignment horizontal="center" vertical="center" wrapText="1"/>
    </xf>
    <xf numFmtId="184" fontId="0" fillId="0" borderId="24" xfId="0" applyNumberFormat="1" applyFont="1" applyFill="1" applyBorder="1" applyAlignment="1">
      <alignment horizontal="center" vertical="center" wrapText="1"/>
    </xf>
    <xf numFmtId="184" fontId="0" fillId="0" borderId="20" xfId="0" applyNumberFormat="1" applyFont="1" applyFill="1" applyBorder="1" applyAlignment="1">
      <alignment horizontal="center" vertical="center" wrapText="1"/>
    </xf>
    <xf numFmtId="49" fontId="2" fillId="0" borderId="0" xfId="0" applyNumberFormat="1" applyFont="1" applyFill="1" applyAlignment="1">
      <alignment horizontal="center"/>
    </xf>
    <xf numFmtId="49" fontId="0" fillId="0" borderId="59" xfId="0" applyNumberFormat="1" applyBorder="1" applyAlignment="1">
      <alignment horizontal="center" vertical="center" wrapText="1"/>
    </xf>
    <xf numFmtId="49" fontId="0" fillId="0" borderId="58" xfId="0" applyNumberFormat="1" applyBorder="1" applyAlignment="1">
      <alignment horizontal="center" vertical="center" wrapText="1"/>
    </xf>
    <xf numFmtId="49" fontId="0" fillId="0" borderId="68" xfId="0" applyNumberFormat="1" applyBorder="1" applyAlignment="1">
      <alignment horizontal="center" vertical="center" wrapText="1"/>
    </xf>
    <xf numFmtId="49" fontId="0" fillId="0" borderId="60" xfId="0" applyNumberFormat="1" applyBorder="1" applyAlignment="1">
      <alignment horizontal="center" vertical="center" wrapText="1"/>
    </xf>
    <xf numFmtId="49" fontId="0" fillId="0" borderId="24" xfId="0" applyNumberFormat="1" applyBorder="1" applyAlignment="1">
      <alignment horizontal="center" vertical="center" wrapText="1"/>
    </xf>
    <xf numFmtId="49" fontId="0" fillId="0" borderId="20" xfId="0" applyNumberFormat="1" applyBorder="1" applyAlignment="1">
      <alignment horizontal="center" vertical="center" wrapText="1"/>
    </xf>
    <xf numFmtId="184" fontId="0" fillId="0" borderId="60" xfId="0" applyNumberFormat="1" applyFont="1" applyBorder="1" applyAlignment="1">
      <alignment horizontal="center" vertical="center" wrapText="1"/>
    </xf>
    <xf numFmtId="184" fontId="0" fillId="0" borderId="24" xfId="0" applyNumberFormat="1" applyBorder="1" applyAlignment="1">
      <alignment horizontal="center" vertical="center" wrapText="1"/>
    </xf>
    <xf numFmtId="184" fontId="0" fillId="0" borderId="20" xfId="0" applyNumberFormat="1" applyBorder="1" applyAlignment="1">
      <alignment horizontal="center" vertical="center" wrapText="1"/>
    </xf>
    <xf numFmtId="49" fontId="2" fillId="0" borderId="24" xfId="0" applyNumberFormat="1" applyFont="1" applyBorder="1" applyAlignment="1">
      <alignment horizontal="left" wrapText="1"/>
    </xf>
    <xf numFmtId="49" fontId="2" fillId="0" borderId="12" xfId="0" applyNumberFormat="1" applyFont="1" applyBorder="1" applyAlignment="1">
      <alignment horizontal="left" wrapText="1"/>
    </xf>
    <xf numFmtId="187" fontId="4" fillId="0" borderId="0" xfId="0" applyNumberFormat="1" applyFont="1" applyAlignment="1">
      <alignment horizontal="center"/>
    </xf>
    <xf numFmtId="49" fontId="0" fillId="0" borderId="23" xfId="0" applyNumberFormat="1" applyFont="1" applyBorder="1" applyAlignment="1">
      <alignment horizontal="center" vertical="center" wrapText="1"/>
    </xf>
    <xf numFmtId="49" fontId="0" fillId="0" borderId="26" xfId="0" applyNumberFormat="1" applyFont="1" applyBorder="1" applyAlignment="1">
      <alignment horizontal="center" vertical="center" wrapText="1"/>
    </xf>
    <xf numFmtId="49" fontId="0" fillId="0" borderId="17"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63" xfId="0" applyNumberFormat="1" applyFont="1" applyBorder="1" applyAlignment="1">
      <alignment horizontal="center" vertical="center" wrapText="1"/>
    </xf>
    <xf numFmtId="49" fontId="0" fillId="0" borderId="56"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20" xfId="0" applyNumberFormat="1" applyFont="1" applyBorder="1" applyAlignment="1">
      <alignment horizontal="center" vertical="center" wrapText="1"/>
    </xf>
    <xf numFmtId="49" fontId="0" fillId="0" borderId="53" xfId="0" applyNumberFormat="1" applyFont="1" applyBorder="1" applyAlignment="1">
      <alignment horizontal="center" vertical="center" wrapText="1"/>
    </xf>
    <xf numFmtId="3" fontId="0" fillId="0" borderId="40" xfId="0" applyNumberFormat="1" applyBorder="1" applyAlignment="1">
      <alignment horizontal="center" vertical="center"/>
    </xf>
    <xf numFmtId="3" fontId="0" fillId="0" borderId="41" xfId="0" applyNumberFormat="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49" fontId="0" fillId="0" borderId="66" xfId="0" applyNumberFormat="1" applyBorder="1" applyAlignment="1">
      <alignment horizontal="center" vertical="center" wrapText="1"/>
    </xf>
    <xf numFmtId="49" fontId="0" fillId="0" borderId="55" xfId="0" applyNumberFormat="1" applyBorder="1" applyAlignment="1">
      <alignment horizontal="center" vertical="center" wrapText="1"/>
    </xf>
    <xf numFmtId="49" fontId="0" fillId="0" borderId="67" xfId="0" applyNumberFormat="1" applyBorder="1" applyAlignment="1">
      <alignment horizontal="center" vertical="center" wrapText="1"/>
    </xf>
    <xf numFmtId="49" fontId="3" fillId="0" borderId="0" xfId="0" applyNumberFormat="1" applyFont="1" applyAlignment="1">
      <alignment horizontal="center" vertical="top"/>
    </xf>
    <xf numFmtId="0" fontId="0" fillId="0" borderId="0" xfId="0" applyFont="1" applyAlignment="1">
      <alignment vertical="top"/>
    </xf>
    <xf numFmtId="0" fontId="0" fillId="0" borderId="65" xfId="0" applyFill="1" applyBorder="1" applyAlignment="1">
      <alignment horizontal="center" vertical="center"/>
    </xf>
    <xf numFmtId="0" fontId="0" fillId="0" borderId="65" xfId="0" applyFont="1" applyFill="1" applyBorder="1" applyAlignment="1">
      <alignment horizontal="center" vertical="center"/>
    </xf>
    <xf numFmtId="0" fontId="0" fillId="0" borderId="62" xfId="0" applyFill="1" applyBorder="1" applyAlignment="1">
      <alignment horizontal="center" vertical="center"/>
    </xf>
    <xf numFmtId="0" fontId="0" fillId="0" borderId="49"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5"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0" xfId="0" applyFont="1" applyFill="1" applyAlignment="1">
      <alignment horizontal="left" wrapText="1"/>
    </xf>
    <xf numFmtId="0" fontId="0" fillId="0" borderId="0" xfId="0" applyFill="1" applyAlignment="1">
      <alignment horizontal="left" wrapText="1"/>
    </xf>
    <xf numFmtId="0" fontId="0" fillId="0" borderId="11" xfId="53" applyFill="1" applyBorder="1" applyAlignment="1">
      <alignment horizontal="center" vertical="center" wrapText="1"/>
      <protection/>
    </xf>
    <xf numFmtId="0" fontId="0" fillId="0" borderId="12" xfId="53" applyFill="1" applyBorder="1" applyAlignment="1">
      <alignment horizontal="center" vertical="center" wrapText="1"/>
      <protection/>
    </xf>
    <xf numFmtId="0" fontId="0" fillId="0" borderId="53" xfId="53" applyFill="1" applyBorder="1" applyAlignment="1">
      <alignment horizontal="center" vertical="center" wrapText="1"/>
      <protection/>
    </xf>
    <xf numFmtId="0" fontId="0" fillId="0" borderId="14" xfId="0" applyFill="1" applyBorder="1" applyAlignment="1">
      <alignment horizontal="center" vertical="center"/>
    </xf>
    <xf numFmtId="0" fontId="0" fillId="0" borderId="22" xfId="53" applyFill="1" applyBorder="1" applyAlignment="1">
      <alignment horizontal="center" vertical="center"/>
      <protection/>
    </xf>
    <xf numFmtId="0" fontId="0" fillId="0" borderId="16" xfId="53" applyFill="1" applyBorder="1" applyAlignment="1">
      <alignment horizontal="center" vertical="center"/>
      <protection/>
    </xf>
    <xf numFmtId="0" fontId="0" fillId="0" borderId="19" xfId="53" applyFill="1" applyBorder="1" applyAlignment="1">
      <alignment horizontal="center" vertical="center"/>
      <protection/>
    </xf>
    <xf numFmtId="0" fontId="0" fillId="0" borderId="65" xfId="0" applyBorder="1" applyAlignment="1">
      <alignment horizontal="center" vertical="center"/>
    </xf>
    <xf numFmtId="0" fontId="0" fillId="0" borderId="65" xfId="0" applyFont="1" applyBorder="1" applyAlignment="1">
      <alignment horizontal="center" vertical="center"/>
    </xf>
    <xf numFmtId="0" fontId="0" fillId="0" borderId="62" xfId="0" applyBorder="1" applyAlignment="1">
      <alignment horizontal="center" vertical="center"/>
    </xf>
    <xf numFmtId="0" fontId="0" fillId="0" borderId="14" xfId="0" applyBorder="1" applyAlignment="1">
      <alignment horizontal="center" vertical="center" wrapText="1"/>
    </xf>
    <xf numFmtId="0" fontId="0" fillId="0" borderId="14" xfId="0" applyFont="1" applyBorder="1" applyAlignment="1">
      <alignment horizontal="center" vertical="center" wrapText="1"/>
    </xf>
    <xf numFmtId="0" fontId="0" fillId="0" borderId="11" xfId="53" applyBorder="1" applyAlignment="1">
      <alignment horizontal="center" vertical="center" wrapText="1"/>
      <protection/>
    </xf>
    <xf numFmtId="0" fontId="0" fillId="0" borderId="12" xfId="53" applyBorder="1" applyAlignment="1">
      <alignment horizontal="center" vertical="center" wrapText="1"/>
      <protection/>
    </xf>
    <xf numFmtId="0" fontId="0" fillId="0" borderId="53" xfId="53" applyBorder="1" applyAlignment="1">
      <alignment horizontal="center" vertical="center" wrapText="1"/>
      <protection/>
    </xf>
    <xf numFmtId="0" fontId="0" fillId="0" borderId="32" xfId="0" applyFont="1" applyBorder="1" applyAlignment="1">
      <alignment horizontal="center" vertical="center" wrapText="1"/>
    </xf>
    <xf numFmtId="0" fontId="0" fillId="0" borderId="35" xfId="0" applyBorder="1" applyAlignment="1">
      <alignment horizontal="center" vertical="center" wrapText="1"/>
    </xf>
    <xf numFmtId="0" fontId="0" fillId="0" borderId="22" xfId="53" applyBorder="1" applyAlignment="1">
      <alignment horizontal="center" vertical="center"/>
      <protection/>
    </xf>
    <xf numFmtId="0" fontId="0" fillId="0" borderId="16" xfId="53" applyBorder="1" applyAlignment="1">
      <alignment horizontal="center" vertical="center"/>
      <protection/>
    </xf>
    <xf numFmtId="0" fontId="0" fillId="0" borderId="19" xfId="53" applyBorder="1" applyAlignment="1">
      <alignment horizontal="center" vertical="center"/>
      <protection/>
    </xf>
    <xf numFmtId="0" fontId="0" fillId="0" borderId="14" xfId="0" applyBorder="1" applyAlignment="1">
      <alignment horizontal="center" vertical="center"/>
    </xf>
    <xf numFmtId="0" fontId="0" fillId="0" borderId="49" xfId="0" applyFont="1" applyBorder="1" applyAlignment="1">
      <alignment horizontal="center" vertical="center" wrapText="1"/>
    </xf>
    <xf numFmtId="0" fontId="0" fillId="0" borderId="11"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22"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4475"/>
          <c:y val="0.009"/>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275"/>
          <c:y val="0.1275"/>
          <c:w val="0.936"/>
          <c:h val="0.75575"/>
        </c:manualLayout>
      </c:layout>
      <c:barChart>
        <c:barDir val="col"/>
        <c:grouping val="clustered"/>
        <c:varyColors val="0"/>
        <c:ser>
          <c:idx val="0"/>
          <c:order val="0"/>
          <c:tx>
            <c:strRef>
              <c:f>Daten!$C$6</c:f>
              <c:strCache>
                <c:ptCount val="1"/>
                <c:pt idx="0">
                  <c:v> 2014</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1041.943803</c:v>
                </c:pt>
                <c:pt idx="1">
                  <c:v>1010.501265</c:v>
                </c:pt>
                <c:pt idx="2">
                  <c:v>1066.965902</c:v>
                </c:pt>
                <c:pt idx="3">
                  <c:v>1028.801092</c:v>
                </c:pt>
                <c:pt idx="4">
                  <c:v>1072.916634</c:v>
                </c:pt>
                <c:pt idx="5">
                  <c:v>1186.4863</c:v>
                </c:pt>
                <c:pt idx="6">
                  <c:v>1121.347142</c:v>
                </c:pt>
                <c:pt idx="7">
                  <c:v>1014.42162</c:v>
                </c:pt>
                <c:pt idx="8">
                  <c:v>1174.512825</c:v>
                </c:pt>
                <c:pt idx="9">
                  <c:v>1186.000996</c:v>
                </c:pt>
                <c:pt idx="10">
                  <c:v>1093.298471</c:v>
                </c:pt>
                <c:pt idx="11">
                  <c:v>989.436551</c:v>
                </c:pt>
              </c:numCache>
            </c:numRef>
          </c:val>
        </c:ser>
        <c:ser>
          <c:idx val="1"/>
          <c:order val="1"/>
          <c:tx>
            <c:strRef>
              <c:f>Daten!$D$6</c:f>
              <c:strCache>
                <c:ptCount val="1"/>
                <c:pt idx="0">
                  <c:v> 2015</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1048.479891</c:v>
                </c:pt>
                <c:pt idx="1">
                  <c:v>1094.240054</c:v>
                </c:pt>
                <c:pt idx="2">
                  <c:v>1217.092321</c:v>
                </c:pt>
                <c:pt idx="3">
                  <c:v>1124.186674</c:v>
                </c:pt>
                <c:pt idx="4">
                  <c:v>1081.751887</c:v>
                </c:pt>
                <c:pt idx="5">
                  <c:v>1197.701259</c:v>
                </c:pt>
                <c:pt idx="6">
                  <c:v>1184.675937</c:v>
                </c:pt>
                <c:pt idx="7">
                  <c:v>1022.082623</c:v>
                </c:pt>
                <c:pt idx="8">
                  <c:v>1193.235629</c:v>
                </c:pt>
              </c:numCache>
            </c:numRef>
          </c:val>
        </c:ser>
        <c:axId val="58419242"/>
        <c:axId val="56011131"/>
      </c:barChart>
      <c:catAx>
        <c:axId val="5841924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6011131"/>
        <c:crosses val="autoZero"/>
        <c:auto val="1"/>
        <c:lblOffset val="100"/>
        <c:tickLblSkip val="1"/>
        <c:noMultiLvlLbl val="0"/>
      </c:catAx>
      <c:valAx>
        <c:axId val="56011131"/>
        <c:scaling>
          <c:orientation val="minMax"/>
          <c:max val="13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8419242"/>
        <c:crossesAt val="1"/>
        <c:crossBetween val="between"/>
        <c:dispUnits/>
        <c:majorUnit val="100"/>
        <c:minorUnit val="50"/>
      </c:valAx>
      <c:spPr>
        <a:noFill/>
        <a:ln w="12700">
          <a:solidFill>
            <a:srgbClr val="000000"/>
          </a:solidFill>
        </a:ln>
      </c:spPr>
    </c:plotArea>
    <c:legend>
      <c:legendPos val="b"/>
      <c:legendEntry>
        <c:idx val="0"/>
        <c:txPr>
          <a:bodyPr vert="horz" rot="0"/>
          <a:lstStyle/>
          <a:p>
            <a:pPr>
              <a:defRPr lang="en-US" cap="none" sz="900" b="0" i="0" u="none" baseline="0">
                <a:solidFill>
                  <a:srgbClr val="000000"/>
                </a:solidFill>
                <a:latin typeface="Arial"/>
                <a:ea typeface="Arial"/>
                <a:cs typeface="Arial"/>
              </a:defRPr>
            </a:pPr>
          </a:p>
        </c:txPr>
      </c:legendEntry>
      <c:legendEntry>
        <c:idx val="1"/>
        <c:txPr>
          <a:bodyPr vert="horz" rot="0"/>
          <a:lstStyle/>
          <a:p>
            <a:pPr>
              <a:defRPr lang="en-US" cap="none" sz="900" b="0" i="0" u="none" baseline="0">
                <a:solidFill>
                  <a:srgbClr val="000000"/>
                </a:solidFill>
                <a:latin typeface="Arial"/>
                <a:ea typeface="Arial"/>
                <a:cs typeface="Arial"/>
              </a:defRPr>
            </a:pPr>
          </a:p>
        </c:txPr>
      </c:legendEntry>
      <c:layout>
        <c:manualLayout>
          <c:xMode val="edge"/>
          <c:yMode val="edge"/>
          <c:x val="0.3875"/>
          <c:y val="0.898"/>
          <c:w val="0.26"/>
          <c:h val="0.045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Daten!$B$94</c:f>
        </c:strRef>
      </c:tx>
      <c:layout>
        <c:manualLayout>
          <c:xMode val="factor"/>
          <c:yMode val="factor"/>
          <c:x val="0.01775"/>
          <c:y val="-0.005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525"/>
          <c:y val="0.0705"/>
          <c:w val="0.96275"/>
          <c:h val="0.85575"/>
        </c:manualLayout>
      </c:layout>
      <c:barChart>
        <c:barDir val="bar"/>
        <c:grouping val="clustered"/>
        <c:varyColors val="0"/>
        <c:ser>
          <c:idx val="0"/>
          <c:order val="0"/>
          <c:tx>
            <c:strRef>
              <c:f>Daten!$B$95</c:f>
              <c:strCache>
                <c:ptCount val="1"/>
                <c:pt idx="0">
                  <c:v> 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Daten!$D$96:$D$122</c:f>
              <c:strCache>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Cache>
            </c:strRef>
          </c:cat>
          <c:val>
            <c:numRef>
              <c:f>Daten!$B$96:$B$122</c:f>
              <c:numCache>
                <c:ptCount val="27"/>
                <c:pt idx="0">
                  <c:v>229.263346</c:v>
                </c:pt>
                <c:pt idx="1">
                  <c:v>141.351807</c:v>
                </c:pt>
                <c:pt idx="2">
                  <c:v>152.204964</c:v>
                </c:pt>
                <c:pt idx="3">
                  <c:v>234.974535</c:v>
                </c:pt>
                <c:pt idx="4">
                  <c:v>9.921544</c:v>
                </c:pt>
                <c:pt idx="5">
                  <c:v>54.293538</c:v>
                </c:pt>
                <c:pt idx="6">
                  <c:v>7.684283</c:v>
                </c:pt>
                <c:pt idx="7">
                  <c:v>21.273608</c:v>
                </c:pt>
                <c:pt idx="8">
                  <c:v>151.00183</c:v>
                </c:pt>
                <c:pt idx="9">
                  <c:v>45.582065</c:v>
                </c:pt>
                <c:pt idx="10">
                  <c:v>49.93818</c:v>
                </c:pt>
                <c:pt idx="11">
                  <c:v>188.38099</c:v>
                </c:pt>
                <c:pt idx="12">
                  <c:v>85.302019</c:v>
                </c:pt>
                <c:pt idx="13">
                  <c:v>22.642928</c:v>
                </c:pt>
                <c:pt idx="14">
                  <c:v>1.384256</c:v>
                </c:pt>
                <c:pt idx="15">
                  <c:v>5.341572</c:v>
                </c:pt>
                <c:pt idx="16">
                  <c:v>4.052623</c:v>
                </c:pt>
                <c:pt idx="17">
                  <c:v>9.897782</c:v>
                </c:pt>
                <c:pt idx="18">
                  <c:v>174.080345</c:v>
                </c:pt>
                <c:pt idx="19">
                  <c:v>154.354246</c:v>
                </c:pt>
                <c:pt idx="20">
                  <c:v>60.203389</c:v>
                </c:pt>
                <c:pt idx="21">
                  <c:v>282.409613</c:v>
                </c:pt>
                <c:pt idx="22">
                  <c:v>47.395851</c:v>
                </c:pt>
                <c:pt idx="23">
                  <c:v>16.742349</c:v>
                </c:pt>
                <c:pt idx="24">
                  <c:v>17.660726</c:v>
                </c:pt>
                <c:pt idx="25">
                  <c:v>6.211901</c:v>
                </c:pt>
                <c:pt idx="26">
                  <c:v>1.116471</c:v>
                </c:pt>
              </c:numCache>
            </c:numRef>
          </c:val>
        </c:ser>
        <c:ser>
          <c:idx val="1"/>
          <c:order val="1"/>
          <c:tx>
            <c:strRef>
              <c:f>Daten!$C$95</c:f>
              <c:strCache>
                <c:ptCount val="1"/>
                <c:pt idx="0">
                  <c:v> 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Daten!$D$96:$D$122</c:f>
              <c:strCache>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Cache>
            </c:strRef>
          </c:cat>
          <c:val>
            <c:numRef>
              <c:f>Daten!$C$96:$C$122</c:f>
              <c:numCache>
                <c:ptCount val="27"/>
                <c:pt idx="0">
                  <c:v>128.465088</c:v>
                </c:pt>
                <c:pt idx="1">
                  <c:v>179.613635</c:v>
                </c:pt>
                <c:pt idx="2">
                  <c:v>206.264599</c:v>
                </c:pt>
                <c:pt idx="3">
                  <c:v>195.114709</c:v>
                </c:pt>
                <c:pt idx="4">
                  <c:v>13.692824</c:v>
                </c:pt>
                <c:pt idx="5">
                  <c:v>26.496195</c:v>
                </c:pt>
                <c:pt idx="6">
                  <c:v>4.708079</c:v>
                </c:pt>
                <c:pt idx="7">
                  <c:v>12.264426</c:v>
                </c:pt>
                <c:pt idx="8">
                  <c:v>62.322432</c:v>
                </c:pt>
                <c:pt idx="9">
                  <c:v>27.585086</c:v>
                </c:pt>
                <c:pt idx="10">
                  <c:v>13.089084</c:v>
                </c:pt>
                <c:pt idx="11">
                  <c:v>148.81978</c:v>
                </c:pt>
                <c:pt idx="12">
                  <c:v>111.731429</c:v>
                </c:pt>
                <c:pt idx="13">
                  <c:v>32.797342</c:v>
                </c:pt>
                <c:pt idx="14">
                  <c:v>0.075071</c:v>
                </c:pt>
                <c:pt idx="15">
                  <c:v>2.958836</c:v>
                </c:pt>
                <c:pt idx="16">
                  <c:v>3.865546</c:v>
                </c:pt>
                <c:pt idx="17">
                  <c:v>6.827499</c:v>
                </c:pt>
                <c:pt idx="18">
                  <c:v>174.921238</c:v>
                </c:pt>
                <c:pt idx="19">
                  <c:v>144.787622</c:v>
                </c:pt>
                <c:pt idx="20">
                  <c:v>38.870884</c:v>
                </c:pt>
                <c:pt idx="21">
                  <c:v>43.010423</c:v>
                </c:pt>
                <c:pt idx="22">
                  <c:v>48.080032</c:v>
                </c:pt>
                <c:pt idx="23">
                  <c:v>7.174647</c:v>
                </c:pt>
                <c:pt idx="24">
                  <c:v>18.361803</c:v>
                </c:pt>
                <c:pt idx="25">
                  <c:v>2.845008</c:v>
                </c:pt>
                <c:pt idx="26">
                  <c:v>0.082465</c:v>
                </c:pt>
              </c:numCache>
            </c:numRef>
          </c:val>
        </c:ser>
        <c:axId val="38442480"/>
        <c:axId val="10438001"/>
      </c:barChart>
      <c:catAx>
        <c:axId val="38442480"/>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0438001"/>
        <c:crosses val="autoZero"/>
        <c:auto val="1"/>
        <c:lblOffset val="100"/>
        <c:tickLblSkip val="1"/>
        <c:noMultiLvlLbl val="0"/>
      </c:catAx>
      <c:valAx>
        <c:axId val="10438001"/>
        <c:scaling>
          <c:orientation val="minMax"/>
          <c:max val="300"/>
        </c:scaling>
        <c:axPos val="t"/>
        <c:majorGridlines>
          <c:spPr>
            <a:ln w="3175">
              <a:solidFill>
                <a:srgbClr val="000000"/>
              </a:solidFill>
            </a:ln>
          </c:spPr>
        </c:majorGridlines>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8442480"/>
        <c:crosses val="max"/>
        <c:crossBetween val="between"/>
        <c:dispUnits/>
        <c:majorUnit val="20"/>
      </c:valAx>
      <c:spPr>
        <a:noFill/>
        <a:ln w="12700">
          <a:solidFill>
            <a:srgbClr val="000000"/>
          </a:solidFill>
        </a:ln>
      </c:spPr>
    </c:plotArea>
    <c:legend>
      <c:legendPos val="b"/>
      <c:layout>
        <c:manualLayout>
          <c:xMode val="edge"/>
          <c:yMode val="edge"/>
          <c:x val="0.467"/>
          <c:y val="0.957"/>
          <c:w val="0.27225"/>
          <c:h val="0.020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5"/>
          <c:w val="0.9505"/>
          <c:h val="0.96525"/>
        </c:manualLayout>
      </c:layout>
      <c:barChart>
        <c:barDir val="col"/>
        <c:grouping val="clustered"/>
        <c:varyColors val="0"/>
        <c:axId val="53498886"/>
        <c:axId val="11727927"/>
      </c:barChart>
      <c:catAx>
        <c:axId val="53498886"/>
        <c:scaling>
          <c:orientation val="minMax"/>
        </c:scaling>
        <c:axPos val="b"/>
        <c:delete val="0"/>
        <c:numFmt formatCode="General" sourceLinked="1"/>
        <c:majorTickMark val="cross"/>
        <c:minorTickMark val="none"/>
        <c:tickLblPos val="nextTo"/>
        <c:spPr>
          <a:ln w="3175">
            <a:solidFill>
              <a:srgbClr val="000000"/>
            </a:solidFill>
          </a:ln>
        </c:spPr>
        <c:crossAx val="11727927"/>
        <c:crosses val="autoZero"/>
        <c:auto val="1"/>
        <c:lblOffset val="100"/>
        <c:tickLblSkip val="1"/>
        <c:noMultiLvlLbl val="0"/>
      </c:catAx>
      <c:valAx>
        <c:axId val="11727927"/>
        <c:scaling>
          <c:orientation val="minMax"/>
        </c:scaling>
        <c:axPos val="l"/>
        <c:delete val="0"/>
        <c:numFmt formatCode="General" sourceLinked="1"/>
        <c:majorTickMark val="cross"/>
        <c:minorTickMark val="none"/>
        <c:tickLblPos val="nextTo"/>
        <c:spPr>
          <a:ln w="3175">
            <a:solidFill>
              <a:srgbClr val="000000"/>
            </a:solidFill>
          </a:ln>
        </c:spPr>
        <c:crossAx val="53498886"/>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4475"/>
          <c:y val="0.008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275"/>
          <c:y val="0.102"/>
          <c:w val="0.936"/>
          <c:h val="0.78925"/>
        </c:manualLayout>
      </c:layout>
      <c:barChart>
        <c:barDir val="col"/>
        <c:grouping val="clustered"/>
        <c:varyColors val="0"/>
        <c:ser>
          <c:idx val="0"/>
          <c:order val="0"/>
          <c:tx>
            <c:strRef>
              <c:f>Daten!$C$21</c:f>
              <c:strCache>
                <c:ptCount val="1"/>
                <c:pt idx="0">
                  <c:v> 2014</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727.791306</c:v>
                </c:pt>
                <c:pt idx="1">
                  <c:v>742.510715</c:v>
                </c:pt>
                <c:pt idx="2">
                  <c:v>710.236858</c:v>
                </c:pt>
                <c:pt idx="3">
                  <c:v>736.700474</c:v>
                </c:pt>
                <c:pt idx="4">
                  <c:v>693.35514</c:v>
                </c:pt>
                <c:pt idx="5">
                  <c:v>725.139999</c:v>
                </c:pt>
                <c:pt idx="6">
                  <c:v>746.067326</c:v>
                </c:pt>
                <c:pt idx="7">
                  <c:v>694.462633</c:v>
                </c:pt>
                <c:pt idx="8">
                  <c:v>758.848669</c:v>
                </c:pt>
                <c:pt idx="9">
                  <c:v>752.963157</c:v>
                </c:pt>
                <c:pt idx="10">
                  <c:v>733.544018</c:v>
                </c:pt>
                <c:pt idx="11">
                  <c:v>644.067533</c:v>
                </c:pt>
              </c:numCache>
            </c:numRef>
          </c:val>
        </c:ser>
        <c:ser>
          <c:idx val="1"/>
          <c:order val="1"/>
          <c:tx>
            <c:strRef>
              <c:f>Daten!$D$21</c:f>
              <c:strCache>
                <c:ptCount val="1"/>
                <c:pt idx="0">
                  <c:v> 2015</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731.428078</c:v>
                </c:pt>
                <c:pt idx="1">
                  <c:v>739.841334</c:v>
                </c:pt>
                <c:pt idx="2">
                  <c:v>807.009947</c:v>
                </c:pt>
                <c:pt idx="3">
                  <c:v>729.490489</c:v>
                </c:pt>
                <c:pt idx="4">
                  <c:v>745.07575</c:v>
                </c:pt>
                <c:pt idx="5">
                  <c:v>807.984941</c:v>
                </c:pt>
                <c:pt idx="6">
                  <c:v>903.728706</c:v>
                </c:pt>
                <c:pt idx="7">
                  <c:v>694.967608</c:v>
                </c:pt>
                <c:pt idx="8">
                  <c:v>803.769969</c:v>
                </c:pt>
              </c:numCache>
            </c:numRef>
          </c:val>
        </c:ser>
        <c:axId val="34338132"/>
        <c:axId val="40607733"/>
      </c:barChart>
      <c:catAx>
        <c:axId val="3433813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0607733"/>
        <c:crosses val="autoZero"/>
        <c:auto val="1"/>
        <c:lblOffset val="100"/>
        <c:tickLblSkip val="1"/>
        <c:noMultiLvlLbl val="0"/>
      </c:catAx>
      <c:valAx>
        <c:axId val="40607733"/>
        <c:scaling>
          <c:orientation val="minMax"/>
          <c:max val="13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4338132"/>
        <c:crossesAt val="1"/>
        <c:crossBetween val="between"/>
        <c:dispUnits/>
        <c:majorUnit val="100"/>
        <c:minorUnit val="50"/>
      </c:valAx>
      <c:spPr>
        <a:noFill/>
        <a:ln w="12700">
          <a:solidFill>
            <a:srgbClr val="000000"/>
          </a:solidFill>
        </a:ln>
      </c:spPr>
    </c:plotArea>
    <c:legend>
      <c:legendPos val="b"/>
      <c:legendEntry>
        <c:idx val="0"/>
        <c:txPr>
          <a:bodyPr vert="horz" rot="0"/>
          <a:lstStyle/>
          <a:p>
            <a:pPr>
              <a:defRPr lang="en-US" cap="none" sz="900" b="0" i="0" u="none" baseline="0">
                <a:solidFill>
                  <a:srgbClr val="000000"/>
                </a:solidFill>
                <a:latin typeface="Arial"/>
                <a:ea typeface="Arial"/>
                <a:cs typeface="Arial"/>
              </a:defRPr>
            </a:pPr>
          </a:p>
        </c:txPr>
      </c:legendEntry>
      <c:legendEntry>
        <c:idx val="1"/>
        <c:txPr>
          <a:bodyPr vert="horz" rot="0"/>
          <a:lstStyle/>
          <a:p>
            <a:pPr>
              <a:defRPr lang="en-US" cap="none" sz="900" b="0" i="0" u="none" baseline="0">
                <a:solidFill>
                  <a:srgbClr val="000000"/>
                </a:solidFill>
                <a:latin typeface="Arial"/>
                <a:ea typeface="Arial"/>
                <a:cs typeface="Arial"/>
              </a:defRPr>
            </a:pPr>
          </a:p>
        </c:txPr>
      </c:legendEntry>
      <c:layout>
        <c:manualLayout>
          <c:xMode val="edge"/>
          <c:yMode val="edge"/>
          <c:x val="0.38825"/>
          <c:y val="0.88125"/>
          <c:w val="0.2605"/>
          <c:h val="0.066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5"/>
          <c:w val="0.9505"/>
          <c:h val="0.9655"/>
        </c:manualLayout>
      </c:layout>
      <c:barChart>
        <c:barDir val="col"/>
        <c:grouping val="clustered"/>
        <c:varyColors val="0"/>
        <c:axId val="12320288"/>
        <c:axId val="43773729"/>
      </c:barChart>
      <c:catAx>
        <c:axId val="12320288"/>
        <c:scaling>
          <c:orientation val="minMax"/>
        </c:scaling>
        <c:axPos val="b"/>
        <c:delete val="0"/>
        <c:numFmt formatCode="General" sourceLinked="1"/>
        <c:majorTickMark val="cross"/>
        <c:minorTickMark val="none"/>
        <c:tickLblPos val="nextTo"/>
        <c:spPr>
          <a:ln w="3175">
            <a:solidFill>
              <a:srgbClr val="000000"/>
            </a:solidFill>
          </a:ln>
        </c:spPr>
        <c:crossAx val="43773729"/>
        <c:crosses val="autoZero"/>
        <c:auto val="1"/>
        <c:lblOffset val="100"/>
        <c:tickLblSkip val="1"/>
        <c:noMultiLvlLbl val="0"/>
      </c:catAx>
      <c:valAx>
        <c:axId val="43773729"/>
        <c:scaling>
          <c:orientation val="minMax"/>
        </c:scaling>
        <c:axPos val="l"/>
        <c:delete val="0"/>
        <c:numFmt formatCode="General" sourceLinked="1"/>
        <c:majorTickMark val="cross"/>
        <c:minorTickMark val="none"/>
        <c:tickLblPos val="nextTo"/>
        <c:spPr>
          <a:ln w="3175">
            <a:solidFill>
              <a:srgbClr val="000000"/>
            </a:solidFill>
          </a:ln>
        </c:spPr>
        <c:crossAx val="12320288"/>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Daten!$B$38</c:f>
        </c:strRef>
      </c:tx>
      <c:layout>
        <c:manualLayout>
          <c:xMode val="factor"/>
          <c:yMode val="factor"/>
          <c:x val="0.014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25"/>
          <c:y val="0.217"/>
          <c:w val="0.433"/>
          <c:h val="0.61625"/>
        </c:manualLayout>
      </c:layout>
      <c:pieChart>
        <c:varyColors val="1"/>
        <c:ser>
          <c:idx val="0"/>
          <c:order val="0"/>
          <c:tx>
            <c:strRef>
              <c:f>Daten!$B$38</c:f>
              <c:strCache>
                <c:ptCount val="1"/>
                <c:pt idx="0">
                  <c:v>        3. Ausfuhr von ausgewählten Enderzeugnissen im 3. Vierteljahr 2015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FF6600"/>
              </a:solidFill>
              <a:ln w="12700">
                <a:solidFill>
                  <a:srgbClr val="000000"/>
                </a:solidFill>
              </a:ln>
            </c:spPr>
          </c:dPt>
          <c:dPt>
            <c:idx val="2"/>
            <c:spPr>
              <a:solidFill>
                <a:srgbClr val="A6A6A6"/>
              </a:solidFill>
              <a:ln w="12700">
                <a:solidFill>
                  <a:srgbClr val="000000"/>
                </a:solidFill>
              </a:ln>
            </c:spPr>
          </c:dPt>
          <c:dPt>
            <c:idx val="3"/>
            <c:spPr>
              <a:solidFill>
                <a:srgbClr val="FFFF00"/>
              </a:solidFill>
              <a:ln w="12700">
                <a:solidFill>
                  <a:srgbClr val="000000"/>
                </a:solidFill>
              </a:ln>
            </c:spPr>
          </c:dPt>
          <c:dPt>
            <c:idx val="4"/>
            <c:spPr>
              <a:solidFill>
                <a:srgbClr val="595959"/>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(Daten!$B$39:$D$43,Daten!$B$45)</c:f>
              <c:multiLvlStrCache>
                <c:ptCount val="6"/>
                <c:lvl>
                  <c:pt idx="0">
                    <c:v> Fahrgestelle, Karosserien, Motoren für Kfz</c:v>
                  </c:pt>
                  <c:pt idx="1">
                    <c:v> Waren aus Kunststoffen</c:v>
                  </c:pt>
                  <c:pt idx="2">
                    <c:v> Geräte zur Elektrizitätserzeugung</c:v>
                  </c:pt>
                  <c:pt idx="3">
                    <c:v> pharmazeutische Erzeugnisse</c:v>
                  </c:pt>
                  <c:pt idx="4">
                    <c:v> mess-, steuerungs- und regelungs-</c:v>
                  </c:pt>
                  <c:pt idx="5">
                    <c:v> sonstige Enderzeugnisse                                   </c:v>
                  </c:pt>
                </c:lvl>
                <c:lvl>
                  <c:pt idx="2">
                    <c:v>   und -verteilung</c:v>
                  </c:pt>
                  <c:pt idx="4">
                    <c:v>  technische Erzeugnisse</c:v>
                  </c:pt>
                </c:lvl>
              </c:multiLvlStrCache>
            </c:multiLvlStrRef>
          </c:cat>
          <c:val>
            <c:numRef>
              <c:f>(Daten!$E$39:$E$43,Daten!$E$45)</c:f>
              <c:numCache>
                <c:ptCount val="6"/>
                <c:pt idx="0">
                  <c:v>551031130</c:v>
                </c:pt>
                <c:pt idx="1">
                  <c:v>205622837</c:v>
                </c:pt>
                <c:pt idx="2">
                  <c:v>142692486</c:v>
                </c:pt>
                <c:pt idx="3">
                  <c:v>130253978</c:v>
                </c:pt>
                <c:pt idx="4">
                  <c:v>124934335</c:v>
                </c:pt>
                <c:pt idx="5">
                  <c:v>1415423138</c:v>
                </c:pt>
              </c:numCache>
            </c:numRef>
          </c:val>
        </c:ser>
      </c:pieChart>
      <c:spPr>
        <a:noFill/>
        <a:ln>
          <a:noFill/>
        </a:ln>
      </c:spPr>
    </c:plotArea>
    <c:legend>
      <c:legendPos val="r"/>
      <c:layout>
        <c:manualLayout>
          <c:xMode val="edge"/>
          <c:yMode val="edge"/>
          <c:x val="0.565"/>
          <c:y val="0.2745"/>
          <c:w val="0.43325"/>
          <c:h val="0.56"/>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Daten!$B$47</c:f>
        </c:strRef>
      </c:tx>
      <c:layout>
        <c:manualLayout>
          <c:xMode val="factor"/>
          <c:yMode val="factor"/>
          <c:x val="0.019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
          <c:y val="0.25075"/>
          <c:w val="0.43475"/>
          <c:h val="0.5685"/>
        </c:manualLayout>
      </c:layout>
      <c:pieChart>
        <c:varyColors val="1"/>
        <c:ser>
          <c:idx val="0"/>
          <c:order val="0"/>
          <c:tx>
            <c:strRef>
              <c:f>Daten!$B$47</c:f>
              <c:strCache>
                <c:ptCount val="1"/>
                <c:pt idx="0">
                  <c:v>        4. Einfuhr von ausgewählten Enderzeugnissen im 3. Vierteljahr 2015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95B3D7"/>
              </a:solidFill>
              <a:ln w="12700">
                <a:solidFill>
                  <a:srgbClr val="000000"/>
                </a:solidFill>
              </a:ln>
            </c:spPr>
          </c:dPt>
          <c:dPt>
            <c:idx val="2"/>
            <c:spPr>
              <a:solidFill>
                <a:srgbClr val="FF6600"/>
              </a:solidFill>
              <a:ln w="12700">
                <a:solidFill>
                  <a:srgbClr val="000000"/>
                </a:solidFill>
              </a:ln>
            </c:spPr>
          </c:dPt>
          <c:dPt>
            <c:idx val="3"/>
            <c:spPr>
              <a:solidFill>
                <a:srgbClr val="993300"/>
              </a:solidFill>
              <a:ln w="12700">
                <a:solidFill>
                  <a:srgbClr val="000000"/>
                </a:solidFill>
              </a:ln>
            </c:spPr>
          </c:dPt>
          <c:dPt>
            <c:idx val="4"/>
            <c:spPr>
              <a:solidFill>
                <a:srgbClr val="A6A6A6"/>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(Daten!$B$48:$D$52,Daten!$B$54)</c:f>
              <c:multiLvlStrCache>
                <c:ptCount val="6"/>
                <c:lvl>
                  <c:pt idx="0">
                    <c:v> Fahrgestelle, Karosserien, Motoren für Kfz</c:v>
                  </c:pt>
                  <c:pt idx="1">
                    <c:v> Luftfahrzeuge</c:v>
                  </c:pt>
                  <c:pt idx="2">
                    <c:v> Waren aus Kunststoffen</c:v>
                  </c:pt>
                  <c:pt idx="3">
                    <c:v> Möbel  </c:v>
                  </c:pt>
                  <c:pt idx="4">
                    <c:v> Geräte zur Elektrizitätserzeugung</c:v>
                  </c:pt>
                  <c:pt idx="5">
                    <c:v> sonstige Enderzeugnisse                                   </c:v>
                  </c:pt>
                </c:lvl>
                <c:lvl>
                  <c:pt idx="4">
                    <c:v>   und -verteilung</c:v>
                  </c:pt>
                </c:lvl>
              </c:multiLvlStrCache>
            </c:multiLvlStrRef>
          </c:cat>
          <c:val>
            <c:numRef>
              <c:f>(Daten!$E$48:$E$52,Daten!$E$54)</c:f>
              <c:numCache>
                <c:ptCount val="6"/>
                <c:pt idx="0">
                  <c:v>118279866</c:v>
                </c:pt>
                <c:pt idx="1">
                  <c:v>117839343</c:v>
                </c:pt>
                <c:pt idx="2">
                  <c:v>96569844</c:v>
                </c:pt>
                <c:pt idx="3">
                  <c:v>91918497</c:v>
                </c:pt>
                <c:pt idx="4">
                  <c:v>79557669</c:v>
                </c:pt>
                <c:pt idx="5">
                  <c:v>940148455</c:v>
                </c:pt>
              </c:numCache>
            </c:numRef>
          </c:val>
        </c:ser>
      </c:pieChart>
      <c:spPr>
        <a:noFill/>
        <a:ln>
          <a:noFill/>
        </a:ln>
      </c:spPr>
    </c:plotArea>
    <c:legend>
      <c:legendPos val="r"/>
      <c:layout>
        <c:manualLayout>
          <c:xMode val="edge"/>
          <c:yMode val="edge"/>
          <c:x val="0.5685"/>
          <c:y val="0.287"/>
          <c:w val="0.4315"/>
          <c:h val="0.488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5"/>
          <c:w val="0.9505"/>
          <c:h val="0.9655"/>
        </c:manualLayout>
      </c:layout>
      <c:barChart>
        <c:barDir val="col"/>
        <c:grouping val="clustered"/>
        <c:varyColors val="0"/>
        <c:axId val="29925278"/>
        <c:axId val="892047"/>
      </c:barChart>
      <c:catAx>
        <c:axId val="29925278"/>
        <c:scaling>
          <c:orientation val="minMax"/>
        </c:scaling>
        <c:axPos val="b"/>
        <c:delete val="0"/>
        <c:numFmt formatCode="General" sourceLinked="1"/>
        <c:majorTickMark val="cross"/>
        <c:minorTickMark val="none"/>
        <c:tickLblPos val="nextTo"/>
        <c:spPr>
          <a:ln w="3175">
            <a:solidFill>
              <a:srgbClr val="000000"/>
            </a:solidFill>
          </a:ln>
        </c:spPr>
        <c:crossAx val="892047"/>
        <c:crosses val="autoZero"/>
        <c:auto val="1"/>
        <c:lblOffset val="100"/>
        <c:tickLblSkip val="1"/>
        <c:noMultiLvlLbl val="0"/>
      </c:catAx>
      <c:valAx>
        <c:axId val="892047"/>
        <c:scaling>
          <c:orientation val="minMax"/>
        </c:scaling>
        <c:axPos val="l"/>
        <c:delete val="0"/>
        <c:numFmt formatCode="General" sourceLinked="1"/>
        <c:majorTickMark val="cross"/>
        <c:minorTickMark val="none"/>
        <c:tickLblPos val="nextTo"/>
        <c:spPr>
          <a:ln w="3175">
            <a:solidFill>
              <a:srgbClr val="000000"/>
            </a:solidFill>
          </a:ln>
        </c:spPr>
        <c:crossAx val="29925278"/>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Daten!$B$75</c:f>
        </c:strRef>
      </c:tx>
      <c:layout>
        <c:manualLayout>
          <c:xMode val="factor"/>
          <c:yMode val="factor"/>
          <c:x val="0.017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3"/>
          <c:y val="0.1395"/>
          <c:w val="0.97425"/>
          <c:h val="0.76575"/>
        </c:manualLayout>
      </c:layout>
      <c:barChart>
        <c:barDir val="bar"/>
        <c:grouping val="clustered"/>
        <c:varyColors val="0"/>
        <c:ser>
          <c:idx val="1"/>
          <c:order val="0"/>
          <c:tx>
            <c:strRef>
              <c:f>Daten!$B$75</c:f>
              <c:strCache>
                <c:ptCount val="1"/>
                <c:pt idx="0">
                  <c:v>6. Einfuhr im 3. Vierteljahr 2015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Daten!$C$76:$C$90</c:f>
              <c:strCache>
                <c:ptCount val="15"/>
                <c:pt idx="0">
                  <c:v>Türkei</c:v>
                </c:pt>
                <c:pt idx="1">
                  <c:v>Ungarn</c:v>
                </c:pt>
                <c:pt idx="2">
                  <c:v>Rumänien</c:v>
                </c:pt>
                <c:pt idx="3">
                  <c:v>Schweiz</c:v>
                </c:pt>
                <c:pt idx="4">
                  <c:v>Spanien</c:v>
                </c:pt>
                <c:pt idx="5">
                  <c:v>Vereinigte Staaten</c:v>
                </c:pt>
                <c:pt idx="6">
                  <c:v>Belgien</c:v>
                </c:pt>
                <c:pt idx="7">
                  <c:v>Frankreich</c:v>
                </c:pt>
                <c:pt idx="8">
                  <c:v>Tschechische Republik</c:v>
                </c:pt>
                <c:pt idx="9">
                  <c:v>Österreich</c:v>
                </c:pt>
                <c:pt idx="10">
                  <c:v>Polen</c:v>
                </c:pt>
                <c:pt idx="11">
                  <c:v>Niederlande</c:v>
                </c:pt>
                <c:pt idx="12">
                  <c:v>Vereinigtes Königreich</c:v>
                </c:pt>
                <c:pt idx="13">
                  <c:v>Italien</c:v>
                </c:pt>
                <c:pt idx="14">
                  <c:v>Volksrepublik China</c:v>
                </c:pt>
              </c:strCache>
            </c:strRef>
          </c:cat>
          <c:val>
            <c:numRef>
              <c:f>Daten!$B$76:$B$90</c:f>
              <c:numCache>
                <c:ptCount val="15"/>
                <c:pt idx="0">
                  <c:v>40.589029000000004</c:v>
                </c:pt>
                <c:pt idx="1">
                  <c:v>43.010423</c:v>
                </c:pt>
                <c:pt idx="2">
                  <c:v>48.080032</c:v>
                </c:pt>
                <c:pt idx="3">
                  <c:v>57.57050099999999</c:v>
                </c:pt>
                <c:pt idx="4">
                  <c:v>62.322432</c:v>
                </c:pt>
                <c:pt idx="5">
                  <c:v>85.37622</c:v>
                </c:pt>
                <c:pt idx="6">
                  <c:v>111.731429</c:v>
                </c:pt>
                <c:pt idx="7">
                  <c:v>128.465088</c:v>
                </c:pt>
                <c:pt idx="8">
                  <c:v>144.787622</c:v>
                </c:pt>
                <c:pt idx="9">
                  <c:v>148.81978</c:v>
                </c:pt>
                <c:pt idx="10">
                  <c:v>174.92123800000002</c:v>
                </c:pt>
                <c:pt idx="11">
                  <c:v>179.61363500000002</c:v>
                </c:pt>
                <c:pt idx="12">
                  <c:v>195.114709</c:v>
                </c:pt>
                <c:pt idx="13">
                  <c:v>206.26459899999998</c:v>
                </c:pt>
                <c:pt idx="14">
                  <c:v>259.149632</c:v>
                </c:pt>
              </c:numCache>
            </c:numRef>
          </c:val>
        </c:ser>
        <c:axId val="46322578"/>
        <c:axId val="14250019"/>
      </c:barChart>
      <c:catAx>
        <c:axId val="46322578"/>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4250019"/>
        <c:crosses val="autoZero"/>
        <c:auto val="1"/>
        <c:lblOffset val="100"/>
        <c:tickLblSkip val="1"/>
        <c:noMultiLvlLbl val="0"/>
      </c:catAx>
      <c:valAx>
        <c:axId val="14250019"/>
        <c:scaling>
          <c:orientation val="minMax"/>
          <c:max val="30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6322578"/>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Daten!$B$58</c:f>
        </c:strRef>
      </c:tx>
      <c:layout>
        <c:manualLayout>
          <c:xMode val="factor"/>
          <c:yMode val="factor"/>
          <c:x val="0.019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7"/>
          <c:y val="0.148"/>
          <c:w val="0.97075"/>
          <c:h val="0.74975"/>
        </c:manualLayout>
      </c:layout>
      <c:barChart>
        <c:barDir val="bar"/>
        <c:grouping val="clustered"/>
        <c:varyColors val="0"/>
        <c:ser>
          <c:idx val="1"/>
          <c:order val="0"/>
          <c:tx>
            <c:strRef>
              <c:f>Daten!$B$58</c:f>
              <c:strCache>
                <c:ptCount val="1"/>
                <c:pt idx="0">
                  <c:v>5. Ausfuhr im 3. Vierteljahr 2015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Daten!$C$59:$C$73</c:f>
              <c:strCache>
                <c:ptCount val="15"/>
                <c:pt idx="0">
                  <c:v>Russische Föderation</c:v>
                </c:pt>
                <c:pt idx="1">
                  <c:v>Slowakei</c:v>
                </c:pt>
                <c:pt idx="2">
                  <c:v>Belgien</c:v>
                </c:pt>
                <c:pt idx="3">
                  <c:v>Schweiz</c:v>
                </c:pt>
                <c:pt idx="4">
                  <c:v>Niederlande</c:v>
                </c:pt>
                <c:pt idx="5">
                  <c:v>Spanien</c:v>
                </c:pt>
                <c:pt idx="6">
                  <c:v>Italien</c:v>
                </c:pt>
                <c:pt idx="7">
                  <c:v>Tschechische Republik</c:v>
                </c:pt>
                <c:pt idx="8">
                  <c:v>Polen</c:v>
                </c:pt>
                <c:pt idx="9">
                  <c:v>Volksrepublik China</c:v>
                </c:pt>
                <c:pt idx="10">
                  <c:v>Österreich</c:v>
                </c:pt>
                <c:pt idx="11">
                  <c:v>Frankreich</c:v>
                </c:pt>
                <c:pt idx="12">
                  <c:v>Vereinigtes Königreich</c:v>
                </c:pt>
                <c:pt idx="13">
                  <c:v>Vereinigte Staaten</c:v>
                </c:pt>
                <c:pt idx="14">
                  <c:v>Ungarn</c:v>
                </c:pt>
              </c:strCache>
            </c:strRef>
          </c:cat>
          <c:val>
            <c:numRef>
              <c:f>Daten!$B$59:$B$73</c:f>
              <c:numCache>
                <c:ptCount val="15"/>
                <c:pt idx="0">
                  <c:v>55.683953</c:v>
                </c:pt>
                <c:pt idx="1">
                  <c:v>60.203389</c:v>
                </c:pt>
                <c:pt idx="2">
                  <c:v>85.302019</c:v>
                </c:pt>
                <c:pt idx="3">
                  <c:v>125.771085</c:v>
                </c:pt>
                <c:pt idx="4">
                  <c:v>141.351807</c:v>
                </c:pt>
                <c:pt idx="5">
                  <c:v>151.00182999999998</c:v>
                </c:pt>
                <c:pt idx="6">
                  <c:v>152.20496400000002</c:v>
                </c:pt>
                <c:pt idx="7">
                  <c:v>154.35424600000002</c:v>
                </c:pt>
                <c:pt idx="8">
                  <c:v>174.080345</c:v>
                </c:pt>
                <c:pt idx="9">
                  <c:v>179.228377</c:v>
                </c:pt>
                <c:pt idx="10">
                  <c:v>188.38099</c:v>
                </c:pt>
                <c:pt idx="11">
                  <c:v>229.26334599999998</c:v>
                </c:pt>
                <c:pt idx="12">
                  <c:v>234.974535</c:v>
                </c:pt>
                <c:pt idx="13">
                  <c:v>241.001185</c:v>
                </c:pt>
                <c:pt idx="14">
                  <c:v>282.40961300000004</c:v>
                </c:pt>
              </c:numCache>
            </c:numRef>
          </c:val>
        </c:ser>
        <c:axId val="61141308"/>
        <c:axId val="13400861"/>
      </c:barChart>
      <c:catAx>
        <c:axId val="61141308"/>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3400861"/>
        <c:crosses val="autoZero"/>
        <c:auto val="1"/>
        <c:lblOffset val="100"/>
        <c:tickLblSkip val="1"/>
        <c:noMultiLvlLbl val="0"/>
      </c:catAx>
      <c:valAx>
        <c:axId val="13400861"/>
        <c:scaling>
          <c:orientation val="minMax"/>
          <c:max val="30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1141308"/>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75"/>
        </c:manualLayout>
      </c:layout>
      <c:barChart>
        <c:barDir val="col"/>
        <c:grouping val="clustered"/>
        <c:varyColors val="0"/>
        <c:axId val="8028424"/>
        <c:axId val="5146953"/>
      </c:barChart>
      <c:catAx>
        <c:axId val="8028424"/>
        <c:scaling>
          <c:orientation val="minMax"/>
        </c:scaling>
        <c:axPos val="b"/>
        <c:delete val="0"/>
        <c:numFmt formatCode="General" sourceLinked="1"/>
        <c:majorTickMark val="cross"/>
        <c:minorTickMark val="none"/>
        <c:tickLblPos val="nextTo"/>
        <c:spPr>
          <a:ln w="3175">
            <a:solidFill>
              <a:srgbClr val="000000"/>
            </a:solidFill>
          </a:ln>
        </c:spPr>
        <c:crossAx val="5146953"/>
        <c:crosses val="autoZero"/>
        <c:auto val="1"/>
        <c:lblOffset val="100"/>
        <c:tickLblSkip val="1"/>
        <c:noMultiLvlLbl val="0"/>
      </c:catAx>
      <c:valAx>
        <c:axId val="5146953"/>
        <c:scaling>
          <c:orientation val="minMax"/>
        </c:scaling>
        <c:axPos val="l"/>
        <c:delete val="0"/>
        <c:numFmt formatCode="General" sourceLinked="1"/>
        <c:majorTickMark val="cross"/>
        <c:minorTickMark val="none"/>
        <c:tickLblPos val="nextTo"/>
        <c:spPr>
          <a:ln w="3175">
            <a:solidFill>
              <a:srgbClr val="000000"/>
            </a:solidFill>
          </a:ln>
        </c:spPr>
        <c:crossAx val="8028424"/>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3"/>
  <sheetViews>
    <sheetView workbookViewId="0"/>
  </sheetViews>
  <pageMargins left="0.5905511811023623" right="0.5905511811023623" top="0.984251968503937" bottom="0.35433070866141736" header="0.5118110236220472" footer="0.2362204724409449"/>
  <pageSetup firstPageNumber="9"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Pr codeName="Diagramm4"/>
  <sheetViews>
    <sheetView workbookViewId="0"/>
  </sheetViews>
  <pageMargins left="0.5905511811023623" right="0.5905511811023623" top="0.984251968503937" bottom="0.35433070866141736" header="0.5118110236220472" footer="0.2362204724409449"/>
  <pageSetup firstPageNumber="10"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Pr codeName="Diagramm5"/>
  <sheetViews>
    <sheetView workbookViewId="0"/>
  </sheetViews>
  <pageMargins left="0.5905511811023623" right="0.5905511811023623" top="0.984251968503937" bottom="0.35" header="0.5118110236220472" footer="0.3"/>
  <pageSetup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6"/>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&amp;C- 12 -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emf" /><Relationship Id="rId3" Type="http://schemas.openxmlformats.org/officeDocument/2006/relationships/image" Target="../media/image16.emf" /><Relationship Id="rId4" Type="http://schemas.openxmlformats.org/officeDocument/2006/relationships/image" Target="../media/image10.emf" /><Relationship Id="rId5" Type="http://schemas.openxmlformats.org/officeDocument/2006/relationships/image" Target="../media/image6.emf" /><Relationship Id="rId6" Type="http://schemas.openxmlformats.org/officeDocument/2006/relationships/image" Target="../media/image14.emf" /><Relationship Id="rId7" Type="http://schemas.openxmlformats.org/officeDocument/2006/relationships/image" Target="../media/image7.emf" /><Relationship Id="rId8" Type="http://schemas.openxmlformats.org/officeDocument/2006/relationships/image" Target="../media/image5.emf" /><Relationship Id="rId9" Type="http://schemas.openxmlformats.org/officeDocument/2006/relationships/image" Target="../media/image12.emf" /><Relationship Id="rId10" Type="http://schemas.openxmlformats.org/officeDocument/2006/relationships/image" Target="../media/image8.emf" /><Relationship Id="rId11" Type="http://schemas.openxmlformats.org/officeDocument/2006/relationships/image" Target="../media/image4.emf" /><Relationship Id="rId12" Type="http://schemas.openxmlformats.org/officeDocument/2006/relationships/image" Target="../media/image20.emf" /><Relationship Id="rId13" Type="http://schemas.openxmlformats.org/officeDocument/2006/relationships/image" Target="../media/image15.emf" /><Relationship Id="rId14" Type="http://schemas.openxmlformats.org/officeDocument/2006/relationships/image" Target="../media/image2.emf" /><Relationship Id="rId15" Type="http://schemas.openxmlformats.org/officeDocument/2006/relationships/image" Target="../media/image17.emf" /><Relationship Id="rId16" Type="http://schemas.openxmlformats.org/officeDocument/2006/relationships/image" Target="../media/image18.emf" /><Relationship Id="rId17" Type="http://schemas.openxmlformats.org/officeDocument/2006/relationships/image" Target="../media/image3.emf" /><Relationship Id="rId18" Type="http://schemas.openxmlformats.org/officeDocument/2006/relationships/image" Target="../media/image9.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7</xdr:row>
      <xdr:rowOff>19050</xdr:rowOff>
    </xdr:from>
    <xdr:to>
      <xdr:col>0</xdr:col>
      <xdr:colOff>1047750</xdr:colOff>
      <xdr:row>11</xdr:row>
      <xdr:rowOff>28575</xdr:rowOff>
    </xdr:to>
    <xdr:pic>
      <xdr:nvPicPr>
        <xdr:cNvPr id="1" name="CommandButton3"/>
        <xdr:cNvPicPr preferRelativeResize="1">
          <a:picLocks noChangeAspect="1"/>
        </xdr:cNvPicPr>
      </xdr:nvPicPr>
      <xdr:blipFill>
        <a:blip r:embed="rId1"/>
        <a:stretch>
          <a:fillRect/>
        </a:stretch>
      </xdr:blipFill>
      <xdr:spPr>
        <a:xfrm>
          <a:off x="209550" y="1152525"/>
          <a:ext cx="838200" cy="723900"/>
        </a:xfrm>
        <a:prstGeom prst="rect">
          <a:avLst/>
        </a:prstGeom>
        <a:noFill/>
        <a:ln w="9525" cmpd="sng">
          <a:noFill/>
        </a:ln>
      </xdr:spPr>
    </xdr:pic>
    <xdr:clientData/>
  </xdr:twoCellAnchor>
  <xdr:twoCellAnchor editAs="oneCell">
    <xdr:from>
      <xdr:col>0</xdr:col>
      <xdr:colOff>209550</xdr:colOff>
      <xdr:row>22</xdr:row>
      <xdr:rowOff>19050</xdr:rowOff>
    </xdr:from>
    <xdr:to>
      <xdr:col>0</xdr:col>
      <xdr:colOff>1047750</xdr:colOff>
      <xdr:row>26</xdr:row>
      <xdr:rowOff>95250</xdr:rowOff>
    </xdr:to>
    <xdr:pic>
      <xdr:nvPicPr>
        <xdr:cNvPr id="2" name="CommandButton4"/>
        <xdr:cNvPicPr preferRelativeResize="1">
          <a:picLocks noChangeAspect="1"/>
        </xdr:cNvPicPr>
      </xdr:nvPicPr>
      <xdr:blipFill>
        <a:blip r:embed="rId2"/>
        <a:stretch>
          <a:fillRect/>
        </a:stretch>
      </xdr:blipFill>
      <xdr:spPr>
        <a:xfrm>
          <a:off x="209550" y="3648075"/>
          <a:ext cx="838200" cy="723900"/>
        </a:xfrm>
        <a:prstGeom prst="rect">
          <a:avLst/>
        </a:prstGeom>
        <a:noFill/>
        <a:ln w="9525" cmpd="sng">
          <a:noFill/>
        </a:ln>
      </xdr:spPr>
    </xdr:pic>
    <xdr:clientData/>
  </xdr:twoCellAnchor>
  <xdr:twoCellAnchor editAs="oneCell">
    <xdr:from>
      <xdr:col>0</xdr:col>
      <xdr:colOff>66675</xdr:colOff>
      <xdr:row>39</xdr:row>
      <xdr:rowOff>47625</xdr:rowOff>
    </xdr:from>
    <xdr:to>
      <xdr:col>0</xdr:col>
      <xdr:colOff>904875</xdr:colOff>
      <xdr:row>40</xdr:row>
      <xdr:rowOff>609600</xdr:rowOff>
    </xdr:to>
    <xdr:pic>
      <xdr:nvPicPr>
        <xdr:cNvPr id="3" name="CommandButton5"/>
        <xdr:cNvPicPr preferRelativeResize="1">
          <a:picLocks noChangeAspect="1"/>
        </xdr:cNvPicPr>
      </xdr:nvPicPr>
      <xdr:blipFill>
        <a:blip r:embed="rId3"/>
        <a:stretch>
          <a:fillRect/>
        </a:stretch>
      </xdr:blipFill>
      <xdr:spPr>
        <a:xfrm>
          <a:off x="66675" y="6429375"/>
          <a:ext cx="838200" cy="723900"/>
        </a:xfrm>
        <a:prstGeom prst="rect">
          <a:avLst/>
        </a:prstGeom>
        <a:noFill/>
        <a:ln w="9525" cmpd="sng">
          <a:noFill/>
        </a:ln>
      </xdr:spPr>
    </xdr:pic>
    <xdr:clientData/>
  </xdr:twoCellAnchor>
  <xdr:twoCellAnchor editAs="oneCell">
    <xdr:from>
      <xdr:col>0</xdr:col>
      <xdr:colOff>66675</xdr:colOff>
      <xdr:row>48</xdr:row>
      <xdr:rowOff>19050</xdr:rowOff>
    </xdr:from>
    <xdr:to>
      <xdr:col>0</xdr:col>
      <xdr:colOff>904875</xdr:colOff>
      <xdr:row>51</xdr:row>
      <xdr:rowOff>257175</xdr:rowOff>
    </xdr:to>
    <xdr:pic>
      <xdr:nvPicPr>
        <xdr:cNvPr id="4" name="CommandButton6"/>
        <xdr:cNvPicPr preferRelativeResize="1">
          <a:picLocks noChangeAspect="1"/>
        </xdr:cNvPicPr>
      </xdr:nvPicPr>
      <xdr:blipFill>
        <a:blip r:embed="rId4"/>
        <a:stretch>
          <a:fillRect/>
        </a:stretch>
      </xdr:blipFill>
      <xdr:spPr>
        <a:xfrm>
          <a:off x="66675" y="8591550"/>
          <a:ext cx="838200" cy="723900"/>
        </a:xfrm>
        <a:prstGeom prst="rect">
          <a:avLst/>
        </a:prstGeom>
        <a:noFill/>
        <a:ln w="9525" cmpd="sng">
          <a:noFill/>
        </a:ln>
      </xdr:spPr>
    </xdr:pic>
    <xdr:clientData/>
  </xdr:twoCellAnchor>
  <xdr:twoCellAnchor editAs="oneCell">
    <xdr:from>
      <xdr:col>0</xdr:col>
      <xdr:colOff>104775</xdr:colOff>
      <xdr:row>60</xdr:row>
      <xdr:rowOff>66675</xdr:rowOff>
    </xdr:from>
    <xdr:to>
      <xdr:col>0</xdr:col>
      <xdr:colOff>942975</xdr:colOff>
      <xdr:row>64</xdr:row>
      <xdr:rowOff>142875</xdr:rowOff>
    </xdr:to>
    <xdr:pic>
      <xdr:nvPicPr>
        <xdr:cNvPr id="5" name="CommandButton7"/>
        <xdr:cNvPicPr preferRelativeResize="1">
          <a:picLocks noChangeAspect="1"/>
        </xdr:cNvPicPr>
      </xdr:nvPicPr>
      <xdr:blipFill>
        <a:blip r:embed="rId5"/>
        <a:stretch>
          <a:fillRect/>
        </a:stretch>
      </xdr:blipFill>
      <xdr:spPr>
        <a:xfrm>
          <a:off x="104775" y="11229975"/>
          <a:ext cx="838200" cy="723900"/>
        </a:xfrm>
        <a:prstGeom prst="rect">
          <a:avLst/>
        </a:prstGeom>
        <a:noFill/>
        <a:ln w="9525" cmpd="sng">
          <a:noFill/>
        </a:ln>
      </xdr:spPr>
    </xdr:pic>
    <xdr:clientData/>
  </xdr:twoCellAnchor>
  <xdr:twoCellAnchor editAs="oneCell">
    <xdr:from>
      <xdr:col>0</xdr:col>
      <xdr:colOff>85725</xdr:colOff>
      <xdr:row>79</xdr:row>
      <xdr:rowOff>152400</xdr:rowOff>
    </xdr:from>
    <xdr:to>
      <xdr:col>0</xdr:col>
      <xdr:colOff>923925</xdr:colOff>
      <xdr:row>84</xdr:row>
      <xdr:rowOff>66675</xdr:rowOff>
    </xdr:to>
    <xdr:pic>
      <xdr:nvPicPr>
        <xdr:cNvPr id="6" name="CommandButton8"/>
        <xdr:cNvPicPr preferRelativeResize="1">
          <a:picLocks noChangeAspect="1"/>
        </xdr:cNvPicPr>
      </xdr:nvPicPr>
      <xdr:blipFill>
        <a:blip r:embed="rId6"/>
        <a:stretch>
          <a:fillRect/>
        </a:stretch>
      </xdr:blipFill>
      <xdr:spPr>
        <a:xfrm>
          <a:off x="85725" y="14392275"/>
          <a:ext cx="838200" cy="723900"/>
        </a:xfrm>
        <a:prstGeom prst="rect">
          <a:avLst/>
        </a:prstGeom>
        <a:noFill/>
        <a:ln w="9525" cmpd="sng">
          <a:noFill/>
        </a:ln>
      </xdr:spPr>
    </xdr:pic>
    <xdr:clientData/>
  </xdr:twoCellAnchor>
  <xdr:twoCellAnchor editAs="oneCell">
    <xdr:from>
      <xdr:col>0</xdr:col>
      <xdr:colOff>1038225</xdr:colOff>
      <xdr:row>76</xdr:row>
      <xdr:rowOff>19050</xdr:rowOff>
    </xdr:from>
    <xdr:to>
      <xdr:col>0</xdr:col>
      <xdr:colOff>2790825</xdr:colOff>
      <xdr:row>80</xdr:row>
      <xdr:rowOff>57150</xdr:rowOff>
    </xdr:to>
    <xdr:pic>
      <xdr:nvPicPr>
        <xdr:cNvPr id="7" name="CommandButton2"/>
        <xdr:cNvPicPr preferRelativeResize="1">
          <a:picLocks noChangeAspect="1"/>
        </xdr:cNvPicPr>
      </xdr:nvPicPr>
      <xdr:blipFill>
        <a:blip r:embed="rId7"/>
        <a:stretch>
          <a:fillRect/>
        </a:stretch>
      </xdr:blipFill>
      <xdr:spPr>
        <a:xfrm>
          <a:off x="1038225" y="13773150"/>
          <a:ext cx="1752600" cy="685800"/>
        </a:xfrm>
        <a:prstGeom prst="rect">
          <a:avLst/>
        </a:prstGeom>
        <a:noFill/>
        <a:ln w="9525" cmpd="sng">
          <a:noFill/>
        </a:ln>
      </xdr:spPr>
    </xdr:pic>
    <xdr:clientData/>
  </xdr:twoCellAnchor>
  <xdr:twoCellAnchor editAs="oneCell">
    <xdr:from>
      <xdr:col>0</xdr:col>
      <xdr:colOff>1009650</xdr:colOff>
      <xdr:row>59</xdr:row>
      <xdr:rowOff>47625</xdr:rowOff>
    </xdr:from>
    <xdr:to>
      <xdr:col>0</xdr:col>
      <xdr:colOff>2762250</xdr:colOff>
      <xdr:row>63</xdr:row>
      <xdr:rowOff>85725</xdr:rowOff>
    </xdr:to>
    <xdr:pic>
      <xdr:nvPicPr>
        <xdr:cNvPr id="8" name="CommandButton1"/>
        <xdr:cNvPicPr preferRelativeResize="1">
          <a:picLocks noChangeAspect="1"/>
        </xdr:cNvPicPr>
      </xdr:nvPicPr>
      <xdr:blipFill>
        <a:blip r:embed="rId8"/>
        <a:stretch>
          <a:fillRect/>
        </a:stretch>
      </xdr:blipFill>
      <xdr:spPr>
        <a:xfrm>
          <a:off x="1009650" y="11049000"/>
          <a:ext cx="1752600" cy="685800"/>
        </a:xfrm>
        <a:prstGeom prst="rect">
          <a:avLst/>
        </a:prstGeom>
        <a:noFill/>
        <a:ln w="9525" cmpd="sng">
          <a:noFill/>
        </a:ln>
      </xdr:spPr>
    </xdr:pic>
    <xdr:clientData/>
  </xdr:twoCellAnchor>
  <xdr:twoCellAnchor editAs="oneCell">
    <xdr:from>
      <xdr:col>0</xdr:col>
      <xdr:colOff>1314450</xdr:colOff>
      <xdr:row>7</xdr:row>
      <xdr:rowOff>28575</xdr:rowOff>
    </xdr:from>
    <xdr:to>
      <xdr:col>0</xdr:col>
      <xdr:colOff>2324100</xdr:colOff>
      <xdr:row>9</xdr:row>
      <xdr:rowOff>219075</xdr:rowOff>
    </xdr:to>
    <xdr:pic>
      <xdr:nvPicPr>
        <xdr:cNvPr id="9" name="CommandButton10"/>
        <xdr:cNvPicPr preferRelativeResize="1">
          <a:picLocks noChangeAspect="1"/>
        </xdr:cNvPicPr>
      </xdr:nvPicPr>
      <xdr:blipFill>
        <a:blip r:embed="rId9"/>
        <a:stretch>
          <a:fillRect/>
        </a:stretch>
      </xdr:blipFill>
      <xdr:spPr>
        <a:xfrm>
          <a:off x="1314450" y="1162050"/>
          <a:ext cx="1009650" cy="514350"/>
        </a:xfrm>
        <a:prstGeom prst="rect">
          <a:avLst/>
        </a:prstGeom>
        <a:noFill/>
        <a:ln w="9525" cmpd="sng">
          <a:noFill/>
        </a:ln>
      </xdr:spPr>
    </xdr:pic>
    <xdr:clientData/>
  </xdr:twoCellAnchor>
  <xdr:twoCellAnchor editAs="oneCell">
    <xdr:from>
      <xdr:col>0</xdr:col>
      <xdr:colOff>1314450</xdr:colOff>
      <xdr:row>22</xdr:row>
      <xdr:rowOff>19050</xdr:rowOff>
    </xdr:from>
    <xdr:to>
      <xdr:col>0</xdr:col>
      <xdr:colOff>2324100</xdr:colOff>
      <xdr:row>25</xdr:row>
      <xdr:rowOff>47625</xdr:rowOff>
    </xdr:to>
    <xdr:pic>
      <xdr:nvPicPr>
        <xdr:cNvPr id="10" name="CommandButton11"/>
        <xdr:cNvPicPr preferRelativeResize="1">
          <a:picLocks noChangeAspect="1"/>
        </xdr:cNvPicPr>
      </xdr:nvPicPr>
      <xdr:blipFill>
        <a:blip r:embed="rId10"/>
        <a:stretch>
          <a:fillRect/>
        </a:stretch>
      </xdr:blipFill>
      <xdr:spPr>
        <a:xfrm>
          <a:off x="1314450" y="3648075"/>
          <a:ext cx="1009650" cy="514350"/>
        </a:xfrm>
        <a:prstGeom prst="rect">
          <a:avLst/>
        </a:prstGeom>
        <a:noFill/>
        <a:ln w="9525" cmpd="sng">
          <a:noFill/>
        </a:ln>
      </xdr:spPr>
    </xdr:pic>
    <xdr:clientData/>
  </xdr:twoCellAnchor>
  <xdr:twoCellAnchor editAs="oneCell">
    <xdr:from>
      <xdr:col>0</xdr:col>
      <xdr:colOff>752475</xdr:colOff>
      <xdr:row>67</xdr:row>
      <xdr:rowOff>38100</xdr:rowOff>
    </xdr:from>
    <xdr:to>
      <xdr:col>0</xdr:col>
      <xdr:colOff>1762125</xdr:colOff>
      <xdr:row>70</xdr:row>
      <xdr:rowOff>66675</xdr:rowOff>
    </xdr:to>
    <xdr:pic>
      <xdr:nvPicPr>
        <xdr:cNvPr id="11" name="CommandButton12"/>
        <xdr:cNvPicPr preferRelativeResize="1">
          <a:picLocks noChangeAspect="1"/>
        </xdr:cNvPicPr>
      </xdr:nvPicPr>
      <xdr:blipFill>
        <a:blip r:embed="rId11"/>
        <a:stretch>
          <a:fillRect/>
        </a:stretch>
      </xdr:blipFill>
      <xdr:spPr>
        <a:xfrm>
          <a:off x="752475" y="12334875"/>
          <a:ext cx="1009650" cy="514350"/>
        </a:xfrm>
        <a:prstGeom prst="rect">
          <a:avLst/>
        </a:prstGeom>
        <a:noFill/>
        <a:ln w="9525" cmpd="sng">
          <a:noFill/>
        </a:ln>
      </xdr:spPr>
    </xdr:pic>
    <xdr:clientData/>
  </xdr:twoCellAnchor>
  <xdr:twoCellAnchor editAs="oneCell">
    <xdr:from>
      <xdr:col>0</xdr:col>
      <xdr:colOff>1409700</xdr:colOff>
      <xdr:row>84</xdr:row>
      <xdr:rowOff>57150</xdr:rowOff>
    </xdr:from>
    <xdr:to>
      <xdr:col>0</xdr:col>
      <xdr:colOff>2419350</xdr:colOff>
      <xdr:row>87</xdr:row>
      <xdr:rowOff>85725</xdr:rowOff>
    </xdr:to>
    <xdr:pic>
      <xdr:nvPicPr>
        <xdr:cNvPr id="12" name="CommandButton13"/>
        <xdr:cNvPicPr preferRelativeResize="1">
          <a:picLocks noChangeAspect="1"/>
        </xdr:cNvPicPr>
      </xdr:nvPicPr>
      <xdr:blipFill>
        <a:blip r:embed="rId12"/>
        <a:stretch>
          <a:fillRect/>
        </a:stretch>
      </xdr:blipFill>
      <xdr:spPr>
        <a:xfrm>
          <a:off x="1409700" y="15106650"/>
          <a:ext cx="1009650" cy="514350"/>
        </a:xfrm>
        <a:prstGeom prst="rect">
          <a:avLst/>
        </a:prstGeom>
        <a:noFill/>
        <a:ln w="9525" cmpd="sng">
          <a:noFill/>
        </a:ln>
      </xdr:spPr>
    </xdr:pic>
    <xdr:clientData/>
  </xdr:twoCellAnchor>
  <xdr:twoCellAnchor editAs="oneCell">
    <xdr:from>
      <xdr:col>0</xdr:col>
      <xdr:colOff>857250</xdr:colOff>
      <xdr:row>101</xdr:row>
      <xdr:rowOff>114300</xdr:rowOff>
    </xdr:from>
    <xdr:to>
      <xdr:col>0</xdr:col>
      <xdr:colOff>1866900</xdr:colOff>
      <xdr:row>106</xdr:row>
      <xdr:rowOff>123825</xdr:rowOff>
    </xdr:to>
    <xdr:pic>
      <xdr:nvPicPr>
        <xdr:cNvPr id="13" name="CommandButton14"/>
        <xdr:cNvPicPr preferRelativeResize="1">
          <a:picLocks noChangeAspect="1"/>
        </xdr:cNvPicPr>
      </xdr:nvPicPr>
      <xdr:blipFill>
        <a:blip r:embed="rId13"/>
        <a:stretch>
          <a:fillRect/>
        </a:stretch>
      </xdr:blipFill>
      <xdr:spPr>
        <a:xfrm>
          <a:off x="857250" y="17916525"/>
          <a:ext cx="1009650" cy="819150"/>
        </a:xfrm>
        <a:prstGeom prst="rect">
          <a:avLst/>
        </a:prstGeom>
        <a:noFill/>
        <a:ln w="9525" cmpd="sng">
          <a:noFill/>
        </a:ln>
      </xdr:spPr>
    </xdr:pic>
    <xdr:clientData/>
  </xdr:twoCellAnchor>
  <xdr:twoCellAnchor editAs="oneCell">
    <xdr:from>
      <xdr:col>6</xdr:col>
      <xdr:colOff>9525</xdr:colOff>
      <xdr:row>53</xdr:row>
      <xdr:rowOff>76200</xdr:rowOff>
    </xdr:from>
    <xdr:to>
      <xdr:col>12</xdr:col>
      <xdr:colOff>123825</xdr:colOff>
      <xdr:row>56</xdr:row>
      <xdr:rowOff>38100</xdr:rowOff>
    </xdr:to>
    <xdr:pic>
      <xdr:nvPicPr>
        <xdr:cNvPr id="14" name="CommandButton15"/>
        <xdr:cNvPicPr preferRelativeResize="1">
          <a:picLocks noChangeAspect="1"/>
        </xdr:cNvPicPr>
      </xdr:nvPicPr>
      <xdr:blipFill>
        <a:blip r:embed="rId14"/>
        <a:stretch>
          <a:fillRect/>
        </a:stretch>
      </xdr:blipFill>
      <xdr:spPr>
        <a:xfrm>
          <a:off x="7343775" y="10106025"/>
          <a:ext cx="2638425" cy="447675"/>
        </a:xfrm>
        <a:prstGeom prst="rect">
          <a:avLst/>
        </a:prstGeom>
        <a:noFill/>
        <a:ln w="9525" cmpd="sng">
          <a:noFill/>
        </a:ln>
      </xdr:spPr>
    </xdr:pic>
    <xdr:clientData/>
  </xdr:twoCellAnchor>
  <xdr:twoCellAnchor editAs="oneCell">
    <xdr:from>
      <xdr:col>0</xdr:col>
      <xdr:colOff>1009650</xdr:colOff>
      <xdr:row>43</xdr:row>
      <xdr:rowOff>9525</xdr:rowOff>
    </xdr:from>
    <xdr:to>
      <xdr:col>0</xdr:col>
      <xdr:colOff>1895475</xdr:colOff>
      <xdr:row>43</xdr:row>
      <xdr:rowOff>161925</xdr:rowOff>
    </xdr:to>
    <xdr:pic>
      <xdr:nvPicPr>
        <xdr:cNvPr id="15" name="SpinButton1"/>
        <xdr:cNvPicPr preferRelativeResize="1">
          <a:picLocks noChangeAspect="1"/>
        </xdr:cNvPicPr>
      </xdr:nvPicPr>
      <xdr:blipFill>
        <a:blip r:embed="rId15"/>
        <a:stretch>
          <a:fillRect/>
        </a:stretch>
      </xdr:blipFill>
      <xdr:spPr>
        <a:xfrm>
          <a:off x="1009650" y="7772400"/>
          <a:ext cx="885825" cy="152400"/>
        </a:xfrm>
        <a:prstGeom prst="rect">
          <a:avLst/>
        </a:prstGeom>
        <a:noFill/>
        <a:ln w="9525" cmpd="sng">
          <a:noFill/>
        </a:ln>
      </xdr:spPr>
    </xdr:pic>
    <xdr:clientData/>
  </xdr:twoCellAnchor>
  <xdr:twoCellAnchor editAs="oneCell">
    <xdr:from>
      <xdr:col>5</xdr:col>
      <xdr:colOff>85725</xdr:colOff>
      <xdr:row>38</xdr:row>
      <xdr:rowOff>9525</xdr:rowOff>
    </xdr:from>
    <xdr:to>
      <xdr:col>5</xdr:col>
      <xdr:colOff>847725</xdr:colOff>
      <xdr:row>41</xdr:row>
      <xdr:rowOff>0</xdr:rowOff>
    </xdr:to>
    <xdr:pic>
      <xdr:nvPicPr>
        <xdr:cNvPr id="16" name="CommandButton16"/>
        <xdr:cNvPicPr preferRelativeResize="1">
          <a:picLocks noChangeAspect="1"/>
        </xdr:cNvPicPr>
      </xdr:nvPicPr>
      <xdr:blipFill>
        <a:blip r:embed="rId16"/>
        <a:stretch>
          <a:fillRect/>
        </a:stretch>
      </xdr:blipFill>
      <xdr:spPr>
        <a:xfrm>
          <a:off x="6524625" y="6229350"/>
          <a:ext cx="762000" cy="1123950"/>
        </a:xfrm>
        <a:prstGeom prst="rect">
          <a:avLst/>
        </a:prstGeom>
        <a:noFill/>
        <a:ln w="9525" cmpd="sng">
          <a:noFill/>
        </a:ln>
      </xdr:spPr>
    </xdr:pic>
    <xdr:clientData/>
  </xdr:twoCellAnchor>
  <xdr:twoCellAnchor editAs="oneCell">
    <xdr:from>
      <xdr:col>0</xdr:col>
      <xdr:colOff>1009650</xdr:colOff>
      <xdr:row>38</xdr:row>
      <xdr:rowOff>9525</xdr:rowOff>
    </xdr:from>
    <xdr:to>
      <xdr:col>0</xdr:col>
      <xdr:colOff>1895475</xdr:colOff>
      <xdr:row>38</xdr:row>
      <xdr:rowOff>161925</xdr:rowOff>
    </xdr:to>
    <xdr:pic>
      <xdr:nvPicPr>
        <xdr:cNvPr id="17" name="SpinButton2"/>
        <xdr:cNvPicPr preferRelativeResize="1">
          <a:picLocks noChangeAspect="1"/>
        </xdr:cNvPicPr>
      </xdr:nvPicPr>
      <xdr:blipFill>
        <a:blip r:embed="rId15"/>
        <a:stretch>
          <a:fillRect/>
        </a:stretch>
      </xdr:blipFill>
      <xdr:spPr>
        <a:xfrm>
          <a:off x="1009650" y="6229350"/>
          <a:ext cx="885825" cy="152400"/>
        </a:xfrm>
        <a:prstGeom prst="rect">
          <a:avLst/>
        </a:prstGeom>
        <a:noFill/>
        <a:ln w="9525" cmpd="sng">
          <a:noFill/>
        </a:ln>
      </xdr:spPr>
    </xdr:pic>
    <xdr:clientData/>
  </xdr:twoCellAnchor>
  <xdr:twoCellAnchor editAs="oneCell">
    <xdr:from>
      <xdr:col>0</xdr:col>
      <xdr:colOff>1009650</xdr:colOff>
      <xdr:row>39</xdr:row>
      <xdr:rowOff>9525</xdr:rowOff>
    </xdr:from>
    <xdr:to>
      <xdr:col>0</xdr:col>
      <xdr:colOff>1895475</xdr:colOff>
      <xdr:row>39</xdr:row>
      <xdr:rowOff>161925</xdr:rowOff>
    </xdr:to>
    <xdr:pic>
      <xdr:nvPicPr>
        <xdr:cNvPr id="18" name="SpinButton3"/>
        <xdr:cNvPicPr preferRelativeResize="1">
          <a:picLocks noChangeAspect="1"/>
        </xdr:cNvPicPr>
      </xdr:nvPicPr>
      <xdr:blipFill>
        <a:blip r:embed="rId15"/>
        <a:stretch>
          <a:fillRect/>
        </a:stretch>
      </xdr:blipFill>
      <xdr:spPr>
        <a:xfrm>
          <a:off x="1009650" y="6391275"/>
          <a:ext cx="885825" cy="152400"/>
        </a:xfrm>
        <a:prstGeom prst="rect">
          <a:avLst/>
        </a:prstGeom>
        <a:noFill/>
        <a:ln w="9525" cmpd="sng">
          <a:noFill/>
        </a:ln>
      </xdr:spPr>
    </xdr:pic>
    <xdr:clientData/>
  </xdr:twoCellAnchor>
  <xdr:twoCellAnchor editAs="oneCell">
    <xdr:from>
      <xdr:col>0</xdr:col>
      <xdr:colOff>1009650</xdr:colOff>
      <xdr:row>40</xdr:row>
      <xdr:rowOff>9525</xdr:rowOff>
    </xdr:from>
    <xdr:to>
      <xdr:col>0</xdr:col>
      <xdr:colOff>1895475</xdr:colOff>
      <xdr:row>40</xdr:row>
      <xdr:rowOff>161925</xdr:rowOff>
    </xdr:to>
    <xdr:pic>
      <xdr:nvPicPr>
        <xdr:cNvPr id="19" name="SpinButton4"/>
        <xdr:cNvPicPr preferRelativeResize="1">
          <a:picLocks noChangeAspect="1"/>
        </xdr:cNvPicPr>
      </xdr:nvPicPr>
      <xdr:blipFill>
        <a:blip r:embed="rId15"/>
        <a:stretch>
          <a:fillRect/>
        </a:stretch>
      </xdr:blipFill>
      <xdr:spPr>
        <a:xfrm>
          <a:off x="1009650" y="6553200"/>
          <a:ext cx="885825" cy="152400"/>
        </a:xfrm>
        <a:prstGeom prst="rect">
          <a:avLst/>
        </a:prstGeom>
        <a:noFill/>
        <a:ln w="9525" cmpd="sng">
          <a:noFill/>
        </a:ln>
      </xdr:spPr>
    </xdr:pic>
    <xdr:clientData/>
  </xdr:twoCellAnchor>
  <xdr:twoCellAnchor editAs="oneCell">
    <xdr:from>
      <xdr:col>0</xdr:col>
      <xdr:colOff>1009650</xdr:colOff>
      <xdr:row>41</xdr:row>
      <xdr:rowOff>9525</xdr:rowOff>
    </xdr:from>
    <xdr:to>
      <xdr:col>0</xdr:col>
      <xdr:colOff>1895475</xdr:colOff>
      <xdr:row>41</xdr:row>
      <xdr:rowOff>161925</xdr:rowOff>
    </xdr:to>
    <xdr:pic>
      <xdr:nvPicPr>
        <xdr:cNvPr id="20" name="SpinButton5"/>
        <xdr:cNvPicPr preferRelativeResize="1">
          <a:picLocks noChangeAspect="1"/>
        </xdr:cNvPicPr>
      </xdr:nvPicPr>
      <xdr:blipFill>
        <a:blip r:embed="rId15"/>
        <a:stretch>
          <a:fillRect/>
        </a:stretch>
      </xdr:blipFill>
      <xdr:spPr>
        <a:xfrm>
          <a:off x="1009650" y="7362825"/>
          <a:ext cx="885825" cy="152400"/>
        </a:xfrm>
        <a:prstGeom prst="rect">
          <a:avLst/>
        </a:prstGeom>
        <a:noFill/>
        <a:ln w="9525" cmpd="sng">
          <a:noFill/>
        </a:ln>
      </xdr:spPr>
    </xdr:pic>
    <xdr:clientData/>
  </xdr:twoCellAnchor>
  <xdr:twoCellAnchor editAs="oneCell">
    <xdr:from>
      <xdr:col>0</xdr:col>
      <xdr:colOff>1009650</xdr:colOff>
      <xdr:row>42</xdr:row>
      <xdr:rowOff>9525</xdr:rowOff>
    </xdr:from>
    <xdr:to>
      <xdr:col>0</xdr:col>
      <xdr:colOff>1895475</xdr:colOff>
      <xdr:row>42</xdr:row>
      <xdr:rowOff>161925</xdr:rowOff>
    </xdr:to>
    <xdr:pic>
      <xdr:nvPicPr>
        <xdr:cNvPr id="21" name="SpinButton"/>
        <xdr:cNvPicPr preferRelativeResize="1">
          <a:picLocks noChangeAspect="1"/>
        </xdr:cNvPicPr>
      </xdr:nvPicPr>
      <xdr:blipFill>
        <a:blip r:embed="rId15"/>
        <a:stretch>
          <a:fillRect/>
        </a:stretch>
      </xdr:blipFill>
      <xdr:spPr>
        <a:xfrm>
          <a:off x="1009650" y="7524750"/>
          <a:ext cx="885825" cy="152400"/>
        </a:xfrm>
        <a:prstGeom prst="rect">
          <a:avLst/>
        </a:prstGeom>
        <a:noFill/>
        <a:ln w="9525" cmpd="sng">
          <a:noFill/>
        </a:ln>
      </xdr:spPr>
    </xdr:pic>
    <xdr:clientData/>
  </xdr:twoCellAnchor>
  <xdr:twoCellAnchor editAs="oneCell">
    <xdr:from>
      <xdr:col>0</xdr:col>
      <xdr:colOff>1971675</xdr:colOff>
      <xdr:row>47</xdr:row>
      <xdr:rowOff>38100</xdr:rowOff>
    </xdr:from>
    <xdr:to>
      <xdr:col>0</xdr:col>
      <xdr:colOff>2733675</xdr:colOff>
      <xdr:row>51</xdr:row>
      <xdr:rowOff>514350</xdr:rowOff>
    </xdr:to>
    <xdr:pic>
      <xdr:nvPicPr>
        <xdr:cNvPr id="22" name="CommandButton17"/>
        <xdr:cNvPicPr preferRelativeResize="1">
          <a:picLocks noChangeAspect="1"/>
        </xdr:cNvPicPr>
      </xdr:nvPicPr>
      <xdr:blipFill>
        <a:blip r:embed="rId17"/>
        <a:stretch>
          <a:fillRect/>
        </a:stretch>
      </xdr:blipFill>
      <xdr:spPr>
        <a:xfrm>
          <a:off x="1971675" y="8448675"/>
          <a:ext cx="762000" cy="1123950"/>
        </a:xfrm>
        <a:prstGeom prst="rect">
          <a:avLst/>
        </a:prstGeom>
        <a:noFill/>
        <a:ln w="9525" cmpd="sng">
          <a:noFill/>
        </a:ln>
      </xdr:spPr>
    </xdr:pic>
    <xdr:clientData/>
  </xdr:twoCellAnchor>
  <xdr:twoCellAnchor editAs="oneCell">
    <xdr:from>
      <xdr:col>0</xdr:col>
      <xdr:colOff>1009650</xdr:colOff>
      <xdr:row>52</xdr:row>
      <xdr:rowOff>9525</xdr:rowOff>
    </xdr:from>
    <xdr:to>
      <xdr:col>0</xdr:col>
      <xdr:colOff>1895475</xdr:colOff>
      <xdr:row>52</xdr:row>
      <xdr:rowOff>161925</xdr:rowOff>
    </xdr:to>
    <xdr:pic>
      <xdr:nvPicPr>
        <xdr:cNvPr id="23" name="SpinButton6"/>
        <xdr:cNvPicPr preferRelativeResize="1">
          <a:picLocks noChangeAspect="1"/>
        </xdr:cNvPicPr>
      </xdr:nvPicPr>
      <xdr:blipFill>
        <a:blip r:embed="rId15"/>
        <a:stretch>
          <a:fillRect/>
        </a:stretch>
      </xdr:blipFill>
      <xdr:spPr>
        <a:xfrm>
          <a:off x="1009650" y="9877425"/>
          <a:ext cx="885825" cy="152400"/>
        </a:xfrm>
        <a:prstGeom prst="rect">
          <a:avLst/>
        </a:prstGeom>
        <a:noFill/>
        <a:ln w="9525" cmpd="sng">
          <a:noFill/>
        </a:ln>
      </xdr:spPr>
    </xdr:pic>
    <xdr:clientData/>
  </xdr:twoCellAnchor>
  <xdr:twoCellAnchor editAs="oneCell">
    <xdr:from>
      <xdr:col>0</xdr:col>
      <xdr:colOff>1009650</xdr:colOff>
      <xdr:row>47</xdr:row>
      <xdr:rowOff>9525</xdr:rowOff>
    </xdr:from>
    <xdr:to>
      <xdr:col>0</xdr:col>
      <xdr:colOff>1895475</xdr:colOff>
      <xdr:row>47</xdr:row>
      <xdr:rowOff>161925</xdr:rowOff>
    </xdr:to>
    <xdr:pic>
      <xdr:nvPicPr>
        <xdr:cNvPr id="24" name="SpinButton7"/>
        <xdr:cNvPicPr preferRelativeResize="1">
          <a:picLocks noChangeAspect="1"/>
        </xdr:cNvPicPr>
      </xdr:nvPicPr>
      <xdr:blipFill>
        <a:blip r:embed="rId15"/>
        <a:stretch>
          <a:fillRect/>
        </a:stretch>
      </xdr:blipFill>
      <xdr:spPr>
        <a:xfrm>
          <a:off x="1009650" y="8420100"/>
          <a:ext cx="885825" cy="152400"/>
        </a:xfrm>
        <a:prstGeom prst="rect">
          <a:avLst/>
        </a:prstGeom>
        <a:noFill/>
        <a:ln w="9525" cmpd="sng">
          <a:noFill/>
        </a:ln>
      </xdr:spPr>
    </xdr:pic>
    <xdr:clientData/>
  </xdr:twoCellAnchor>
  <xdr:twoCellAnchor editAs="oneCell">
    <xdr:from>
      <xdr:col>0</xdr:col>
      <xdr:colOff>1009650</xdr:colOff>
      <xdr:row>48</xdr:row>
      <xdr:rowOff>9525</xdr:rowOff>
    </xdr:from>
    <xdr:to>
      <xdr:col>0</xdr:col>
      <xdr:colOff>1895475</xdr:colOff>
      <xdr:row>48</xdr:row>
      <xdr:rowOff>161925</xdr:rowOff>
    </xdr:to>
    <xdr:pic>
      <xdr:nvPicPr>
        <xdr:cNvPr id="25" name="SpinButton8"/>
        <xdr:cNvPicPr preferRelativeResize="1">
          <a:picLocks noChangeAspect="1"/>
        </xdr:cNvPicPr>
      </xdr:nvPicPr>
      <xdr:blipFill>
        <a:blip r:embed="rId15"/>
        <a:stretch>
          <a:fillRect/>
        </a:stretch>
      </xdr:blipFill>
      <xdr:spPr>
        <a:xfrm>
          <a:off x="1009650" y="8582025"/>
          <a:ext cx="885825" cy="152400"/>
        </a:xfrm>
        <a:prstGeom prst="rect">
          <a:avLst/>
        </a:prstGeom>
        <a:noFill/>
        <a:ln w="9525" cmpd="sng">
          <a:noFill/>
        </a:ln>
      </xdr:spPr>
    </xdr:pic>
    <xdr:clientData/>
  </xdr:twoCellAnchor>
  <xdr:twoCellAnchor editAs="oneCell">
    <xdr:from>
      <xdr:col>0</xdr:col>
      <xdr:colOff>1009650</xdr:colOff>
      <xdr:row>49</xdr:row>
      <xdr:rowOff>9525</xdr:rowOff>
    </xdr:from>
    <xdr:to>
      <xdr:col>0</xdr:col>
      <xdr:colOff>1895475</xdr:colOff>
      <xdr:row>49</xdr:row>
      <xdr:rowOff>161925</xdr:rowOff>
    </xdr:to>
    <xdr:pic>
      <xdr:nvPicPr>
        <xdr:cNvPr id="26" name="SpinButton9"/>
        <xdr:cNvPicPr preferRelativeResize="1">
          <a:picLocks noChangeAspect="1"/>
        </xdr:cNvPicPr>
      </xdr:nvPicPr>
      <xdr:blipFill>
        <a:blip r:embed="rId15"/>
        <a:stretch>
          <a:fillRect/>
        </a:stretch>
      </xdr:blipFill>
      <xdr:spPr>
        <a:xfrm>
          <a:off x="1009650" y="8743950"/>
          <a:ext cx="885825" cy="152400"/>
        </a:xfrm>
        <a:prstGeom prst="rect">
          <a:avLst/>
        </a:prstGeom>
        <a:noFill/>
        <a:ln w="9525" cmpd="sng">
          <a:noFill/>
        </a:ln>
      </xdr:spPr>
    </xdr:pic>
    <xdr:clientData/>
  </xdr:twoCellAnchor>
  <xdr:twoCellAnchor editAs="oneCell">
    <xdr:from>
      <xdr:col>0</xdr:col>
      <xdr:colOff>1009650</xdr:colOff>
      <xdr:row>50</xdr:row>
      <xdr:rowOff>9525</xdr:rowOff>
    </xdr:from>
    <xdr:to>
      <xdr:col>0</xdr:col>
      <xdr:colOff>1895475</xdr:colOff>
      <xdr:row>50</xdr:row>
      <xdr:rowOff>161925</xdr:rowOff>
    </xdr:to>
    <xdr:pic>
      <xdr:nvPicPr>
        <xdr:cNvPr id="27" name="SpinButton10"/>
        <xdr:cNvPicPr preferRelativeResize="1">
          <a:picLocks noChangeAspect="1"/>
        </xdr:cNvPicPr>
      </xdr:nvPicPr>
      <xdr:blipFill>
        <a:blip r:embed="rId15"/>
        <a:stretch>
          <a:fillRect/>
        </a:stretch>
      </xdr:blipFill>
      <xdr:spPr>
        <a:xfrm>
          <a:off x="1009650" y="8905875"/>
          <a:ext cx="885825" cy="152400"/>
        </a:xfrm>
        <a:prstGeom prst="rect">
          <a:avLst/>
        </a:prstGeom>
        <a:noFill/>
        <a:ln w="9525" cmpd="sng">
          <a:noFill/>
        </a:ln>
      </xdr:spPr>
    </xdr:pic>
    <xdr:clientData/>
  </xdr:twoCellAnchor>
  <xdr:twoCellAnchor editAs="oneCell">
    <xdr:from>
      <xdr:col>0</xdr:col>
      <xdr:colOff>1009650</xdr:colOff>
      <xdr:row>51</xdr:row>
      <xdr:rowOff>9525</xdr:rowOff>
    </xdr:from>
    <xdr:to>
      <xdr:col>0</xdr:col>
      <xdr:colOff>1895475</xdr:colOff>
      <xdr:row>51</xdr:row>
      <xdr:rowOff>161925</xdr:rowOff>
    </xdr:to>
    <xdr:pic>
      <xdr:nvPicPr>
        <xdr:cNvPr id="28" name="SpinButton11"/>
        <xdr:cNvPicPr preferRelativeResize="1">
          <a:picLocks noChangeAspect="1"/>
        </xdr:cNvPicPr>
      </xdr:nvPicPr>
      <xdr:blipFill>
        <a:blip r:embed="rId15"/>
        <a:stretch>
          <a:fillRect/>
        </a:stretch>
      </xdr:blipFill>
      <xdr:spPr>
        <a:xfrm>
          <a:off x="1009650" y="9067800"/>
          <a:ext cx="885825" cy="152400"/>
        </a:xfrm>
        <a:prstGeom prst="rect">
          <a:avLst/>
        </a:prstGeom>
        <a:noFill/>
        <a:ln w="9525" cmpd="sng">
          <a:noFill/>
        </a:ln>
      </xdr:spPr>
    </xdr:pic>
    <xdr:clientData/>
  </xdr:twoCellAnchor>
  <xdr:twoCellAnchor editAs="oneCell">
    <xdr:from>
      <xdr:col>0</xdr:col>
      <xdr:colOff>485775</xdr:colOff>
      <xdr:row>94</xdr:row>
      <xdr:rowOff>142875</xdr:rowOff>
    </xdr:from>
    <xdr:to>
      <xdr:col>0</xdr:col>
      <xdr:colOff>1914525</xdr:colOff>
      <xdr:row>101</xdr:row>
      <xdr:rowOff>57150</xdr:rowOff>
    </xdr:to>
    <xdr:pic>
      <xdr:nvPicPr>
        <xdr:cNvPr id="29" name="CommandButton18"/>
        <xdr:cNvPicPr preferRelativeResize="1">
          <a:picLocks noChangeAspect="1"/>
        </xdr:cNvPicPr>
      </xdr:nvPicPr>
      <xdr:blipFill>
        <a:blip r:embed="rId18"/>
        <a:stretch>
          <a:fillRect/>
        </a:stretch>
      </xdr:blipFill>
      <xdr:spPr>
        <a:xfrm>
          <a:off x="485775" y="16811625"/>
          <a:ext cx="1428750" cy="10477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0.88</cdr:y>
    </cdr:from>
    <cdr:to>
      <cdr:x>1</cdr:x>
      <cdr:y>0.99075</cdr:y>
    </cdr:to>
    <cdr:sp>
      <cdr:nvSpPr>
        <cdr:cNvPr id="1" name="Text Box 1"/>
        <cdr:cNvSpPr txBox="1">
          <a:spLocks noChangeArrowheads="1"/>
        </cdr:cNvSpPr>
      </cdr:nvSpPr>
      <cdr:spPr>
        <a:xfrm>
          <a:off x="0" y="3981450"/>
          <a:ext cx="6134100" cy="50482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0.92525</cdr:y>
    </cdr:from>
    <cdr:to>
      <cdr:x>0.315</cdr:x>
      <cdr:y>0.99325</cdr:y>
    </cdr:to>
    <cdr:sp>
      <cdr:nvSpPr>
        <cdr:cNvPr id="2" name="Text Box 2"/>
        <cdr:cNvSpPr txBox="1">
          <a:spLocks noChangeArrowheads="1"/>
        </cdr:cNvSpPr>
      </cdr:nvSpPr>
      <cdr:spPr>
        <a:xfrm>
          <a:off x="0" y="4191000"/>
          <a:ext cx="1924050" cy="3048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0.87575</cdr:y>
    </cdr:from>
    <cdr:to>
      <cdr:x>1</cdr:x>
      <cdr:y>0.99125</cdr:y>
    </cdr:to>
    <cdr:sp>
      <cdr:nvSpPr>
        <cdr:cNvPr id="1" name="Text Box 1"/>
        <cdr:cNvSpPr txBox="1">
          <a:spLocks noChangeArrowheads="1"/>
        </cdr:cNvSpPr>
      </cdr:nvSpPr>
      <cdr:spPr>
        <a:xfrm>
          <a:off x="0" y="3905250"/>
          <a:ext cx="6124575" cy="514350"/>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cdr:y>
    </cdr:from>
    <cdr:to>
      <cdr:x>0.31875</cdr:x>
      <cdr:y>0.993</cdr:y>
    </cdr:to>
    <cdr:sp>
      <cdr:nvSpPr>
        <cdr:cNvPr id="2" name="Text Box 2"/>
        <cdr:cNvSpPr txBox="1">
          <a:spLocks noChangeArrowheads="1"/>
        </cdr:cNvSpPr>
      </cdr:nvSpPr>
      <cdr:spPr>
        <a:xfrm>
          <a:off x="0" y="4152900"/>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0.02325</cdr:x>
      <cdr:y>0.50725</cdr:y>
    </cdr:from>
    <cdr:to>
      <cdr:x>0.96725</cdr:x>
      <cdr:y>0.987</cdr:y>
    </cdr:to>
    <cdr:graphicFrame>
      <cdr:nvGraphicFramePr>
        <cdr:cNvPr id="1" name="Chart 465"/>
        <cdr:cNvGraphicFramePr/>
      </cdr:nvGraphicFramePr>
      <cdr:xfrm>
        <a:off x="142875" y="4791075"/>
        <a:ext cx="6105525" cy="4533900"/>
      </cdr:xfrm>
      <a:graphic>
        <a:graphicData uri="http://schemas.openxmlformats.org/drawingml/2006/chart">
          <c:chart r:id="rId1"/>
        </a:graphicData>
      </a:graphic>
    </cdr:graphicFrame>
  </cdr:relSizeAnchor>
  <cdr:relSizeAnchor xmlns:cdr="http://schemas.openxmlformats.org/drawingml/2006/chartDrawing">
    <cdr:from>
      <cdr:x>0.023</cdr:x>
      <cdr:y>0.00025</cdr:y>
    </cdr:from>
    <cdr:to>
      <cdr:x>0.96525</cdr:x>
      <cdr:y>0.47225</cdr:y>
    </cdr:to>
    <cdr:graphicFrame>
      <cdr:nvGraphicFramePr>
        <cdr:cNvPr id="2" name="Chart 466"/>
        <cdr:cNvGraphicFramePr/>
      </cdr:nvGraphicFramePr>
      <cdr:xfrm>
        <a:off x="142875" y="0"/>
        <a:ext cx="6096000" cy="4467225"/>
      </cdr:xfrm>
      <a:graphic>
        <a:graphicData uri="http://schemas.openxmlformats.org/drawingml/2006/chart">
          <c:chart r:id="rId2"/>
        </a:graphicData>
      </a:graphic>
    </cdr:graphicFrame>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583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0.03025</cdr:x>
      <cdr:y>0.01525</cdr:y>
    </cdr:from>
    <cdr:to>
      <cdr:x>0.97275</cdr:x>
      <cdr:y>0.99325</cdr:y>
    </cdr:to>
    <cdr:graphicFrame>
      <cdr:nvGraphicFramePr>
        <cdr:cNvPr id="1" name="Chart 185"/>
        <cdr:cNvGraphicFramePr/>
      </cdr:nvGraphicFramePr>
      <cdr:xfrm>
        <a:off x="190500" y="133350"/>
        <a:ext cx="6096000" cy="9029700"/>
      </cdr:xfrm>
      <a:graphic>
        <a:graphicData uri="http://schemas.openxmlformats.org/drawingml/2006/chart">
          <c:chart r:id="rId1"/>
        </a:graphicData>
      </a:graphic>
    </cdr:graphicFrame>
  </cdr:relSizeAnchor>
  <cdr:relSizeAnchor xmlns:cdr="http://schemas.openxmlformats.org/drawingml/2006/chartDrawing">
    <cdr:from>
      <cdr:x>0.03125</cdr:x>
      <cdr:y>0.9565</cdr:y>
    </cdr:from>
    <cdr:to>
      <cdr:x>0.33975</cdr:x>
      <cdr:y>0.99775</cdr:y>
    </cdr:to>
    <cdr:sp>
      <cdr:nvSpPr>
        <cdr:cNvPr id="2" name="Text Box 2053"/>
        <cdr:cNvSpPr txBox="1">
          <a:spLocks noChangeArrowheads="1"/>
        </cdr:cNvSpPr>
      </cdr:nvSpPr>
      <cdr:spPr>
        <a:xfrm>
          <a:off x="200025" y="8820150"/>
          <a:ext cx="1990725" cy="3810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0.43375</cdr:x>
      <cdr:y>0.91125</cdr:y>
    </cdr:from>
    <cdr:to>
      <cdr:x>0.74175</cdr:x>
      <cdr:y>0.95175</cdr:y>
    </cdr:to>
    <cdr:sp>
      <cdr:nvSpPr>
        <cdr:cNvPr id="3" name="Text Box 2054"/>
        <cdr:cNvSpPr txBox="1">
          <a:spLocks noChangeArrowheads="1"/>
        </cdr:cNvSpPr>
      </cdr:nvSpPr>
      <cdr:spPr>
        <a:xfrm>
          <a:off x="2800350" y="8410575"/>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0.01475</cdr:y>
    </cdr:from>
    <cdr:to>
      <cdr:x>0.31125</cdr:x>
      <cdr:y>0.2155</cdr:y>
    </cdr:to>
    <cdr:sp>
      <cdr:nvSpPr>
        <cdr:cNvPr id="1" name="Text Box 1"/>
        <cdr:cNvSpPr txBox="1">
          <a:spLocks noChangeArrowheads="1"/>
        </cdr:cNvSpPr>
      </cdr:nvSpPr>
      <cdr:spPr>
        <a:xfrm>
          <a:off x="19050" y="57150"/>
          <a:ext cx="1895475" cy="86677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0.9345</cdr:y>
    </cdr:from>
    <cdr:to>
      <cdr:x>0.3365</cdr:x>
      <cdr:y>0.99975</cdr:y>
    </cdr:to>
    <cdr:sp>
      <cdr:nvSpPr>
        <cdr:cNvPr id="2" name="Text Box 2"/>
        <cdr:cNvSpPr txBox="1">
          <a:spLocks noChangeArrowheads="1"/>
        </cdr:cNvSpPr>
      </cdr:nvSpPr>
      <cdr:spPr>
        <a:xfrm>
          <a:off x="0" y="4038600"/>
          <a:ext cx="2076450" cy="2857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0.064</cdr:x>
      <cdr:y>0.0745</cdr:y>
    </cdr:from>
    <cdr:to>
      <cdr:x>0.25675</cdr:x>
      <cdr:y>0.12575</cdr:y>
    </cdr:to>
    <cdr:sp>
      <cdr:nvSpPr>
        <cdr:cNvPr id="1" name="Text Box 1"/>
        <cdr:cNvSpPr txBox="1">
          <a:spLocks noChangeArrowheads="1"/>
        </cdr:cNvSpPr>
      </cdr:nvSpPr>
      <cdr:spPr>
        <a:xfrm>
          <a:off x="390525" y="342900"/>
          <a:ext cx="1181100" cy="23812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0.9305</cdr:y>
    </cdr:from>
    <cdr:to>
      <cdr:x>0.34525</cdr:x>
      <cdr:y>0.99875</cdr:y>
    </cdr:to>
    <cdr:sp>
      <cdr:nvSpPr>
        <cdr:cNvPr id="2" name="Text Box 2"/>
        <cdr:cNvSpPr txBox="1">
          <a:spLocks noChangeArrowheads="1"/>
        </cdr:cNvSpPr>
      </cdr:nvSpPr>
      <cdr:spPr>
        <a:xfrm>
          <a:off x="0" y="4381500"/>
          <a:ext cx="2124075" cy="3238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0.02475</cdr:x>
      <cdr:y>0.00025</cdr:y>
    </cdr:from>
    <cdr:to>
      <cdr:x>0.97575</cdr:x>
      <cdr:y>0.458</cdr:y>
    </cdr:to>
    <cdr:graphicFrame>
      <cdr:nvGraphicFramePr>
        <cdr:cNvPr id="1" name="Chart 465"/>
        <cdr:cNvGraphicFramePr/>
      </cdr:nvGraphicFramePr>
      <cdr:xfrm>
        <a:off x="152400" y="0"/>
        <a:ext cx="6153150" cy="4324350"/>
      </cdr:xfrm>
      <a:graphic>
        <a:graphicData uri="http://schemas.openxmlformats.org/drawingml/2006/chart">
          <c:chart r:id="rId1"/>
        </a:graphicData>
      </a:graphic>
    </cdr:graphicFrame>
  </cdr:relSizeAnchor>
  <cdr:relSizeAnchor xmlns:cdr="http://schemas.openxmlformats.org/drawingml/2006/chartDrawing">
    <cdr:from>
      <cdr:x>0.0265</cdr:x>
      <cdr:y>0.49175</cdr:y>
    </cdr:from>
    <cdr:to>
      <cdr:x>0.97575</cdr:x>
      <cdr:y>0.99025</cdr:y>
    </cdr:to>
    <cdr:graphicFrame>
      <cdr:nvGraphicFramePr>
        <cdr:cNvPr id="2" name="Chart 466"/>
        <cdr:cNvGraphicFramePr/>
      </cdr:nvGraphicFramePr>
      <cdr:xfrm>
        <a:off x="161925" y="4638675"/>
        <a:ext cx="6143625" cy="4714875"/>
      </cdr:xfrm>
      <a:graphic>
        <a:graphicData uri="http://schemas.openxmlformats.org/drawingml/2006/chart">
          <c:chart r:id="rId2"/>
        </a:graphicData>
      </a:graphic>
    </cdr:graphicFrame>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488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0.915</cdr:y>
    </cdr:from>
    <cdr:to>
      <cdr:x>0.33375</cdr:x>
      <cdr:y>1</cdr:y>
    </cdr:to>
    <cdr:sp>
      <cdr:nvSpPr>
        <cdr:cNvPr id="1" name="Text Box 1"/>
        <cdr:cNvSpPr txBox="1">
          <a:spLocks noChangeArrowheads="1"/>
        </cdr:cNvSpPr>
      </cdr:nvSpPr>
      <cdr:spPr>
        <a:xfrm>
          <a:off x="0" y="3952875"/>
          <a:ext cx="2066925" cy="40957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0.923</cdr:y>
    </cdr:from>
    <cdr:to>
      <cdr:x>0.368</cdr:x>
      <cdr:y>0.99775</cdr:y>
    </cdr:to>
    <cdr:sp>
      <cdr:nvSpPr>
        <cdr:cNvPr id="1" name="Text Box 1"/>
        <cdr:cNvSpPr txBox="1">
          <a:spLocks noChangeArrowheads="1"/>
        </cdr:cNvSpPr>
      </cdr:nvSpPr>
      <cdr:spPr>
        <a:xfrm>
          <a:off x="0" y="4343400"/>
          <a:ext cx="2266950" cy="352425"/>
        </a:xfrm>
        <a:prstGeom prst="rect">
          <a:avLst/>
        </a:prstGeom>
        <a:noFill/>
        <a:ln w="9525" cmpd="sng">
          <a:noFill/>
        </a:ln>
      </cdr:spPr>
      <cdr:txBody>
        <a:bodyPr vertOverflow="clip" wrap="square" lIns="18000" tIns="46800" rIns="18000" bIns="46800" anchor="ctr"/>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0.0215</cdr:x>
      <cdr:y>0.00025</cdr:y>
    </cdr:from>
    <cdr:to>
      <cdr:x>0.97675</cdr:x>
      <cdr:y>0.458</cdr:y>
    </cdr:to>
    <cdr:graphicFrame>
      <cdr:nvGraphicFramePr>
        <cdr:cNvPr id="1" name="Chart 465"/>
        <cdr:cNvGraphicFramePr/>
      </cdr:nvGraphicFramePr>
      <cdr:xfrm>
        <a:off x="133350" y="0"/>
        <a:ext cx="6181725" cy="4324350"/>
      </cdr:xfrm>
      <a:graphic>
        <a:graphicData uri="http://schemas.openxmlformats.org/drawingml/2006/chart">
          <c:chart r:id="rId1"/>
        </a:graphicData>
      </a:graphic>
    </cdr:graphicFrame>
  </cdr:relSizeAnchor>
  <cdr:relSizeAnchor xmlns:cdr="http://schemas.openxmlformats.org/drawingml/2006/chartDrawing">
    <cdr:from>
      <cdr:x>0.0245</cdr:x>
      <cdr:y>0.49275</cdr:y>
    </cdr:from>
    <cdr:to>
      <cdr:x>0.97575</cdr:x>
      <cdr:y>0.992</cdr:y>
    </cdr:to>
    <cdr:graphicFrame>
      <cdr:nvGraphicFramePr>
        <cdr:cNvPr id="2" name="Chart 466"/>
        <cdr:cNvGraphicFramePr/>
      </cdr:nvGraphicFramePr>
      <cdr:xfrm>
        <a:off x="152400" y="4648200"/>
        <a:ext cx="6153150" cy="4714875"/>
      </cdr:xfrm>
      <a:graphic>
        <a:graphicData uri="http://schemas.openxmlformats.org/drawingml/2006/chart">
          <c:chart r:id="rId2"/>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488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92" customWidth="1"/>
  </cols>
  <sheetData>
    <row r="1" spans="1:2" ht="15.75">
      <c r="A1" s="494" t="s">
        <v>1230</v>
      </c>
      <c r="B1" s="494"/>
    </row>
    <row r="4" spans="1:2" ht="12.75">
      <c r="A4" s="9" t="s">
        <v>1243</v>
      </c>
      <c r="B4" s="9"/>
    </row>
    <row r="5" spans="1:2" ht="14.25">
      <c r="A5" s="495"/>
      <c r="B5" s="495"/>
    </row>
    <row r="6" spans="1:2" ht="14.25">
      <c r="A6" s="495"/>
      <c r="B6" s="495"/>
    </row>
    <row r="7" spans="1:2" ht="12.75">
      <c r="A7" s="392" t="s">
        <v>1231</v>
      </c>
      <c r="B7" s="496"/>
    </row>
    <row r="10" spans="1:2" ht="12.75">
      <c r="A10" s="496" t="s">
        <v>1244</v>
      </c>
      <c r="B10" s="496"/>
    </row>
    <row r="11" ht="12.75">
      <c r="A11" s="392" t="s">
        <v>1232</v>
      </c>
    </row>
    <row r="14" ht="12.75">
      <c r="A14" s="392" t="s">
        <v>1233</v>
      </c>
    </row>
    <row r="17" ht="12.75">
      <c r="A17" s="392" t="s">
        <v>1234</v>
      </c>
    </row>
    <row r="18" ht="12.75">
      <c r="A18" s="392" t="s">
        <v>1235</v>
      </c>
    </row>
    <row r="19" ht="12.75">
      <c r="A19" s="392" t="s">
        <v>1236</v>
      </c>
    </row>
    <row r="20" ht="12.75">
      <c r="A20" s="392" t="s">
        <v>1237</v>
      </c>
    </row>
    <row r="21" ht="12.75">
      <c r="A21" s="392" t="s">
        <v>1238</v>
      </c>
    </row>
    <row r="24" spans="1:2" ht="12.75">
      <c r="A24" s="497" t="s">
        <v>1239</v>
      </c>
      <c r="B24" s="497"/>
    </row>
    <row r="25" spans="1:2" ht="38.25">
      <c r="A25" s="498" t="s">
        <v>1240</v>
      </c>
      <c r="B25" s="498"/>
    </row>
    <row r="28" spans="1:2" ht="12.75">
      <c r="A28" s="497" t="s">
        <v>1241</v>
      </c>
      <c r="B28" s="497"/>
    </row>
    <row r="29" spans="1:2" ht="13.5" customHeight="1">
      <c r="A29" s="499" t="s">
        <v>1242</v>
      </c>
      <c r="B29" s="499"/>
    </row>
    <row r="30" ht="12.75">
      <c r="A30" s="392" t="s">
        <v>1150</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7"/>
  <dimension ref="A1:P578"/>
  <sheetViews>
    <sheetView zoomScale="90" zoomScaleNormal="90" zoomScalePageLayoutView="0" workbookViewId="0" topLeftCell="A1">
      <selection activeCell="A1" sqref="A1"/>
    </sheetView>
  </sheetViews>
  <sheetFormatPr defaultColWidth="11.421875" defaultRowHeight="12.75"/>
  <cols>
    <col min="1" max="1" width="8.57421875" style="0" customWidth="1"/>
    <col min="2" max="2" width="50.140625" style="0" customWidth="1"/>
    <col min="3" max="3" width="16.140625" style="0" customWidth="1"/>
    <col min="4" max="4" width="16.140625" style="16" customWidth="1"/>
    <col min="5" max="5" width="16.140625" style="0" customWidth="1"/>
    <col min="6" max="12" width="15.7109375" style="0" customWidth="1"/>
    <col min="13" max="13" width="8.57421875" style="25" customWidth="1"/>
  </cols>
  <sheetData>
    <row r="1" spans="1:13" ht="17.25">
      <c r="A1" s="35"/>
      <c r="B1" s="35"/>
      <c r="C1" s="36"/>
      <c r="D1" s="37"/>
      <c r="E1" s="38" t="s">
        <v>1186</v>
      </c>
      <c r="F1" s="39" t="s">
        <v>724</v>
      </c>
      <c r="G1" s="40"/>
      <c r="H1" s="40"/>
      <c r="I1" s="36"/>
      <c r="M1" s="41"/>
    </row>
    <row r="2" spans="1:13" ht="15">
      <c r="A2" s="42"/>
      <c r="B2" s="42"/>
      <c r="C2" s="43"/>
      <c r="D2" s="43"/>
      <c r="E2" s="43"/>
      <c r="F2" s="43"/>
      <c r="G2" s="43"/>
      <c r="M2" s="44"/>
    </row>
    <row r="3" spans="1:13" ht="12.75" customHeight="1">
      <c r="A3" s="555" t="s">
        <v>1055</v>
      </c>
      <c r="B3" s="562" t="s">
        <v>722</v>
      </c>
      <c r="C3" s="557" t="s">
        <v>886</v>
      </c>
      <c r="D3" s="558"/>
      <c r="E3" s="549" t="s">
        <v>468</v>
      </c>
      <c r="F3" s="550"/>
      <c r="G3" s="550"/>
      <c r="H3" s="550"/>
      <c r="I3" s="550"/>
      <c r="J3" s="550"/>
      <c r="K3" s="550"/>
      <c r="L3" s="551"/>
      <c r="M3" s="538" t="s">
        <v>973</v>
      </c>
    </row>
    <row r="4" spans="1:13" ht="12.75" customHeight="1">
      <c r="A4" s="547"/>
      <c r="B4" s="563"/>
      <c r="C4" s="559"/>
      <c r="D4" s="560"/>
      <c r="E4" s="535" t="s">
        <v>202</v>
      </c>
      <c r="F4" s="552" t="s">
        <v>469</v>
      </c>
      <c r="G4" s="553"/>
      <c r="H4" s="547" t="s">
        <v>204</v>
      </c>
      <c r="I4" s="532" t="s">
        <v>205</v>
      </c>
      <c r="J4" s="532" t="s">
        <v>206</v>
      </c>
      <c r="K4" s="541" t="s">
        <v>1031</v>
      </c>
      <c r="L4" s="532" t="s">
        <v>207</v>
      </c>
      <c r="M4" s="539"/>
    </row>
    <row r="5" spans="1:13" ht="12.75" customHeight="1">
      <c r="A5" s="547"/>
      <c r="B5" s="563"/>
      <c r="C5" s="561"/>
      <c r="D5" s="548"/>
      <c r="E5" s="536"/>
      <c r="F5" s="545" t="s">
        <v>1122</v>
      </c>
      <c r="G5" s="534" t="s">
        <v>723</v>
      </c>
      <c r="H5" s="547"/>
      <c r="I5" s="532"/>
      <c r="J5" s="532"/>
      <c r="K5" s="532"/>
      <c r="L5" s="532"/>
      <c r="M5" s="539"/>
    </row>
    <row r="6" spans="1:13" ht="17.25" customHeight="1">
      <c r="A6" s="547"/>
      <c r="B6" s="563"/>
      <c r="C6" s="45" t="s">
        <v>466</v>
      </c>
      <c r="D6" s="46" t="s">
        <v>887</v>
      </c>
      <c r="E6" s="537"/>
      <c r="F6" s="546"/>
      <c r="G6" s="533"/>
      <c r="H6" s="548"/>
      <c r="I6" s="533"/>
      <c r="J6" s="533"/>
      <c r="K6" s="533"/>
      <c r="L6" s="533"/>
      <c r="M6" s="539"/>
    </row>
    <row r="7" spans="1:13" ht="12.75">
      <c r="A7" s="556"/>
      <c r="B7" s="564"/>
      <c r="C7" s="47" t="s">
        <v>467</v>
      </c>
      <c r="D7" s="48" t="s">
        <v>823</v>
      </c>
      <c r="E7" s="542" t="s">
        <v>467</v>
      </c>
      <c r="F7" s="543"/>
      <c r="G7" s="543"/>
      <c r="H7" s="543"/>
      <c r="I7" s="543"/>
      <c r="J7" s="543"/>
      <c r="K7" s="543"/>
      <c r="L7" s="544"/>
      <c r="M7" s="540"/>
    </row>
    <row r="8" spans="1:13" s="9" customFormat="1" ht="20.25" customHeight="1">
      <c r="A8" s="369" t="s">
        <v>208</v>
      </c>
      <c r="B8" s="373" t="s">
        <v>824</v>
      </c>
      <c r="C8" s="187">
        <v>238681.776</v>
      </c>
      <c r="D8" s="188">
        <v>7.02006423340978</v>
      </c>
      <c r="E8" s="187">
        <v>213371.561</v>
      </c>
      <c r="F8" s="187">
        <v>198677.882</v>
      </c>
      <c r="G8" s="187">
        <v>130446.576</v>
      </c>
      <c r="H8" s="187">
        <v>2196.078</v>
      </c>
      <c r="I8" s="187">
        <v>8750.787</v>
      </c>
      <c r="J8" s="187">
        <v>10856.475</v>
      </c>
      <c r="K8" s="187">
        <v>3487.023</v>
      </c>
      <c r="L8" s="187">
        <v>19.852</v>
      </c>
      <c r="M8" s="113" t="s">
        <v>208</v>
      </c>
    </row>
    <row r="9" spans="1:13" ht="20.25" customHeight="1">
      <c r="A9" s="370" t="s">
        <v>695</v>
      </c>
      <c r="B9" s="374" t="s">
        <v>1131</v>
      </c>
      <c r="C9" s="187">
        <v>62812.817</v>
      </c>
      <c r="D9" s="188">
        <v>1.84743895160816</v>
      </c>
      <c r="E9" s="187">
        <v>55872.536</v>
      </c>
      <c r="F9" s="187">
        <v>51417.371</v>
      </c>
      <c r="G9" s="187">
        <v>33795.471</v>
      </c>
      <c r="H9" s="187">
        <v>167.508</v>
      </c>
      <c r="I9" s="187">
        <v>5644.854</v>
      </c>
      <c r="J9" s="187">
        <v>834.689</v>
      </c>
      <c r="K9" s="187">
        <v>292.997</v>
      </c>
      <c r="L9" s="187">
        <v>0.233</v>
      </c>
      <c r="M9" s="189" t="s">
        <v>695</v>
      </c>
    </row>
    <row r="10" spans="1:13" ht="12.75">
      <c r="A10" s="370" t="s">
        <v>217</v>
      </c>
      <c r="B10" s="374" t="s">
        <v>218</v>
      </c>
      <c r="C10" s="187">
        <v>32500.652</v>
      </c>
      <c r="D10" s="188">
        <v>0.95590316316273</v>
      </c>
      <c r="E10" s="187">
        <v>32473.415</v>
      </c>
      <c r="F10" s="187">
        <v>32434.855</v>
      </c>
      <c r="G10" s="187">
        <v>19896.104</v>
      </c>
      <c r="H10" s="187">
        <v>0</v>
      </c>
      <c r="I10" s="187">
        <v>20.747</v>
      </c>
      <c r="J10" s="187">
        <v>2.534</v>
      </c>
      <c r="K10" s="187" t="s">
        <v>1151</v>
      </c>
      <c r="L10" s="187">
        <v>3.956</v>
      </c>
      <c r="M10" s="189" t="s">
        <v>217</v>
      </c>
    </row>
    <row r="11" spans="1:13" ht="12.75">
      <c r="A11" s="370" t="s">
        <v>231</v>
      </c>
      <c r="B11" s="374" t="s">
        <v>232</v>
      </c>
      <c r="C11" s="187">
        <v>32497.817</v>
      </c>
      <c r="D11" s="188">
        <v>0.955819780667278</v>
      </c>
      <c r="E11" s="187">
        <v>24169.243</v>
      </c>
      <c r="F11" s="187">
        <v>18458.999</v>
      </c>
      <c r="G11" s="187">
        <v>7999.783</v>
      </c>
      <c r="H11" s="187">
        <v>55.606</v>
      </c>
      <c r="I11" s="187">
        <v>1437.576</v>
      </c>
      <c r="J11" s="187">
        <v>4756.541</v>
      </c>
      <c r="K11" s="187">
        <v>2078.851</v>
      </c>
      <c r="L11" s="187" t="s">
        <v>1151</v>
      </c>
      <c r="M11" s="189" t="s">
        <v>231</v>
      </c>
    </row>
    <row r="12" spans="1:13" s="9" customFormat="1" ht="20.25" customHeight="1">
      <c r="A12" s="371" t="s">
        <v>241</v>
      </c>
      <c r="B12" s="375" t="s">
        <v>197</v>
      </c>
      <c r="C12" s="187">
        <v>2976792.717</v>
      </c>
      <c r="D12" s="188">
        <v>87.5528766087547</v>
      </c>
      <c r="E12" s="187">
        <v>2043745.701</v>
      </c>
      <c r="F12" s="187">
        <v>1791852.933</v>
      </c>
      <c r="G12" s="187">
        <v>925579.033</v>
      </c>
      <c r="H12" s="187">
        <v>57317.409</v>
      </c>
      <c r="I12" s="187">
        <v>367158.15</v>
      </c>
      <c r="J12" s="187">
        <v>492995.903</v>
      </c>
      <c r="K12" s="187">
        <v>15393.94</v>
      </c>
      <c r="L12" s="187">
        <v>181.614</v>
      </c>
      <c r="M12" s="114" t="s">
        <v>241</v>
      </c>
    </row>
    <row r="13" spans="1:13" s="9" customFormat="1" ht="20.25" customHeight="1">
      <c r="A13" s="116" t="s">
        <v>691</v>
      </c>
      <c r="B13" s="375" t="s">
        <v>198</v>
      </c>
      <c r="C13" s="187">
        <v>24773.389</v>
      </c>
      <c r="D13" s="188">
        <v>0.728630333550255</v>
      </c>
      <c r="E13" s="187">
        <v>14716.348</v>
      </c>
      <c r="F13" s="187">
        <v>9785.092</v>
      </c>
      <c r="G13" s="187">
        <v>6246.348</v>
      </c>
      <c r="H13" s="187">
        <v>4041.464</v>
      </c>
      <c r="I13" s="187">
        <v>3068.117</v>
      </c>
      <c r="J13" s="187">
        <v>2913.397</v>
      </c>
      <c r="K13" s="187">
        <v>34.063</v>
      </c>
      <c r="L13" s="187" t="s">
        <v>1151</v>
      </c>
      <c r="M13" s="114" t="s">
        <v>691</v>
      </c>
    </row>
    <row r="14" spans="1:13" ht="20.25" customHeight="1">
      <c r="A14" s="370" t="s">
        <v>696</v>
      </c>
      <c r="B14" s="374" t="s">
        <v>246</v>
      </c>
      <c r="C14" s="187">
        <v>10744.525</v>
      </c>
      <c r="D14" s="188">
        <v>0.316015981284961</v>
      </c>
      <c r="E14" s="187">
        <v>6669.571</v>
      </c>
      <c r="F14" s="187">
        <v>3741.176</v>
      </c>
      <c r="G14" s="187">
        <v>2691.885</v>
      </c>
      <c r="H14" s="187">
        <v>38.358</v>
      </c>
      <c r="I14" s="187">
        <v>3001.615</v>
      </c>
      <c r="J14" s="187">
        <v>1000.918</v>
      </c>
      <c r="K14" s="187">
        <v>34063</v>
      </c>
      <c r="L14" s="187" t="s">
        <v>1151</v>
      </c>
      <c r="M14" s="189" t="s">
        <v>696</v>
      </c>
    </row>
    <row r="15" spans="1:13" ht="12.75">
      <c r="A15" s="370" t="s">
        <v>697</v>
      </c>
      <c r="B15" s="374" t="s">
        <v>1132</v>
      </c>
      <c r="C15" s="187">
        <v>8743.478</v>
      </c>
      <c r="D15" s="188">
        <v>0.257161557166414</v>
      </c>
      <c r="E15" s="187">
        <v>3178.861</v>
      </c>
      <c r="F15" s="187">
        <v>2399.462</v>
      </c>
      <c r="G15" s="187">
        <v>977.92</v>
      </c>
      <c r="H15" s="187">
        <v>4002.609</v>
      </c>
      <c r="I15" s="187" t="s">
        <v>1151</v>
      </c>
      <c r="J15" s="187">
        <v>1562.008</v>
      </c>
      <c r="K15" s="187" t="s">
        <v>1151</v>
      </c>
      <c r="L15" s="187" t="s">
        <v>1151</v>
      </c>
      <c r="M15" s="189" t="s">
        <v>697</v>
      </c>
    </row>
    <row r="16" spans="1:13" ht="12.75">
      <c r="A16" s="370" t="s">
        <v>1054</v>
      </c>
      <c r="B16" s="374" t="s">
        <v>245</v>
      </c>
      <c r="C16" s="187">
        <v>2142.115</v>
      </c>
      <c r="D16" s="188">
        <v>0.0630034900333178</v>
      </c>
      <c r="E16" s="187">
        <v>1810.119</v>
      </c>
      <c r="F16" s="187">
        <v>1487.619</v>
      </c>
      <c r="G16" s="187">
        <v>1109.234</v>
      </c>
      <c r="H16" s="187" t="s">
        <v>1151</v>
      </c>
      <c r="I16" s="187" t="s">
        <v>1151</v>
      </c>
      <c r="J16" s="187">
        <v>331.996</v>
      </c>
      <c r="K16" s="187" t="s">
        <v>1151</v>
      </c>
      <c r="L16" s="187" t="s">
        <v>1151</v>
      </c>
      <c r="M16" s="189" t="s">
        <v>1054</v>
      </c>
    </row>
    <row r="17" spans="1:13" s="9" customFormat="1" ht="20.25" customHeight="1">
      <c r="A17" s="116" t="s">
        <v>692</v>
      </c>
      <c r="B17" s="375" t="s">
        <v>199</v>
      </c>
      <c r="C17" s="187">
        <v>125049.561</v>
      </c>
      <c r="D17" s="188">
        <v>3.67793455072873</v>
      </c>
      <c r="E17" s="187">
        <v>89963.465</v>
      </c>
      <c r="F17" s="187">
        <v>79258.534</v>
      </c>
      <c r="G17" s="187">
        <v>52394.329</v>
      </c>
      <c r="H17" s="187">
        <v>1077.657</v>
      </c>
      <c r="I17" s="187">
        <v>14244.78</v>
      </c>
      <c r="J17" s="187">
        <v>19089.479</v>
      </c>
      <c r="K17" s="187">
        <v>674.18</v>
      </c>
      <c r="L17" s="187" t="s">
        <v>1151</v>
      </c>
      <c r="M17" s="114" t="s">
        <v>692</v>
      </c>
    </row>
    <row r="18" spans="1:13" ht="20.25" customHeight="1">
      <c r="A18" s="370" t="s">
        <v>698</v>
      </c>
      <c r="B18" s="374" t="s">
        <v>262</v>
      </c>
      <c r="C18" s="187">
        <v>33376.553</v>
      </c>
      <c r="D18" s="188">
        <v>0.981665001310389</v>
      </c>
      <c r="E18" s="187">
        <v>18261.011</v>
      </c>
      <c r="F18" s="187">
        <v>17617.477</v>
      </c>
      <c r="G18" s="187">
        <v>12017.83</v>
      </c>
      <c r="H18" s="187">
        <v>812.299</v>
      </c>
      <c r="I18" s="187">
        <v>5987.043</v>
      </c>
      <c r="J18" s="187">
        <v>8316.2</v>
      </c>
      <c r="K18" s="187" t="s">
        <v>1151</v>
      </c>
      <c r="L18" s="187" t="s">
        <v>1151</v>
      </c>
      <c r="M18" s="189" t="s">
        <v>698</v>
      </c>
    </row>
    <row r="19" spans="1:13" ht="12.75">
      <c r="A19" s="370" t="s">
        <v>263</v>
      </c>
      <c r="B19" s="374" t="s">
        <v>1133</v>
      </c>
      <c r="C19" s="187">
        <v>23865.838</v>
      </c>
      <c r="D19" s="188">
        <v>0.701937611458665</v>
      </c>
      <c r="E19" s="187">
        <v>21063.084</v>
      </c>
      <c r="F19" s="187">
        <v>19326.563</v>
      </c>
      <c r="G19" s="187">
        <v>17714.417</v>
      </c>
      <c r="H19" s="187">
        <v>7.081</v>
      </c>
      <c r="I19" s="187">
        <v>832.997</v>
      </c>
      <c r="J19" s="187">
        <v>1597.98</v>
      </c>
      <c r="K19" s="187">
        <v>364.696</v>
      </c>
      <c r="L19" s="187" t="s">
        <v>1151</v>
      </c>
      <c r="M19" s="189" t="s">
        <v>263</v>
      </c>
    </row>
    <row r="20" spans="1:13" ht="12.75">
      <c r="A20" s="370" t="s">
        <v>699</v>
      </c>
      <c r="B20" s="374" t="s">
        <v>265</v>
      </c>
      <c r="C20" s="187">
        <v>23079.383</v>
      </c>
      <c r="D20" s="188">
        <v>0.678806542513182</v>
      </c>
      <c r="E20" s="187">
        <v>16436.48</v>
      </c>
      <c r="F20" s="187">
        <v>12728.736</v>
      </c>
      <c r="G20" s="187">
        <v>8643.772</v>
      </c>
      <c r="H20" s="187">
        <v>137.877</v>
      </c>
      <c r="I20" s="187">
        <v>1699.442</v>
      </c>
      <c r="J20" s="187">
        <v>4680.549</v>
      </c>
      <c r="K20" s="187">
        <v>125.035</v>
      </c>
      <c r="L20" s="187" t="s">
        <v>1151</v>
      </c>
      <c r="M20" s="189" t="s">
        <v>699</v>
      </c>
    </row>
    <row r="21" spans="1:13" s="9" customFormat="1" ht="20.25" customHeight="1">
      <c r="A21" s="372" t="s">
        <v>282</v>
      </c>
      <c r="B21" s="375" t="s">
        <v>200</v>
      </c>
      <c r="C21" s="187">
        <v>2826969.767</v>
      </c>
      <c r="D21" s="188">
        <v>83.1463117244757</v>
      </c>
      <c r="E21" s="187">
        <v>1939065.888</v>
      </c>
      <c r="F21" s="187">
        <v>1702809.307</v>
      </c>
      <c r="G21" s="187">
        <v>866938.356</v>
      </c>
      <c r="H21" s="187">
        <v>52198.288</v>
      </c>
      <c r="I21" s="187">
        <v>349845.253</v>
      </c>
      <c r="J21" s="187">
        <v>470993.027</v>
      </c>
      <c r="K21" s="187">
        <v>14685.697</v>
      </c>
      <c r="L21" s="187">
        <v>181.614</v>
      </c>
      <c r="M21" s="114" t="s">
        <v>282</v>
      </c>
    </row>
    <row r="22" spans="1:13" s="9" customFormat="1" ht="20.25" customHeight="1">
      <c r="A22" s="116" t="s">
        <v>693</v>
      </c>
      <c r="B22" s="375" t="s">
        <v>283</v>
      </c>
      <c r="C22" s="187">
        <v>257011.863</v>
      </c>
      <c r="D22" s="188">
        <v>7.55918536071357</v>
      </c>
      <c r="E22" s="187">
        <v>202067.099</v>
      </c>
      <c r="F22" s="187">
        <v>181681.662</v>
      </c>
      <c r="G22" s="187">
        <v>104060.631</v>
      </c>
      <c r="H22" s="187">
        <v>1639.595</v>
      </c>
      <c r="I22" s="187">
        <v>19523.392</v>
      </c>
      <c r="J22" s="187">
        <v>33407.117</v>
      </c>
      <c r="K22" s="187">
        <v>374.66</v>
      </c>
      <c r="L22" s="187" t="s">
        <v>1151</v>
      </c>
      <c r="M22" s="114" t="s">
        <v>693</v>
      </c>
    </row>
    <row r="23" spans="1:13" ht="20.25" customHeight="1">
      <c r="A23" s="370" t="s">
        <v>700</v>
      </c>
      <c r="B23" s="374" t="s">
        <v>1148</v>
      </c>
      <c r="C23" s="187">
        <v>48509.804</v>
      </c>
      <c r="D23" s="188">
        <v>1.42676137967952</v>
      </c>
      <c r="E23" s="187">
        <v>46332.522</v>
      </c>
      <c r="F23" s="187">
        <v>40552.64</v>
      </c>
      <c r="G23" s="187">
        <v>23288.874</v>
      </c>
      <c r="H23" s="187">
        <v>199.101</v>
      </c>
      <c r="I23" s="187">
        <v>679.088</v>
      </c>
      <c r="J23" s="187">
        <v>1299.093</v>
      </c>
      <c r="K23" s="187">
        <v>0</v>
      </c>
      <c r="L23" s="187" t="s">
        <v>1151</v>
      </c>
      <c r="M23" s="189" t="s">
        <v>700</v>
      </c>
    </row>
    <row r="24" spans="1:13" ht="12.75">
      <c r="A24" s="370" t="s">
        <v>289</v>
      </c>
      <c r="B24" s="374" t="s">
        <v>290</v>
      </c>
      <c r="C24" s="187">
        <v>38707.597</v>
      </c>
      <c r="D24" s="188">
        <v>1.13846068105736</v>
      </c>
      <c r="E24" s="187">
        <v>33031.859</v>
      </c>
      <c r="F24" s="187">
        <v>31674.95</v>
      </c>
      <c r="G24" s="187">
        <v>19118.876</v>
      </c>
      <c r="H24" s="187">
        <v>188.353</v>
      </c>
      <c r="I24" s="187">
        <v>808.586</v>
      </c>
      <c r="J24" s="187">
        <v>4564.289</v>
      </c>
      <c r="K24" s="187">
        <v>114.51</v>
      </c>
      <c r="L24" s="187" t="s">
        <v>1151</v>
      </c>
      <c r="M24" s="189" t="s">
        <v>289</v>
      </c>
    </row>
    <row r="25" spans="1:13" ht="12.75">
      <c r="A25" s="370" t="s">
        <v>285</v>
      </c>
      <c r="B25" s="374" t="s">
        <v>286</v>
      </c>
      <c r="C25" s="187">
        <v>34952.621</v>
      </c>
      <c r="D25" s="188">
        <v>1.02802002171304</v>
      </c>
      <c r="E25" s="187">
        <v>30484.219</v>
      </c>
      <c r="F25" s="187">
        <v>29854.297</v>
      </c>
      <c r="G25" s="187">
        <v>16039.742</v>
      </c>
      <c r="H25" s="187">
        <v>224.08</v>
      </c>
      <c r="I25" s="187">
        <v>1681.635</v>
      </c>
      <c r="J25" s="187">
        <v>2562.687</v>
      </c>
      <c r="K25" s="187">
        <v>0</v>
      </c>
      <c r="L25" s="187" t="s">
        <v>1151</v>
      </c>
      <c r="M25" s="189" t="s">
        <v>285</v>
      </c>
    </row>
    <row r="26" spans="1:13" s="9" customFormat="1" ht="20.25" customHeight="1">
      <c r="A26" s="116" t="s">
        <v>694</v>
      </c>
      <c r="B26" s="375" t="s">
        <v>307</v>
      </c>
      <c r="C26" s="187">
        <v>2569957.904</v>
      </c>
      <c r="D26" s="188">
        <v>75.5871263637622</v>
      </c>
      <c r="E26" s="187">
        <v>1736998.789</v>
      </c>
      <c r="F26" s="187">
        <v>1521127.645</v>
      </c>
      <c r="G26" s="187">
        <v>762877.725</v>
      </c>
      <c r="H26" s="187">
        <v>50558.693</v>
      </c>
      <c r="I26" s="187">
        <v>330321.861</v>
      </c>
      <c r="J26" s="187">
        <v>437585.91</v>
      </c>
      <c r="K26" s="187">
        <v>14311.037</v>
      </c>
      <c r="L26" s="187">
        <v>181.614</v>
      </c>
      <c r="M26" s="114" t="s">
        <v>694</v>
      </c>
    </row>
    <row r="27" spans="1:13" ht="20.25" customHeight="1">
      <c r="A27" s="370" t="s">
        <v>701</v>
      </c>
      <c r="B27" s="374" t="s">
        <v>1134</v>
      </c>
      <c r="C27" s="50">
        <v>551031.13</v>
      </c>
      <c r="D27" s="51">
        <v>16.2068256405482</v>
      </c>
      <c r="E27" s="50">
        <v>472102.328</v>
      </c>
      <c r="F27" s="50">
        <v>465083.39</v>
      </c>
      <c r="G27" s="50">
        <v>202896.639</v>
      </c>
      <c r="H27" s="50">
        <v>5387.015</v>
      </c>
      <c r="I27" s="50">
        <v>35653.975</v>
      </c>
      <c r="J27" s="50">
        <v>37790.306</v>
      </c>
      <c r="K27" s="50">
        <v>97.506</v>
      </c>
      <c r="L27" s="187" t="s">
        <v>1151</v>
      </c>
      <c r="M27" s="189" t="s">
        <v>701</v>
      </c>
    </row>
    <row r="28" spans="1:13" ht="12.75">
      <c r="A28" s="370" t="s">
        <v>1074</v>
      </c>
      <c r="B28" s="374" t="s">
        <v>322</v>
      </c>
      <c r="C28" s="50">
        <v>205622.837</v>
      </c>
      <c r="D28" s="51">
        <v>6.04774083630059</v>
      </c>
      <c r="E28" s="50">
        <v>180444.87</v>
      </c>
      <c r="F28" s="50">
        <v>166984.986</v>
      </c>
      <c r="G28" s="50">
        <v>94251.478</v>
      </c>
      <c r="H28" s="50">
        <v>2416.366</v>
      </c>
      <c r="I28" s="50">
        <v>9102.364</v>
      </c>
      <c r="J28" s="50">
        <v>12573.79</v>
      </c>
      <c r="K28" s="50">
        <v>1085.447</v>
      </c>
      <c r="L28" s="187" t="s">
        <v>1151</v>
      </c>
      <c r="M28" s="189" t="s">
        <v>1074</v>
      </c>
    </row>
    <row r="29" spans="1:13" ht="12.75">
      <c r="A29" s="370" t="s">
        <v>1149</v>
      </c>
      <c r="B29" s="374" t="s">
        <v>1135</v>
      </c>
      <c r="C29" s="50">
        <v>142692.486</v>
      </c>
      <c r="D29" s="51">
        <v>4.19684499643126</v>
      </c>
      <c r="E29" s="50">
        <v>83794.198</v>
      </c>
      <c r="F29" s="50">
        <v>71831.461</v>
      </c>
      <c r="G29" s="50">
        <v>28221.111</v>
      </c>
      <c r="H29" s="50">
        <v>6536.544</v>
      </c>
      <c r="I29" s="50">
        <v>16909.503</v>
      </c>
      <c r="J29" s="50">
        <v>34826.913</v>
      </c>
      <c r="K29" s="50">
        <v>625.328</v>
      </c>
      <c r="L29" s="187" t="s">
        <v>1151</v>
      </c>
      <c r="M29" s="189" t="s">
        <v>1149</v>
      </c>
    </row>
    <row r="30" spans="1:13" s="9" customFormat="1" ht="20.25" customHeight="1">
      <c r="A30" s="53" t="s">
        <v>1150</v>
      </c>
      <c r="B30" s="375" t="s">
        <v>201</v>
      </c>
      <c r="C30" s="55">
        <v>3399994.189</v>
      </c>
      <c r="D30" s="56">
        <v>100</v>
      </c>
      <c r="E30" s="55">
        <v>2441390.777</v>
      </c>
      <c r="F30" s="55">
        <v>2174666.761</v>
      </c>
      <c r="G30" s="55">
        <v>1158622.318</v>
      </c>
      <c r="H30" s="55">
        <v>59515.393</v>
      </c>
      <c r="I30" s="55">
        <v>376023.122</v>
      </c>
      <c r="J30" s="55">
        <v>503951.967</v>
      </c>
      <c r="K30" s="55">
        <v>18911.464</v>
      </c>
      <c r="L30" s="55">
        <v>201.466</v>
      </c>
      <c r="M30" s="189"/>
    </row>
    <row r="31" spans="1:16" s="9" customFormat="1" ht="4.5" customHeight="1">
      <c r="A31" s="54"/>
      <c r="B31" s="54"/>
      <c r="C31" s="57"/>
      <c r="D31" s="58"/>
      <c r="E31" s="57"/>
      <c r="F31" s="57"/>
      <c r="G31" s="57"/>
      <c r="H31" s="57"/>
      <c r="I31" s="57"/>
      <c r="J31" s="57"/>
      <c r="K31" s="57"/>
      <c r="L31" s="59"/>
      <c r="M31" s="60"/>
      <c r="P31" s="138"/>
    </row>
    <row r="32" spans="1:16" s="9" customFormat="1" ht="4.5" customHeight="1">
      <c r="A32" s="54"/>
      <c r="B32" s="54"/>
      <c r="C32" s="57"/>
      <c r="D32" s="58"/>
      <c r="E32" s="57"/>
      <c r="F32" s="57"/>
      <c r="G32" s="57"/>
      <c r="H32" s="57"/>
      <c r="I32" s="57"/>
      <c r="J32" s="57"/>
      <c r="K32" s="57"/>
      <c r="L32" s="59"/>
      <c r="M32" s="60"/>
      <c r="P32" s="138"/>
    </row>
    <row r="33" spans="1:16" s="9" customFormat="1" ht="4.5" customHeight="1">
      <c r="A33" s="54"/>
      <c r="B33" s="54"/>
      <c r="C33" s="57"/>
      <c r="D33" s="58"/>
      <c r="E33" s="57"/>
      <c r="F33" s="57"/>
      <c r="G33" s="57"/>
      <c r="H33" s="57"/>
      <c r="I33" s="57"/>
      <c r="J33" s="57"/>
      <c r="K33" s="57"/>
      <c r="L33" s="59"/>
      <c r="M33" s="60"/>
      <c r="P33" s="138"/>
    </row>
    <row r="34" spans="1:16" ht="17.25">
      <c r="A34" s="35"/>
      <c r="B34" s="35"/>
      <c r="C34" s="36"/>
      <c r="D34" s="37"/>
      <c r="E34" s="38" t="s">
        <v>1187</v>
      </c>
      <c r="F34" s="39" t="s">
        <v>4</v>
      </c>
      <c r="G34" s="40"/>
      <c r="H34" s="40"/>
      <c r="I34" s="36"/>
      <c r="M34" s="41"/>
      <c r="P34" s="138"/>
    </row>
    <row r="35" spans="1:16" ht="12.75">
      <c r="A35" s="8"/>
      <c r="B35" s="8"/>
      <c r="M35" s="44"/>
      <c r="P35" s="138"/>
    </row>
    <row r="36" spans="1:16" ht="12.75" customHeight="1">
      <c r="A36" s="555" t="s">
        <v>1055</v>
      </c>
      <c r="B36" s="562" t="s">
        <v>722</v>
      </c>
      <c r="C36" s="557" t="s">
        <v>942</v>
      </c>
      <c r="D36" s="558"/>
      <c r="E36" s="549" t="s">
        <v>468</v>
      </c>
      <c r="F36" s="550"/>
      <c r="G36" s="550"/>
      <c r="H36" s="550"/>
      <c r="I36" s="550"/>
      <c r="J36" s="550"/>
      <c r="K36" s="550"/>
      <c r="L36" s="550"/>
      <c r="M36" s="538" t="s">
        <v>973</v>
      </c>
      <c r="O36" s="138"/>
      <c r="P36" s="138"/>
    </row>
    <row r="37" spans="1:16" ht="12.75" customHeight="1">
      <c r="A37" s="547"/>
      <c r="B37" s="563"/>
      <c r="C37" s="559"/>
      <c r="D37" s="560"/>
      <c r="E37" s="535" t="s">
        <v>202</v>
      </c>
      <c r="F37" s="552" t="s">
        <v>469</v>
      </c>
      <c r="G37" s="553"/>
      <c r="H37" s="547" t="s">
        <v>204</v>
      </c>
      <c r="I37" s="532" t="s">
        <v>205</v>
      </c>
      <c r="J37" s="532" t="s">
        <v>206</v>
      </c>
      <c r="K37" s="541" t="s">
        <v>1031</v>
      </c>
      <c r="L37" s="536" t="s">
        <v>207</v>
      </c>
      <c r="M37" s="539"/>
      <c r="O37" s="138"/>
      <c r="P37" s="138"/>
    </row>
    <row r="38" spans="1:16" ht="12.75" customHeight="1">
      <c r="A38" s="547"/>
      <c r="B38" s="563"/>
      <c r="C38" s="561"/>
      <c r="D38" s="548"/>
      <c r="E38" s="536"/>
      <c r="F38" s="545" t="s">
        <v>1122</v>
      </c>
      <c r="G38" s="534" t="s">
        <v>723</v>
      </c>
      <c r="H38" s="547"/>
      <c r="I38" s="532"/>
      <c r="J38" s="532"/>
      <c r="K38" s="532"/>
      <c r="L38" s="536"/>
      <c r="M38" s="539"/>
      <c r="O38" s="138"/>
      <c r="P38" s="138"/>
    </row>
    <row r="39" spans="1:16" ht="17.25" customHeight="1">
      <c r="A39" s="547"/>
      <c r="B39" s="563"/>
      <c r="C39" s="45" t="s">
        <v>466</v>
      </c>
      <c r="D39" s="46" t="s">
        <v>887</v>
      </c>
      <c r="E39" s="537"/>
      <c r="F39" s="546"/>
      <c r="G39" s="533"/>
      <c r="H39" s="548"/>
      <c r="I39" s="533"/>
      <c r="J39" s="533"/>
      <c r="K39" s="533"/>
      <c r="L39" s="537"/>
      <c r="M39" s="539"/>
      <c r="O39" s="138"/>
      <c r="P39" s="138"/>
    </row>
    <row r="40" spans="1:16" ht="12.75">
      <c r="A40" s="556"/>
      <c r="B40" s="564"/>
      <c r="C40" s="47" t="s">
        <v>467</v>
      </c>
      <c r="D40" s="48" t="s">
        <v>823</v>
      </c>
      <c r="E40" s="542" t="s">
        <v>467</v>
      </c>
      <c r="F40" s="543"/>
      <c r="G40" s="543"/>
      <c r="H40" s="543"/>
      <c r="I40" s="543"/>
      <c r="J40" s="543"/>
      <c r="K40" s="543"/>
      <c r="L40" s="544"/>
      <c r="M40" s="540"/>
      <c r="O40" s="138"/>
      <c r="P40" s="138"/>
    </row>
    <row r="41" spans="1:13" s="9" customFormat="1" ht="20.25" customHeight="1">
      <c r="A41" s="369" t="s">
        <v>208</v>
      </c>
      <c r="B41" s="373" t="s">
        <v>824</v>
      </c>
      <c r="C41" s="187">
        <v>234850.338</v>
      </c>
      <c r="D41" s="354">
        <v>9.77538538883212</v>
      </c>
      <c r="E41" s="187">
        <v>223344.945</v>
      </c>
      <c r="F41" s="187">
        <v>210679.701</v>
      </c>
      <c r="G41" s="187">
        <v>176332.577</v>
      </c>
      <c r="H41" s="187">
        <v>352.512</v>
      </c>
      <c r="I41" s="187">
        <v>4624.805</v>
      </c>
      <c r="J41" s="187">
        <v>6477.664</v>
      </c>
      <c r="K41" s="187">
        <v>50.412</v>
      </c>
      <c r="L41" s="187" t="s">
        <v>1151</v>
      </c>
      <c r="M41" s="113" t="s">
        <v>208</v>
      </c>
    </row>
    <row r="42" spans="1:13" ht="20.25" customHeight="1">
      <c r="A42" s="370" t="s">
        <v>231</v>
      </c>
      <c r="B42" s="374" t="s">
        <v>232</v>
      </c>
      <c r="C42" s="187">
        <v>23406.024</v>
      </c>
      <c r="D42" s="354">
        <v>0.974249843405607</v>
      </c>
      <c r="E42" s="187">
        <v>23338.933</v>
      </c>
      <c r="F42" s="187">
        <v>21488.738</v>
      </c>
      <c r="G42" s="187">
        <v>19579.065</v>
      </c>
      <c r="H42" s="187">
        <v>44.807</v>
      </c>
      <c r="I42" s="187">
        <v>22.284</v>
      </c>
      <c r="J42" s="187">
        <v>0</v>
      </c>
      <c r="K42" s="187" t="s">
        <v>1151</v>
      </c>
      <c r="L42" s="187" t="s">
        <v>1151</v>
      </c>
      <c r="M42" s="189" t="s">
        <v>231</v>
      </c>
    </row>
    <row r="43" spans="1:13" ht="12.75">
      <c r="A43" s="370" t="s">
        <v>217</v>
      </c>
      <c r="B43" s="374" t="s">
        <v>218</v>
      </c>
      <c r="C43" s="187">
        <v>23324.596</v>
      </c>
      <c r="D43" s="354">
        <v>0.970860493029446</v>
      </c>
      <c r="E43" s="187">
        <v>23324.596</v>
      </c>
      <c r="F43" s="187">
        <v>23324.596</v>
      </c>
      <c r="G43" s="187">
        <v>22384.337</v>
      </c>
      <c r="H43" s="187">
        <v>0</v>
      </c>
      <c r="I43" s="187" t="s">
        <v>1151</v>
      </c>
      <c r="J43" s="187">
        <v>0</v>
      </c>
      <c r="K43" s="187" t="s">
        <v>1151</v>
      </c>
      <c r="L43" s="187" t="s">
        <v>1151</v>
      </c>
      <c r="M43" s="189" t="s">
        <v>217</v>
      </c>
    </row>
    <row r="44" spans="1:13" ht="12.75">
      <c r="A44" s="370" t="s">
        <v>1219</v>
      </c>
      <c r="B44" s="374" t="s">
        <v>1220</v>
      </c>
      <c r="C44" s="187">
        <v>19722.954</v>
      </c>
      <c r="D44" s="354">
        <v>0.820946131047118</v>
      </c>
      <c r="E44" s="187">
        <v>19651.23</v>
      </c>
      <c r="F44" s="187">
        <v>19641.176</v>
      </c>
      <c r="G44" s="187">
        <v>19007.1</v>
      </c>
      <c r="H44" s="187">
        <v>22.063</v>
      </c>
      <c r="I44" s="187">
        <v>26.339</v>
      </c>
      <c r="J44" s="187">
        <v>3.288</v>
      </c>
      <c r="K44" s="187">
        <v>20.034</v>
      </c>
      <c r="L44" s="187" t="s">
        <v>1151</v>
      </c>
      <c r="M44" s="189" t="s">
        <v>1219</v>
      </c>
    </row>
    <row r="45" spans="1:13" s="9" customFormat="1" ht="20.25" customHeight="1">
      <c r="A45" s="371" t="s">
        <v>241</v>
      </c>
      <c r="B45" s="375" t="s">
        <v>197</v>
      </c>
      <c r="C45" s="187">
        <v>1925265.529</v>
      </c>
      <c r="D45" s="354">
        <v>80.1370467766103</v>
      </c>
      <c r="E45" s="187">
        <v>1362492.733</v>
      </c>
      <c r="F45" s="187">
        <v>1227447.451</v>
      </c>
      <c r="G45" s="187">
        <v>665309.525</v>
      </c>
      <c r="H45" s="187">
        <v>24211.385</v>
      </c>
      <c r="I45" s="187">
        <v>106839.883</v>
      </c>
      <c r="J45" s="187">
        <v>431326.246</v>
      </c>
      <c r="K45" s="187">
        <v>395.282</v>
      </c>
      <c r="L45" s="187" t="s">
        <v>1151</v>
      </c>
      <c r="M45" s="113" t="s">
        <v>241</v>
      </c>
    </row>
    <row r="46" spans="1:13" s="9" customFormat="1" ht="20.25" customHeight="1">
      <c r="A46" s="116" t="s">
        <v>691</v>
      </c>
      <c r="B46" s="375" t="s">
        <v>198</v>
      </c>
      <c r="C46" s="187">
        <v>18601.377</v>
      </c>
      <c r="D46" s="354">
        <v>0.774261729774295</v>
      </c>
      <c r="E46" s="187">
        <v>14695.401</v>
      </c>
      <c r="F46" s="187">
        <v>12643.602</v>
      </c>
      <c r="G46" s="187">
        <v>5079.308</v>
      </c>
      <c r="H46" s="187">
        <v>101.289</v>
      </c>
      <c r="I46" s="187">
        <v>948.298</v>
      </c>
      <c r="J46" s="187">
        <v>2845.756</v>
      </c>
      <c r="K46" s="187">
        <v>10.633</v>
      </c>
      <c r="L46" s="187" t="s">
        <v>1151</v>
      </c>
      <c r="M46" s="114" t="s">
        <v>691</v>
      </c>
    </row>
    <row r="47" spans="1:13" ht="20.25" customHeight="1">
      <c r="A47" s="370" t="s">
        <v>696</v>
      </c>
      <c r="B47" s="374" t="s">
        <v>246</v>
      </c>
      <c r="C47" s="187">
        <v>6028.763</v>
      </c>
      <c r="D47" s="354">
        <v>0.250940587289815</v>
      </c>
      <c r="E47" s="187">
        <v>3159.032</v>
      </c>
      <c r="F47" s="187">
        <v>2517.708</v>
      </c>
      <c r="G47" s="187">
        <v>1959.011</v>
      </c>
      <c r="H47" s="187">
        <v>0</v>
      </c>
      <c r="I47" s="187">
        <v>366.237</v>
      </c>
      <c r="J47" s="187">
        <v>2503.494</v>
      </c>
      <c r="K47" s="187" t="s">
        <v>1151</v>
      </c>
      <c r="L47" s="187" t="s">
        <v>1151</v>
      </c>
      <c r="M47" s="189" t="s">
        <v>696</v>
      </c>
    </row>
    <row r="48" spans="1:13" ht="12.75">
      <c r="A48" s="370" t="s">
        <v>1054</v>
      </c>
      <c r="B48" s="374" t="s">
        <v>245</v>
      </c>
      <c r="C48" s="187">
        <v>3854.817</v>
      </c>
      <c r="D48" s="354">
        <v>0.160452491145325</v>
      </c>
      <c r="E48" s="187">
        <v>3854.817</v>
      </c>
      <c r="F48" s="187">
        <v>3854.817</v>
      </c>
      <c r="G48" s="187">
        <v>143.105</v>
      </c>
      <c r="H48" s="187" t="s">
        <v>1151</v>
      </c>
      <c r="I48" s="187" t="s">
        <v>1151</v>
      </c>
      <c r="J48" s="187" t="s">
        <v>1151</v>
      </c>
      <c r="K48" s="187" t="s">
        <v>1151</v>
      </c>
      <c r="L48" s="187" t="s">
        <v>1151</v>
      </c>
      <c r="M48" s="189" t="s">
        <v>1054</v>
      </c>
    </row>
    <row r="49" spans="1:13" ht="12.75">
      <c r="A49" s="370" t="s">
        <v>1152</v>
      </c>
      <c r="B49" s="374" t="s">
        <v>257</v>
      </c>
      <c r="C49" s="187">
        <v>2273.202</v>
      </c>
      <c r="D49" s="354">
        <v>0.0946195172887677</v>
      </c>
      <c r="E49" s="187">
        <v>1705.303</v>
      </c>
      <c r="F49" s="187">
        <v>1113.269</v>
      </c>
      <c r="G49" s="187">
        <v>588.802</v>
      </c>
      <c r="H49" s="187">
        <v>0</v>
      </c>
      <c r="I49" s="187">
        <v>541.832</v>
      </c>
      <c r="J49" s="187">
        <v>19.617</v>
      </c>
      <c r="K49" s="187">
        <v>6450</v>
      </c>
      <c r="L49" s="187" t="s">
        <v>1151</v>
      </c>
      <c r="M49" s="189" t="s">
        <v>1152</v>
      </c>
    </row>
    <row r="50" spans="1:13" s="9" customFormat="1" ht="20.25" customHeight="1">
      <c r="A50" s="116" t="s">
        <v>692</v>
      </c>
      <c r="B50" s="375" t="s">
        <v>199</v>
      </c>
      <c r="C50" s="187">
        <v>96250.326</v>
      </c>
      <c r="D50" s="354">
        <v>4.00631329068272</v>
      </c>
      <c r="E50" s="187">
        <v>80877.084</v>
      </c>
      <c r="F50" s="187">
        <v>55833.655</v>
      </c>
      <c r="G50" s="187">
        <v>28968.982</v>
      </c>
      <c r="H50" s="187">
        <v>2666.272</v>
      </c>
      <c r="I50" s="187">
        <v>3402.427</v>
      </c>
      <c r="J50" s="187">
        <v>9304.543</v>
      </c>
      <c r="K50" s="187" t="s">
        <v>1151</v>
      </c>
      <c r="L50" s="187" t="s">
        <v>1151</v>
      </c>
      <c r="M50" s="114" t="s">
        <v>692</v>
      </c>
    </row>
    <row r="51" spans="1:13" ht="20.25" customHeight="1">
      <c r="A51" s="370" t="s">
        <v>291</v>
      </c>
      <c r="B51" s="374" t="s">
        <v>271</v>
      </c>
      <c r="C51" s="187">
        <v>33001.755</v>
      </c>
      <c r="D51" s="354">
        <v>1.37366152580465</v>
      </c>
      <c r="E51" s="187">
        <v>25672.139</v>
      </c>
      <c r="F51" s="187">
        <v>7089.034</v>
      </c>
      <c r="G51" s="187">
        <v>2729.904</v>
      </c>
      <c r="H51" s="187">
        <v>2092.09</v>
      </c>
      <c r="I51" s="187">
        <v>0.093</v>
      </c>
      <c r="J51" s="187">
        <v>5237.433</v>
      </c>
      <c r="K51" s="187" t="s">
        <v>1151</v>
      </c>
      <c r="L51" s="187" t="s">
        <v>1151</v>
      </c>
      <c r="M51" s="189" t="s">
        <v>291</v>
      </c>
    </row>
    <row r="52" spans="1:13" ht="12.75">
      <c r="A52" s="370" t="s">
        <v>698</v>
      </c>
      <c r="B52" s="374" t="s">
        <v>262</v>
      </c>
      <c r="C52" s="187">
        <v>8117.209</v>
      </c>
      <c r="D52" s="354">
        <v>0.337869840565001</v>
      </c>
      <c r="E52" s="187">
        <v>8080.127</v>
      </c>
      <c r="F52" s="187">
        <v>7166.813</v>
      </c>
      <c r="G52" s="187">
        <v>5925.5</v>
      </c>
      <c r="H52" s="187">
        <v>36.983</v>
      </c>
      <c r="I52" s="187">
        <v>0.099</v>
      </c>
      <c r="J52" s="187">
        <v>0</v>
      </c>
      <c r="K52" s="187" t="s">
        <v>1151</v>
      </c>
      <c r="L52" s="187" t="s">
        <v>1151</v>
      </c>
      <c r="M52" s="189" t="s">
        <v>698</v>
      </c>
    </row>
    <row r="53" spans="1:13" ht="12.75">
      <c r="A53" s="370" t="s">
        <v>263</v>
      </c>
      <c r="B53" s="374" t="s">
        <v>1133</v>
      </c>
      <c r="C53" s="187">
        <v>6838.875</v>
      </c>
      <c r="D53" s="354">
        <v>0.284660602664533</v>
      </c>
      <c r="E53" s="187">
        <v>5462.16</v>
      </c>
      <c r="F53" s="187">
        <v>5462.16</v>
      </c>
      <c r="G53" s="187">
        <v>3364.761</v>
      </c>
      <c r="H53" s="187" t="s">
        <v>1151</v>
      </c>
      <c r="I53" s="187">
        <v>1376.715</v>
      </c>
      <c r="J53" s="187">
        <v>0</v>
      </c>
      <c r="K53" s="187" t="s">
        <v>1151</v>
      </c>
      <c r="L53" s="187" t="s">
        <v>1151</v>
      </c>
      <c r="M53" s="189" t="s">
        <v>263</v>
      </c>
    </row>
    <row r="54" spans="1:13" s="9" customFormat="1" ht="20.25" customHeight="1">
      <c r="A54" s="372" t="s">
        <v>282</v>
      </c>
      <c r="B54" s="375" t="s">
        <v>200</v>
      </c>
      <c r="C54" s="187">
        <v>1810413.826</v>
      </c>
      <c r="D54" s="354">
        <v>75.3564717561533</v>
      </c>
      <c r="E54" s="187">
        <v>1266920.248</v>
      </c>
      <c r="F54" s="187">
        <v>1158970.194</v>
      </c>
      <c r="G54" s="187">
        <v>631261.235</v>
      </c>
      <c r="H54" s="187">
        <v>21443.824</v>
      </c>
      <c r="I54" s="187">
        <v>102489.158</v>
      </c>
      <c r="J54" s="187">
        <v>419175.947</v>
      </c>
      <c r="K54" s="187">
        <v>384.649</v>
      </c>
      <c r="L54" s="187" t="s">
        <v>1151</v>
      </c>
      <c r="M54" s="113" t="s">
        <v>282</v>
      </c>
    </row>
    <row r="55" spans="1:13" s="9" customFormat="1" ht="20.25" customHeight="1">
      <c r="A55" s="116" t="s">
        <v>693</v>
      </c>
      <c r="B55" s="375" t="s">
        <v>283</v>
      </c>
      <c r="C55" s="187">
        <v>366100.152</v>
      </c>
      <c r="D55" s="354">
        <v>15.2385136303701</v>
      </c>
      <c r="E55" s="187">
        <v>322333.475</v>
      </c>
      <c r="F55" s="187">
        <v>284528.635</v>
      </c>
      <c r="G55" s="187">
        <v>225094.404</v>
      </c>
      <c r="H55" s="187">
        <v>1772.713</v>
      </c>
      <c r="I55" s="187">
        <v>24691.906</v>
      </c>
      <c r="J55" s="187">
        <v>17301.745</v>
      </c>
      <c r="K55" s="187">
        <v>0.313</v>
      </c>
      <c r="L55" s="187" t="s">
        <v>1151</v>
      </c>
      <c r="M55" s="114" t="s">
        <v>693</v>
      </c>
    </row>
    <row r="56" spans="1:13" ht="20.25" customHeight="1">
      <c r="A56" s="370" t="s">
        <v>289</v>
      </c>
      <c r="B56" s="374" t="s">
        <v>290</v>
      </c>
      <c r="C56" s="187">
        <v>92235.605</v>
      </c>
      <c r="D56" s="354">
        <v>3.83920497251782</v>
      </c>
      <c r="E56" s="187">
        <v>89024.996</v>
      </c>
      <c r="F56" s="187">
        <v>86926.721</v>
      </c>
      <c r="G56" s="187">
        <v>69691.959</v>
      </c>
      <c r="H56" s="187" t="s">
        <v>1151</v>
      </c>
      <c r="I56" s="187">
        <v>1066.098</v>
      </c>
      <c r="J56" s="187">
        <v>2144.511</v>
      </c>
      <c r="K56" s="187" t="s">
        <v>1151</v>
      </c>
      <c r="L56" s="187" t="s">
        <v>1151</v>
      </c>
      <c r="M56" s="189" t="s">
        <v>289</v>
      </c>
    </row>
    <row r="57" spans="1:13" ht="12.75">
      <c r="A57" s="370" t="s">
        <v>1065</v>
      </c>
      <c r="B57" s="374" t="s">
        <v>298</v>
      </c>
      <c r="C57" s="187">
        <v>56411.005</v>
      </c>
      <c r="D57" s="354">
        <v>2.34804564788974</v>
      </c>
      <c r="E57" s="187">
        <v>55462.37</v>
      </c>
      <c r="F57" s="187">
        <v>55134.294</v>
      </c>
      <c r="G57" s="187">
        <v>51096.421</v>
      </c>
      <c r="H57" s="187">
        <v>2.316</v>
      </c>
      <c r="I57" s="187">
        <v>1.241</v>
      </c>
      <c r="J57" s="187">
        <v>945.078</v>
      </c>
      <c r="K57" s="187" t="s">
        <v>1151</v>
      </c>
      <c r="L57" s="187" t="s">
        <v>1151</v>
      </c>
      <c r="M57" s="189" t="s">
        <v>1065</v>
      </c>
    </row>
    <row r="58" spans="1:13" ht="12.75">
      <c r="A58" s="370" t="s">
        <v>285</v>
      </c>
      <c r="B58" s="374" t="s">
        <v>286</v>
      </c>
      <c r="C58" s="187">
        <v>51817.242</v>
      </c>
      <c r="D58" s="354">
        <v>2.15683534735376</v>
      </c>
      <c r="E58" s="187">
        <v>51225.31</v>
      </c>
      <c r="F58" s="187">
        <v>49898.371</v>
      </c>
      <c r="G58" s="187">
        <v>36836.32</v>
      </c>
      <c r="H58" s="187">
        <v>228.923</v>
      </c>
      <c r="I58" s="187">
        <v>98.074</v>
      </c>
      <c r="J58" s="187">
        <v>264.935</v>
      </c>
      <c r="K58" s="187" t="s">
        <v>1151</v>
      </c>
      <c r="L58" s="187" t="s">
        <v>1151</v>
      </c>
      <c r="M58" s="189" t="s">
        <v>285</v>
      </c>
    </row>
    <row r="59" spans="1:13" s="9" customFormat="1" ht="20.25" customHeight="1">
      <c r="A59" s="116" t="s">
        <v>694</v>
      </c>
      <c r="B59" s="375" t="s">
        <v>307</v>
      </c>
      <c r="C59" s="187">
        <v>1444313.674</v>
      </c>
      <c r="D59" s="354">
        <v>60.1179581257832</v>
      </c>
      <c r="E59" s="187">
        <v>944586.773</v>
      </c>
      <c r="F59" s="187">
        <v>874441.559</v>
      </c>
      <c r="G59" s="187">
        <v>406166.831</v>
      </c>
      <c r="H59" s="187">
        <v>19671.111</v>
      </c>
      <c r="I59" s="187">
        <v>77797.252</v>
      </c>
      <c r="J59" s="187">
        <v>401874.202</v>
      </c>
      <c r="K59" s="187">
        <v>384.336</v>
      </c>
      <c r="L59" s="187" t="s">
        <v>1151</v>
      </c>
      <c r="M59" s="114" t="s">
        <v>694</v>
      </c>
    </row>
    <row r="60" spans="1:13" ht="20.25" customHeight="1">
      <c r="A60" s="370" t="s">
        <v>701</v>
      </c>
      <c r="B60" s="374" t="s">
        <v>1134</v>
      </c>
      <c r="C60" s="50">
        <v>118279.866</v>
      </c>
      <c r="D60" s="104">
        <v>4.92326851106946</v>
      </c>
      <c r="E60" s="50">
        <v>106530.005</v>
      </c>
      <c r="F60" s="50">
        <v>96454.973</v>
      </c>
      <c r="G60" s="50">
        <v>56203.211</v>
      </c>
      <c r="H60" s="50">
        <v>1962.851</v>
      </c>
      <c r="I60" s="50">
        <v>2327.572</v>
      </c>
      <c r="J60" s="50">
        <v>7458.007</v>
      </c>
      <c r="K60" s="50">
        <v>1.431</v>
      </c>
      <c r="L60" s="187" t="s">
        <v>1151</v>
      </c>
      <c r="M60" s="189" t="s">
        <v>701</v>
      </c>
    </row>
    <row r="61" spans="1:13" ht="12.75">
      <c r="A61" s="370" t="s">
        <v>1066</v>
      </c>
      <c r="B61" s="374" t="s">
        <v>342</v>
      </c>
      <c r="C61" s="50">
        <v>117839.343</v>
      </c>
      <c r="D61" s="104">
        <v>4.90493222876169</v>
      </c>
      <c r="E61" s="50">
        <v>117819.407</v>
      </c>
      <c r="F61" s="50">
        <v>117819.185</v>
      </c>
      <c r="G61" s="50">
        <v>106.345</v>
      </c>
      <c r="H61" s="50">
        <v>1.457</v>
      </c>
      <c r="I61" s="50">
        <v>17.045</v>
      </c>
      <c r="J61" s="50">
        <v>1.434</v>
      </c>
      <c r="K61" s="50" t="s">
        <v>1151</v>
      </c>
      <c r="L61" s="187" t="s">
        <v>1151</v>
      </c>
      <c r="M61" s="189" t="s">
        <v>1066</v>
      </c>
    </row>
    <row r="62" spans="1:13" ht="12.75">
      <c r="A62" s="370" t="s">
        <v>1074</v>
      </c>
      <c r="B62" s="374" t="s">
        <v>322</v>
      </c>
      <c r="C62" s="50">
        <v>96569.844</v>
      </c>
      <c r="D62" s="104">
        <v>4.01961287379283</v>
      </c>
      <c r="E62" s="50">
        <v>89081.667</v>
      </c>
      <c r="F62" s="50">
        <v>83607.693</v>
      </c>
      <c r="G62" s="50">
        <v>50596.272</v>
      </c>
      <c r="H62" s="50">
        <v>25.272</v>
      </c>
      <c r="I62" s="50">
        <v>2161.718</v>
      </c>
      <c r="J62" s="50">
        <v>5300.11</v>
      </c>
      <c r="K62" s="50">
        <v>1.077</v>
      </c>
      <c r="L62" s="187" t="s">
        <v>1151</v>
      </c>
      <c r="M62" s="189" t="s">
        <v>1074</v>
      </c>
    </row>
    <row r="63" spans="1:13" s="9" customFormat="1" ht="20.25" customHeight="1">
      <c r="A63" s="53" t="s">
        <v>1150</v>
      </c>
      <c r="B63" s="375" t="s">
        <v>201</v>
      </c>
      <c r="C63" s="55">
        <v>2402466.283</v>
      </c>
      <c r="D63" s="56">
        <v>100</v>
      </c>
      <c r="E63" s="55">
        <v>1805311.206</v>
      </c>
      <c r="F63" s="55">
        <v>1654825.782</v>
      </c>
      <c r="G63" s="55">
        <v>984810.822</v>
      </c>
      <c r="H63" s="55">
        <v>24943.472</v>
      </c>
      <c r="I63" s="55">
        <v>121470.625</v>
      </c>
      <c r="J63" s="55">
        <v>449817.375</v>
      </c>
      <c r="K63" s="55">
        <v>923.605</v>
      </c>
      <c r="L63" s="55" t="s">
        <v>1151</v>
      </c>
      <c r="M63" s="355"/>
    </row>
    <row r="64" spans="1:15" s="9" customFormat="1" ht="7.5" customHeight="1">
      <c r="A64" s="54"/>
      <c r="B64" s="54"/>
      <c r="C64" s="57"/>
      <c r="D64" s="136"/>
      <c r="E64" s="57"/>
      <c r="F64" s="57"/>
      <c r="G64" s="57"/>
      <c r="H64" s="57"/>
      <c r="I64" s="57"/>
      <c r="J64" s="57"/>
      <c r="K64" s="57"/>
      <c r="L64" s="57"/>
      <c r="M64" s="49"/>
      <c r="O64" s="138"/>
    </row>
    <row r="65" spans="1:13" ht="7.5" customHeight="1">
      <c r="A65" t="s">
        <v>830</v>
      </c>
      <c r="M65" s="60"/>
    </row>
    <row r="66" spans="1:13" ht="28.5" customHeight="1">
      <c r="A66" s="554" t="s">
        <v>1166</v>
      </c>
      <c r="B66" s="554"/>
      <c r="C66" s="554"/>
      <c r="D66" s="554"/>
      <c r="E66" s="554"/>
      <c r="M66" s="60"/>
    </row>
    <row r="67" ht="12.75">
      <c r="M67" s="60"/>
    </row>
    <row r="68" ht="12.75">
      <c r="M68" s="60"/>
    </row>
    <row r="69" ht="12.75">
      <c r="M69" s="60"/>
    </row>
    <row r="70" ht="12.75">
      <c r="M70" s="60"/>
    </row>
    <row r="71" ht="12.75">
      <c r="M71" s="60"/>
    </row>
    <row r="72" ht="12.75">
      <c r="M72" s="60"/>
    </row>
    <row r="73" ht="12.75">
      <c r="M73" s="60"/>
    </row>
    <row r="74" ht="12.75">
      <c r="M74" s="60"/>
    </row>
    <row r="75" ht="12.75">
      <c r="M75" s="60"/>
    </row>
    <row r="76" ht="12.75">
      <c r="M76" s="60"/>
    </row>
    <row r="77" ht="12.75">
      <c r="M77" s="60"/>
    </row>
    <row r="78" ht="12.75">
      <c r="M78" s="60"/>
    </row>
    <row r="79" ht="12.75">
      <c r="M79" s="60"/>
    </row>
    <row r="80" ht="12.75">
      <c r="M80" s="60"/>
    </row>
    <row r="81" ht="12.75">
      <c r="M81" s="60"/>
    </row>
    <row r="82" ht="12.75">
      <c r="M82" s="60"/>
    </row>
    <row r="83" ht="12.75">
      <c r="M83" s="60"/>
    </row>
    <row r="84" ht="12.75">
      <c r="M84" s="60"/>
    </row>
    <row r="85" ht="12.75">
      <c r="M85" s="60"/>
    </row>
    <row r="86" ht="12.75">
      <c r="M86" s="60"/>
    </row>
    <row r="87" ht="12.75">
      <c r="M87" s="60"/>
    </row>
    <row r="88" ht="12.75">
      <c r="M88" s="60"/>
    </row>
    <row r="89" ht="12.75">
      <c r="M89" s="60"/>
    </row>
    <row r="90" ht="12.75">
      <c r="M90" s="60"/>
    </row>
    <row r="91" ht="12.75">
      <c r="M91" s="60"/>
    </row>
    <row r="92" ht="12.75">
      <c r="M92" s="60"/>
    </row>
    <row r="93" ht="12.75">
      <c r="M93" s="60"/>
    </row>
    <row r="94" ht="12.75">
      <c r="M94" s="60"/>
    </row>
    <row r="95" ht="12.75">
      <c r="M95" s="60"/>
    </row>
    <row r="96" ht="12.75">
      <c r="M96" s="60"/>
    </row>
    <row r="97" ht="12.75">
      <c r="M97" s="60"/>
    </row>
    <row r="98" ht="12.75">
      <c r="M98" s="60"/>
    </row>
    <row r="99" ht="12.75">
      <c r="M99" s="60"/>
    </row>
    <row r="100" ht="12.75">
      <c r="M100" s="60"/>
    </row>
    <row r="101" ht="12.75">
      <c r="M101" s="60"/>
    </row>
    <row r="102" ht="12.75">
      <c r="M102" s="60"/>
    </row>
    <row r="103" ht="12.75">
      <c r="M103" s="60"/>
    </row>
    <row r="104" ht="12.75">
      <c r="M104" s="60"/>
    </row>
    <row r="105" ht="12.75">
      <c r="M105" s="60"/>
    </row>
    <row r="106" ht="12.75">
      <c r="M106" s="60"/>
    </row>
    <row r="107" ht="12.75">
      <c r="M107" s="60"/>
    </row>
    <row r="108" ht="12.75">
      <c r="M108" s="60"/>
    </row>
    <row r="109" ht="12.75">
      <c r="M109" s="60"/>
    </row>
    <row r="110" ht="12.75">
      <c r="M110" s="60"/>
    </row>
    <row r="111" ht="12.75">
      <c r="M111" s="60"/>
    </row>
    <row r="112" ht="12.75">
      <c r="M112" s="60"/>
    </row>
    <row r="113" ht="12.75">
      <c r="M113" s="60"/>
    </row>
    <row r="114" ht="12.75">
      <c r="M114" s="60"/>
    </row>
    <row r="115" ht="12.75">
      <c r="M115" s="60"/>
    </row>
    <row r="116" ht="12.75">
      <c r="M116" s="60"/>
    </row>
    <row r="117" ht="12.75">
      <c r="M117" s="60"/>
    </row>
    <row r="118" ht="12.75">
      <c r="M118" s="60"/>
    </row>
    <row r="119" ht="12.75">
      <c r="M119" s="60"/>
    </row>
    <row r="120" ht="12.75">
      <c r="M120" s="60"/>
    </row>
    <row r="121" ht="12.75">
      <c r="M121" s="60"/>
    </row>
    <row r="122" ht="12.75">
      <c r="M122" s="60"/>
    </row>
    <row r="123" ht="12.75">
      <c r="M123" s="60"/>
    </row>
    <row r="124" ht="12.75">
      <c r="M124" s="60"/>
    </row>
    <row r="125" ht="12.75">
      <c r="M125" s="60"/>
    </row>
    <row r="126" ht="12.75">
      <c r="M126" s="60"/>
    </row>
    <row r="127" ht="12.75">
      <c r="M127" s="60"/>
    </row>
    <row r="128" ht="12.75">
      <c r="M128" s="60"/>
    </row>
    <row r="129" ht="12.75">
      <c r="M129" s="60"/>
    </row>
    <row r="130" ht="12.75">
      <c r="M130" s="60"/>
    </row>
    <row r="131" ht="12.75">
      <c r="M131" s="60"/>
    </row>
    <row r="132" ht="12.75">
      <c r="M132" s="60"/>
    </row>
    <row r="133" ht="12.75">
      <c r="M133" s="60"/>
    </row>
    <row r="134" ht="12.75">
      <c r="M134" s="60"/>
    </row>
    <row r="135" ht="12.75">
      <c r="M135" s="60"/>
    </row>
    <row r="136" ht="12.75">
      <c r="M136" s="60"/>
    </row>
    <row r="137" ht="12.75">
      <c r="M137" s="60"/>
    </row>
    <row r="138" ht="12.75">
      <c r="M138" s="60"/>
    </row>
    <row r="139" ht="12.75">
      <c r="M139" s="60"/>
    </row>
    <row r="140" ht="12.75">
      <c r="M140" s="60"/>
    </row>
    <row r="141" ht="12.75">
      <c r="M141" s="60"/>
    </row>
    <row r="142" ht="12.75">
      <c r="M142" s="60"/>
    </row>
    <row r="143" ht="12.75">
      <c r="M143" s="60"/>
    </row>
    <row r="144" ht="12.75">
      <c r="M144" s="60"/>
    </row>
    <row r="145" ht="12.75">
      <c r="M145" s="60"/>
    </row>
    <row r="146" ht="12.75">
      <c r="M146" s="60"/>
    </row>
    <row r="147" ht="12.75">
      <c r="M147" s="60"/>
    </row>
    <row r="148" ht="12.75">
      <c r="M148" s="60"/>
    </row>
    <row r="149" ht="12.75">
      <c r="M149" s="60"/>
    </row>
    <row r="150" ht="12.75">
      <c r="M150" s="60"/>
    </row>
    <row r="151" ht="12.75">
      <c r="M151" s="60"/>
    </row>
    <row r="152" ht="12.75">
      <c r="M152" s="60"/>
    </row>
    <row r="153" ht="12.75">
      <c r="M153" s="60"/>
    </row>
    <row r="154" ht="12.75">
      <c r="M154" s="60"/>
    </row>
    <row r="155" ht="12.75">
      <c r="M155" s="60"/>
    </row>
    <row r="156" ht="12.75">
      <c r="M156" s="60"/>
    </row>
    <row r="157" ht="12.75">
      <c r="M157" s="60"/>
    </row>
    <row r="158" ht="12.75">
      <c r="M158" s="60"/>
    </row>
    <row r="159" ht="12.75">
      <c r="M159" s="60"/>
    </row>
    <row r="160" ht="12.75">
      <c r="M160" s="60"/>
    </row>
    <row r="161" ht="12.75">
      <c r="M161" s="60"/>
    </row>
    <row r="162" ht="12.75">
      <c r="M162" s="60"/>
    </row>
    <row r="163" ht="12.75">
      <c r="M163" s="60"/>
    </row>
    <row r="164" ht="12.75">
      <c r="M164" s="60"/>
    </row>
    <row r="165" ht="12.75">
      <c r="M165" s="60"/>
    </row>
    <row r="166" ht="12.75">
      <c r="M166" s="60"/>
    </row>
    <row r="167" ht="12.75">
      <c r="M167" s="60"/>
    </row>
    <row r="168" ht="12.75">
      <c r="M168" s="60"/>
    </row>
    <row r="169" ht="12.75">
      <c r="M169" s="60"/>
    </row>
    <row r="170" ht="12.75">
      <c r="M170" s="60"/>
    </row>
    <row r="171" ht="12.75">
      <c r="M171" s="60"/>
    </row>
    <row r="172" ht="12.75">
      <c r="M172" s="60"/>
    </row>
    <row r="173" ht="12.75">
      <c r="M173" s="60"/>
    </row>
    <row r="174" ht="12.75">
      <c r="M174" s="60"/>
    </row>
    <row r="175" ht="12.75">
      <c r="M175" s="60"/>
    </row>
    <row r="176" ht="12.75">
      <c r="M176" s="60"/>
    </row>
    <row r="177" ht="12.75">
      <c r="M177" s="60"/>
    </row>
    <row r="178" ht="12.75">
      <c r="M178" s="60"/>
    </row>
    <row r="179" ht="12.75">
      <c r="M179" s="60"/>
    </row>
    <row r="180" ht="12.75">
      <c r="M180" s="60"/>
    </row>
    <row r="181" ht="12.75">
      <c r="M181" s="60"/>
    </row>
    <row r="182" ht="12.75">
      <c r="M182" s="60"/>
    </row>
    <row r="183" ht="12.75">
      <c r="M183" s="60"/>
    </row>
    <row r="184" ht="12.75">
      <c r="M184" s="60"/>
    </row>
    <row r="185" ht="12.75">
      <c r="M185" s="60"/>
    </row>
    <row r="186" ht="12.75">
      <c r="M186" s="60"/>
    </row>
    <row r="187" ht="12.75">
      <c r="M187" s="60"/>
    </row>
    <row r="188" ht="12.75">
      <c r="M188" s="60"/>
    </row>
    <row r="189" ht="12.75">
      <c r="M189" s="60"/>
    </row>
    <row r="190" ht="12.75">
      <c r="M190" s="60"/>
    </row>
    <row r="191" ht="12.75">
      <c r="M191" s="60"/>
    </row>
    <row r="192" ht="12.75">
      <c r="M192" s="60"/>
    </row>
    <row r="193" ht="12.75">
      <c r="M193" s="60"/>
    </row>
    <row r="194" ht="12.75">
      <c r="M194" s="60"/>
    </row>
    <row r="195" ht="12.75">
      <c r="M195" s="60"/>
    </row>
    <row r="196" ht="12.75">
      <c r="M196" s="60"/>
    </row>
    <row r="197" ht="12.75">
      <c r="M197" s="60"/>
    </row>
    <row r="198" ht="12.75">
      <c r="M198" s="60"/>
    </row>
    <row r="199" ht="12.75">
      <c r="M199" s="60"/>
    </row>
    <row r="200" ht="12.75">
      <c r="M200" s="60"/>
    </row>
    <row r="201" ht="12.75">
      <c r="M201" s="60"/>
    </row>
    <row r="202" ht="12.75">
      <c r="M202" s="60"/>
    </row>
    <row r="203" ht="12.75">
      <c r="M203" s="60"/>
    </row>
    <row r="204" ht="12.75">
      <c r="M204" s="60"/>
    </row>
    <row r="205" ht="12.75">
      <c r="M205" s="60"/>
    </row>
    <row r="206" ht="12.75">
      <c r="M206" s="60"/>
    </row>
    <row r="207" ht="12.75">
      <c r="M207" s="60"/>
    </row>
    <row r="208" ht="12.75">
      <c r="M208" s="60"/>
    </row>
    <row r="209" ht="12.75">
      <c r="M209" s="60"/>
    </row>
    <row r="210" ht="12.75">
      <c r="M210" s="60"/>
    </row>
    <row r="211" ht="12.75">
      <c r="M211" s="60"/>
    </row>
    <row r="212" ht="12.75">
      <c r="M212" s="60"/>
    </row>
    <row r="213" ht="12.75">
      <c r="M213" s="60"/>
    </row>
    <row r="214" ht="12.75">
      <c r="M214" s="60"/>
    </row>
    <row r="215" ht="12.75">
      <c r="M215" s="60"/>
    </row>
    <row r="216" ht="12.75">
      <c r="M216" s="60"/>
    </row>
    <row r="217" ht="12.75">
      <c r="M217" s="60"/>
    </row>
    <row r="218" ht="12.75">
      <c r="M218" s="60"/>
    </row>
    <row r="219" ht="12.75">
      <c r="M219" s="60"/>
    </row>
    <row r="220" ht="12.75">
      <c r="M220" s="60"/>
    </row>
    <row r="221" ht="12.75">
      <c r="M221" s="60"/>
    </row>
    <row r="222" ht="12.75">
      <c r="M222" s="60"/>
    </row>
    <row r="223" ht="12.75">
      <c r="M223" s="60"/>
    </row>
    <row r="224" ht="12.75">
      <c r="M224" s="60"/>
    </row>
    <row r="225" ht="12.75">
      <c r="M225" s="60"/>
    </row>
    <row r="226" ht="12.75">
      <c r="M226" s="60"/>
    </row>
    <row r="227" ht="12.75">
      <c r="M227" s="60"/>
    </row>
    <row r="228" ht="12.75">
      <c r="M228" s="60"/>
    </row>
    <row r="229" ht="12.75">
      <c r="M229" s="60"/>
    </row>
    <row r="230" ht="12.75">
      <c r="M230" s="60"/>
    </row>
    <row r="231" ht="12.75">
      <c r="M231" s="60"/>
    </row>
    <row r="232" ht="12.75">
      <c r="M232" s="60"/>
    </row>
    <row r="233" ht="12.75">
      <c r="M233" s="60"/>
    </row>
    <row r="234" ht="12.75">
      <c r="M234" s="60"/>
    </row>
    <row r="235" ht="12.75">
      <c r="M235" s="60"/>
    </row>
    <row r="236" ht="12.75">
      <c r="M236" s="60"/>
    </row>
    <row r="237" ht="12.75">
      <c r="M237" s="60"/>
    </row>
    <row r="238" ht="12.75">
      <c r="M238" s="60"/>
    </row>
    <row r="239" ht="12.75">
      <c r="M239" s="60"/>
    </row>
    <row r="240" ht="12.75">
      <c r="M240" s="60"/>
    </row>
    <row r="241" ht="12.75">
      <c r="M241" s="60"/>
    </row>
    <row r="242" ht="12.75">
      <c r="M242" s="60"/>
    </row>
    <row r="243" ht="12.75">
      <c r="M243" s="60"/>
    </row>
    <row r="244" ht="12.75">
      <c r="M244" s="60"/>
    </row>
    <row r="245" ht="12.75">
      <c r="M245" s="60"/>
    </row>
    <row r="246" ht="12.75">
      <c r="M246" s="60"/>
    </row>
    <row r="247" ht="12.75">
      <c r="M247" s="60"/>
    </row>
    <row r="248" ht="12.75">
      <c r="M248" s="60"/>
    </row>
    <row r="249" ht="12.75">
      <c r="M249" s="60"/>
    </row>
    <row r="250" ht="12.75">
      <c r="M250" s="60"/>
    </row>
    <row r="251" ht="12.75">
      <c r="M251" s="60"/>
    </row>
    <row r="252" ht="12.75">
      <c r="M252" s="60"/>
    </row>
    <row r="253" ht="12.75">
      <c r="M253" s="60"/>
    </row>
    <row r="254" ht="12.75">
      <c r="M254" s="60"/>
    </row>
    <row r="255" ht="12.75">
      <c r="M255" s="60"/>
    </row>
    <row r="256" ht="12.75">
      <c r="M256" s="60"/>
    </row>
    <row r="257" ht="12.75">
      <c r="M257" s="60"/>
    </row>
    <row r="258" ht="12.75">
      <c r="M258" s="60"/>
    </row>
    <row r="259" ht="12.75">
      <c r="M259" s="60"/>
    </row>
    <row r="260" ht="12.75">
      <c r="M260" s="60"/>
    </row>
    <row r="261" ht="12.75">
      <c r="M261" s="60"/>
    </row>
    <row r="262" ht="12.75">
      <c r="M262" s="60"/>
    </row>
    <row r="263" ht="12.75">
      <c r="M263" s="60"/>
    </row>
    <row r="264" ht="12.75">
      <c r="M264" s="60"/>
    </row>
    <row r="265" ht="12.75">
      <c r="M265" s="60"/>
    </row>
    <row r="266" ht="12.75">
      <c r="M266" s="60"/>
    </row>
    <row r="267" ht="12.75">
      <c r="M267" s="60"/>
    </row>
    <row r="268" ht="12.75">
      <c r="M268" s="60"/>
    </row>
    <row r="269" ht="12.75">
      <c r="M269" s="60"/>
    </row>
    <row r="270" ht="12.75">
      <c r="M270" s="60"/>
    </row>
    <row r="271" ht="12.75">
      <c r="M271" s="60"/>
    </row>
    <row r="272" ht="12.75">
      <c r="M272" s="60"/>
    </row>
    <row r="273" ht="12.75">
      <c r="M273" s="60"/>
    </row>
    <row r="274" ht="12.75">
      <c r="M274" s="60"/>
    </row>
    <row r="275" ht="12.75">
      <c r="M275" s="60"/>
    </row>
    <row r="276" ht="12.75">
      <c r="M276" s="60"/>
    </row>
    <row r="277" ht="12.75">
      <c r="M277" s="60"/>
    </row>
    <row r="278" ht="12.75">
      <c r="M278" s="60"/>
    </row>
    <row r="279" ht="12.75">
      <c r="M279" s="60"/>
    </row>
    <row r="280" ht="12.75">
      <c r="M280" s="60"/>
    </row>
    <row r="281" ht="12.75">
      <c r="M281" s="60"/>
    </row>
    <row r="282" ht="12.75">
      <c r="M282" s="60"/>
    </row>
    <row r="283" ht="12.75">
      <c r="M283" s="60"/>
    </row>
    <row r="284" ht="12.75">
      <c r="M284" s="60"/>
    </row>
    <row r="285" ht="12.75">
      <c r="M285" s="60"/>
    </row>
    <row r="286" ht="12.75">
      <c r="M286" s="60"/>
    </row>
    <row r="287" ht="12.75">
      <c r="M287" s="60"/>
    </row>
    <row r="288" ht="12.75">
      <c r="M288" s="60"/>
    </row>
    <row r="289" ht="12.75">
      <c r="M289" s="60"/>
    </row>
    <row r="290" ht="12.75">
      <c r="M290" s="60"/>
    </row>
    <row r="291" ht="12.75">
      <c r="M291" s="60"/>
    </row>
    <row r="292" ht="12.75">
      <c r="M292" s="60"/>
    </row>
    <row r="293" ht="12.75">
      <c r="M293" s="60"/>
    </row>
    <row r="294" ht="12.75">
      <c r="M294" s="60"/>
    </row>
    <row r="295" ht="12.75">
      <c r="M295" s="60"/>
    </row>
    <row r="296" ht="12.75">
      <c r="M296" s="60"/>
    </row>
    <row r="297" ht="12.75">
      <c r="M297" s="60"/>
    </row>
    <row r="298" ht="12.75">
      <c r="M298" s="60"/>
    </row>
    <row r="299" ht="12.75">
      <c r="M299" s="60"/>
    </row>
    <row r="300" ht="12.75">
      <c r="M300" s="60"/>
    </row>
    <row r="301" ht="12.75">
      <c r="M301" s="60"/>
    </row>
    <row r="302" ht="12.75">
      <c r="M302" s="60"/>
    </row>
    <row r="303" ht="12.75">
      <c r="M303" s="60"/>
    </row>
    <row r="304" ht="12.75">
      <c r="M304" s="60"/>
    </row>
    <row r="305" ht="12.75">
      <c r="M305" s="60"/>
    </row>
    <row r="306" ht="12.75">
      <c r="M306" s="60"/>
    </row>
    <row r="307" ht="12.75">
      <c r="M307" s="60"/>
    </row>
    <row r="308" ht="12.75">
      <c r="M308" s="60"/>
    </row>
    <row r="309" ht="12.75">
      <c r="M309" s="60"/>
    </row>
    <row r="310" ht="12.75">
      <c r="M310" s="60"/>
    </row>
    <row r="311" ht="12.75">
      <c r="M311" s="60"/>
    </row>
    <row r="312" ht="12.75">
      <c r="M312" s="60"/>
    </row>
    <row r="313" ht="12.75">
      <c r="M313" s="60"/>
    </row>
    <row r="314" ht="12.75">
      <c r="M314" s="60"/>
    </row>
    <row r="315" ht="12.75">
      <c r="M315" s="60"/>
    </row>
    <row r="316" ht="12.75">
      <c r="M316" s="60"/>
    </row>
    <row r="317" ht="12.75">
      <c r="M317" s="60"/>
    </row>
    <row r="318" ht="12.75">
      <c r="M318" s="60"/>
    </row>
    <row r="319" ht="12.75">
      <c r="M319" s="60"/>
    </row>
    <row r="320" ht="12.75">
      <c r="M320" s="60"/>
    </row>
    <row r="321" ht="12.75">
      <c r="M321" s="60"/>
    </row>
    <row r="322" ht="12.75">
      <c r="M322" s="60"/>
    </row>
    <row r="323" ht="12.75">
      <c r="M323" s="60"/>
    </row>
    <row r="324" ht="12.75">
      <c r="M324" s="60"/>
    </row>
    <row r="325" ht="12.75">
      <c r="M325" s="60"/>
    </row>
    <row r="326" ht="12.75">
      <c r="M326" s="60"/>
    </row>
    <row r="327" ht="12.75">
      <c r="M327" s="60"/>
    </row>
    <row r="328" ht="12.75">
      <c r="M328" s="60"/>
    </row>
    <row r="329" ht="12.75">
      <c r="M329" s="60"/>
    </row>
    <row r="330" ht="12.75">
      <c r="M330" s="60"/>
    </row>
    <row r="331" ht="12.75">
      <c r="M331" s="60"/>
    </row>
    <row r="332" ht="12.75">
      <c r="M332" s="60"/>
    </row>
    <row r="333" ht="12.75">
      <c r="M333" s="60"/>
    </row>
    <row r="334" ht="12.75">
      <c r="M334" s="60"/>
    </row>
    <row r="335" ht="12.75">
      <c r="M335" s="60"/>
    </row>
    <row r="336" ht="12.75">
      <c r="M336" s="60"/>
    </row>
    <row r="337" ht="12.75">
      <c r="M337" s="60"/>
    </row>
    <row r="338" ht="12.75">
      <c r="M338" s="60"/>
    </row>
    <row r="339" ht="12.75">
      <c r="M339" s="60"/>
    </row>
    <row r="340" ht="12.75">
      <c r="M340" s="60"/>
    </row>
    <row r="341" ht="12.75">
      <c r="M341" s="60"/>
    </row>
    <row r="342" ht="12.75">
      <c r="M342" s="60"/>
    </row>
    <row r="343" ht="12.75">
      <c r="M343" s="60"/>
    </row>
    <row r="344" ht="12.75">
      <c r="M344" s="60"/>
    </row>
    <row r="345" ht="12.75">
      <c r="M345" s="60"/>
    </row>
    <row r="346" ht="12.75">
      <c r="M346" s="60"/>
    </row>
    <row r="347" ht="12.75">
      <c r="M347" s="60"/>
    </row>
    <row r="348" ht="12.75">
      <c r="M348" s="60"/>
    </row>
    <row r="349" ht="12.75">
      <c r="M349" s="60"/>
    </row>
    <row r="350" ht="12.75">
      <c r="M350" s="60"/>
    </row>
    <row r="351" ht="12.75">
      <c r="M351" s="60"/>
    </row>
    <row r="352" ht="12.75">
      <c r="M352" s="60"/>
    </row>
    <row r="353" ht="12.75">
      <c r="M353" s="60"/>
    </row>
    <row r="354" ht="12.75">
      <c r="M354" s="60"/>
    </row>
    <row r="355" ht="12.75">
      <c r="M355" s="60"/>
    </row>
    <row r="356" ht="12.75">
      <c r="M356" s="60"/>
    </row>
    <row r="357" ht="12.75">
      <c r="M357" s="60"/>
    </row>
    <row r="358" ht="12.75">
      <c r="M358" s="60"/>
    </row>
    <row r="359" ht="12.75">
      <c r="M359" s="60"/>
    </row>
    <row r="360" ht="12.75">
      <c r="M360" s="60"/>
    </row>
    <row r="361" ht="12.75">
      <c r="M361" s="60"/>
    </row>
    <row r="362" ht="12.75">
      <c r="M362" s="60"/>
    </row>
    <row r="363" ht="12.75">
      <c r="M363" s="60"/>
    </row>
    <row r="364" ht="12.75">
      <c r="M364" s="60"/>
    </row>
    <row r="365" ht="12.75">
      <c r="M365" s="60"/>
    </row>
    <row r="366" ht="12.75">
      <c r="M366" s="60"/>
    </row>
    <row r="367" ht="12.75">
      <c r="M367" s="60"/>
    </row>
    <row r="368" ht="12.75">
      <c r="M368" s="60"/>
    </row>
    <row r="369" ht="12.75">
      <c r="M369" s="60"/>
    </row>
    <row r="370" ht="12.75">
      <c r="M370" s="60"/>
    </row>
    <row r="371" ht="12.75">
      <c r="M371" s="60"/>
    </row>
    <row r="372" ht="12.75">
      <c r="M372" s="60"/>
    </row>
    <row r="373" ht="12.75">
      <c r="M373" s="60"/>
    </row>
    <row r="374" ht="12.75">
      <c r="M374" s="60"/>
    </row>
    <row r="375" ht="12.75">
      <c r="M375" s="60"/>
    </row>
    <row r="376" ht="12.75">
      <c r="M376" s="60"/>
    </row>
    <row r="377" ht="12.75">
      <c r="M377" s="60"/>
    </row>
    <row r="378" ht="12.75">
      <c r="M378" s="60"/>
    </row>
    <row r="379" ht="12.75">
      <c r="M379" s="60"/>
    </row>
    <row r="380" ht="12.75">
      <c r="M380" s="60"/>
    </row>
    <row r="381" ht="12.75">
      <c r="M381" s="60"/>
    </row>
    <row r="382" ht="12.75">
      <c r="M382" s="60"/>
    </row>
    <row r="383" ht="12.75">
      <c r="M383" s="60"/>
    </row>
    <row r="384" ht="12.75">
      <c r="M384" s="60"/>
    </row>
    <row r="385" ht="12.75">
      <c r="M385" s="60"/>
    </row>
    <row r="386" ht="12.75">
      <c r="M386" s="60"/>
    </row>
    <row r="387" ht="12.75">
      <c r="M387" s="60"/>
    </row>
    <row r="388" ht="12.75">
      <c r="M388" s="60"/>
    </row>
    <row r="389" ht="12.75">
      <c r="M389" s="60"/>
    </row>
    <row r="390" ht="12.75">
      <c r="M390" s="60"/>
    </row>
    <row r="391" ht="12.75">
      <c r="M391" s="60"/>
    </row>
    <row r="392" ht="12.75">
      <c r="M392" s="60"/>
    </row>
    <row r="393" ht="12.75">
      <c r="M393" s="60"/>
    </row>
    <row r="394" ht="12.75">
      <c r="M394" s="60"/>
    </row>
    <row r="395" ht="12.75">
      <c r="M395" s="60"/>
    </row>
    <row r="396" ht="12.75">
      <c r="M396" s="60"/>
    </row>
    <row r="397" ht="12.75">
      <c r="M397" s="60"/>
    </row>
    <row r="398" ht="12.75">
      <c r="M398" s="60"/>
    </row>
    <row r="399" ht="12.75">
      <c r="M399" s="60"/>
    </row>
    <row r="400" ht="12.75">
      <c r="M400" s="60"/>
    </row>
    <row r="401" ht="12.75">
      <c r="M401" s="60"/>
    </row>
    <row r="402" ht="12.75">
      <c r="M402" s="60"/>
    </row>
    <row r="403" ht="12.75">
      <c r="M403" s="60"/>
    </row>
    <row r="404" ht="12.75">
      <c r="M404" s="60"/>
    </row>
    <row r="405" ht="12.75">
      <c r="M405" s="60"/>
    </row>
    <row r="406" ht="12.75">
      <c r="M406" s="60"/>
    </row>
    <row r="407" ht="12.75">
      <c r="M407" s="60"/>
    </row>
    <row r="408" ht="12.75">
      <c r="M408" s="60"/>
    </row>
    <row r="409" ht="12.75">
      <c r="M409" s="60"/>
    </row>
    <row r="410" ht="12.75">
      <c r="M410" s="60"/>
    </row>
    <row r="411" ht="12.75">
      <c r="M411" s="60"/>
    </row>
    <row r="412" ht="12.75">
      <c r="M412" s="60"/>
    </row>
    <row r="413" ht="12.75">
      <c r="M413" s="60"/>
    </row>
    <row r="414" ht="12.75">
      <c r="M414" s="60"/>
    </row>
    <row r="415" ht="12.75">
      <c r="M415" s="60"/>
    </row>
    <row r="416" ht="12.75">
      <c r="M416" s="60"/>
    </row>
    <row r="417" ht="12.75">
      <c r="M417" s="60"/>
    </row>
    <row r="418" ht="12.75">
      <c r="M418" s="60"/>
    </row>
    <row r="419" ht="12.75">
      <c r="M419" s="60"/>
    </row>
    <row r="420" ht="12.75">
      <c r="M420" s="60"/>
    </row>
    <row r="421" ht="12.75">
      <c r="M421" s="60"/>
    </row>
    <row r="422" ht="12.75">
      <c r="M422" s="60"/>
    </row>
    <row r="423" ht="12.75">
      <c r="M423" s="60"/>
    </row>
    <row r="424" ht="12.75">
      <c r="M424" s="60"/>
    </row>
    <row r="425" ht="12.75">
      <c r="M425" s="60"/>
    </row>
    <row r="426" ht="12.75">
      <c r="M426" s="60"/>
    </row>
    <row r="427" ht="12.75">
      <c r="M427" s="60"/>
    </row>
    <row r="428" ht="12.75">
      <c r="M428" s="60"/>
    </row>
    <row r="429" ht="12.75">
      <c r="M429" s="60"/>
    </row>
    <row r="430" ht="12.75">
      <c r="M430" s="60"/>
    </row>
    <row r="431" ht="12.75">
      <c r="M431" s="60"/>
    </row>
    <row r="432" ht="12.75">
      <c r="M432" s="60"/>
    </row>
    <row r="433" ht="12.75">
      <c r="M433" s="60"/>
    </row>
    <row r="434" ht="12.75">
      <c r="M434" s="60"/>
    </row>
    <row r="435" ht="12.75">
      <c r="M435" s="60"/>
    </row>
    <row r="436" ht="12.75">
      <c r="M436" s="60"/>
    </row>
    <row r="437" ht="12.75">
      <c r="M437" s="60"/>
    </row>
    <row r="438" ht="12.75">
      <c r="M438" s="60"/>
    </row>
    <row r="439" ht="12.75">
      <c r="M439" s="60"/>
    </row>
    <row r="440" ht="12.75">
      <c r="M440" s="60"/>
    </row>
    <row r="441" ht="12.75">
      <c r="M441" s="60"/>
    </row>
    <row r="442" ht="12.75">
      <c r="M442" s="60"/>
    </row>
    <row r="443" ht="12.75">
      <c r="M443" s="60"/>
    </row>
    <row r="444" ht="12.75">
      <c r="M444" s="60"/>
    </row>
    <row r="445" ht="12.75">
      <c r="M445" s="60"/>
    </row>
    <row r="446" ht="12.75">
      <c r="M446" s="60"/>
    </row>
    <row r="447" ht="12.75">
      <c r="M447" s="60"/>
    </row>
    <row r="448" ht="12.75">
      <c r="M448" s="60"/>
    </row>
    <row r="449" ht="12.75">
      <c r="M449" s="60"/>
    </row>
    <row r="450" ht="12.75">
      <c r="M450" s="60"/>
    </row>
    <row r="451" ht="12.75">
      <c r="M451" s="60"/>
    </row>
    <row r="452" ht="12.75">
      <c r="M452" s="60"/>
    </row>
    <row r="453" ht="12.75">
      <c r="M453" s="60"/>
    </row>
    <row r="454" ht="12.75">
      <c r="M454" s="60"/>
    </row>
    <row r="455" ht="12.75">
      <c r="M455" s="60"/>
    </row>
    <row r="456" ht="12.75">
      <c r="M456" s="60"/>
    </row>
    <row r="457" ht="12.75">
      <c r="M457" s="60"/>
    </row>
    <row r="458" ht="12.75">
      <c r="M458" s="60"/>
    </row>
    <row r="459" ht="12.75">
      <c r="M459" s="60"/>
    </row>
    <row r="460" ht="12.75">
      <c r="M460" s="60"/>
    </row>
    <row r="461" ht="12.75">
      <c r="M461" s="60"/>
    </row>
    <row r="462" ht="12.75">
      <c r="M462" s="60"/>
    </row>
    <row r="463" ht="12.75">
      <c r="M463" s="60"/>
    </row>
    <row r="464" ht="12.75">
      <c r="M464" s="60"/>
    </row>
    <row r="465" ht="12.75">
      <c r="M465" s="60"/>
    </row>
    <row r="466" ht="12.75">
      <c r="M466" s="60"/>
    </row>
    <row r="467" ht="12.75">
      <c r="M467" s="60"/>
    </row>
    <row r="468" ht="12.75">
      <c r="M468" s="60"/>
    </row>
    <row r="469" ht="12.75">
      <c r="M469" s="60"/>
    </row>
    <row r="470" ht="12.75">
      <c r="M470" s="60"/>
    </row>
    <row r="471" ht="12.75">
      <c r="M471" s="60"/>
    </row>
    <row r="472" ht="12.75">
      <c r="M472" s="60"/>
    </row>
    <row r="473" ht="12.75">
      <c r="M473" s="60"/>
    </row>
    <row r="474" ht="12.75">
      <c r="M474" s="60"/>
    </row>
    <row r="475" ht="12.75">
      <c r="M475" s="60"/>
    </row>
    <row r="476" ht="12.75">
      <c r="M476" s="60"/>
    </row>
    <row r="477" ht="12.75">
      <c r="M477" s="60"/>
    </row>
    <row r="478" ht="12.75">
      <c r="M478" s="60"/>
    </row>
    <row r="479" ht="12.75">
      <c r="M479" s="60"/>
    </row>
    <row r="480" ht="12.75">
      <c r="M480" s="60"/>
    </row>
    <row r="481" ht="12.75">
      <c r="M481" s="60"/>
    </row>
    <row r="482" ht="12.75">
      <c r="M482" s="60"/>
    </row>
    <row r="483" ht="12.75">
      <c r="M483" s="60"/>
    </row>
    <row r="484" ht="12.75">
      <c r="M484" s="60"/>
    </row>
    <row r="485" ht="12.75">
      <c r="M485" s="60"/>
    </row>
    <row r="486" ht="12.75">
      <c r="M486" s="60"/>
    </row>
    <row r="487" ht="12.75">
      <c r="M487" s="60"/>
    </row>
    <row r="488" ht="12.75">
      <c r="M488" s="60"/>
    </row>
    <row r="489" ht="12.75">
      <c r="M489" s="60"/>
    </row>
    <row r="490" ht="12.75">
      <c r="M490" s="60"/>
    </row>
    <row r="491" ht="12.75">
      <c r="M491" s="60"/>
    </row>
    <row r="492" ht="12.75">
      <c r="M492" s="60"/>
    </row>
    <row r="493" ht="12.75">
      <c r="M493" s="60"/>
    </row>
    <row r="494" ht="12.75">
      <c r="M494" s="60"/>
    </row>
    <row r="495" ht="12.75">
      <c r="M495" s="60"/>
    </row>
    <row r="496" ht="12.75">
      <c r="M496" s="60"/>
    </row>
    <row r="497" ht="12.75">
      <c r="M497" s="60"/>
    </row>
    <row r="498" ht="12.75">
      <c r="M498" s="60"/>
    </row>
    <row r="499" ht="12.75">
      <c r="M499" s="60"/>
    </row>
    <row r="500" ht="12.75">
      <c r="M500" s="60"/>
    </row>
    <row r="501" ht="12.75">
      <c r="M501" s="60"/>
    </row>
    <row r="502" ht="12.75">
      <c r="M502" s="60"/>
    </row>
    <row r="503" ht="12.75">
      <c r="M503" s="60"/>
    </row>
    <row r="504" ht="12.75">
      <c r="M504" s="60"/>
    </row>
    <row r="505" ht="12.75">
      <c r="M505" s="60"/>
    </row>
    <row r="506" ht="12.75">
      <c r="M506" s="60"/>
    </row>
    <row r="507" ht="12.75">
      <c r="M507" s="60"/>
    </row>
    <row r="508" ht="12.75">
      <c r="M508" s="60"/>
    </row>
    <row r="509" ht="12.75">
      <c r="M509" s="60"/>
    </row>
    <row r="510" ht="12.75">
      <c r="M510" s="60"/>
    </row>
    <row r="511" ht="12.75">
      <c r="M511" s="60"/>
    </row>
    <row r="512" ht="12.75">
      <c r="M512" s="60"/>
    </row>
    <row r="513" ht="12.75">
      <c r="M513" s="60"/>
    </row>
    <row r="514" ht="12.75">
      <c r="M514" s="60"/>
    </row>
    <row r="515" ht="12.75">
      <c r="M515" s="60"/>
    </row>
    <row r="516" ht="12.75">
      <c r="M516" s="60"/>
    </row>
    <row r="517" ht="12.75">
      <c r="M517" s="60"/>
    </row>
    <row r="518" ht="12.75">
      <c r="M518" s="60"/>
    </row>
    <row r="519" ht="12.75">
      <c r="M519" s="60"/>
    </row>
    <row r="520" ht="12.75">
      <c r="M520" s="60"/>
    </row>
    <row r="521" ht="12.75">
      <c r="M521" s="60"/>
    </row>
    <row r="522" ht="12.75">
      <c r="M522" s="60"/>
    </row>
    <row r="523" ht="12.75">
      <c r="M523" s="60"/>
    </row>
    <row r="524" ht="12.75">
      <c r="M524" s="60"/>
    </row>
    <row r="525" ht="12.75">
      <c r="M525" s="60"/>
    </row>
    <row r="526" ht="12.75">
      <c r="M526" s="60"/>
    </row>
    <row r="527" ht="12.75">
      <c r="M527" s="60"/>
    </row>
    <row r="528" ht="12.75">
      <c r="M528" s="60"/>
    </row>
    <row r="529" ht="12.75">
      <c r="M529" s="60"/>
    </row>
    <row r="530" ht="12.75">
      <c r="M530" s="60"/>
    </row>
    <row r="531" ht="12.75">
      <c r="M531" s="60"/>
    </row>
    <row r="532" ht="12.75">
      <c r="M532" s="60"/>
    </row>
    <row r="533" ht="12.75">
      <c r="M533" s="60"/>
    </row>
    <row r="534" ht="12.75">
      <c r="M534" s="60"/>
    </row>
    <row r="535" ht="12.75">
      <c r="M535" s="60"/>
    </row>
    <row r="536" ht="12.75">
      <c r="M536" s="60"/>
    </row>
    <row r="537" ht="12.75">
      <c r="M537" s="60"/>
    </row>
    <row r="538" ht="12.75">
      <c r="M538" s="60"/>
    </row>
    <row r="539" ht="12.75">
      <c r="M539" s="60"/>
    </row>
    <row r="540" ht="12.75">
      <c r="M540" s="60"/>
    </row>
    <row r="541" ht="12.75">
      <c r="M541" s="60"/>
    </row>
    <row r="542" ht="12.75">
      <c r="M542" s="60"/>
    </row>
    <row r="543" ht="12.75">
      <c r="M543" s="60"/>
    </row>
    <row r="544" ht="12.75">
      <c r="M544" s="60"/>
    </row>
    <row r="545" ht="12.75">
      <c r="M545" s="60"/>
    </row>
    <row r="546" ht="12.75">
      <c r="M546" s="60"/>
    </row>
    <row r="547" ht="12.75">
      <c r="M547" s="60"/>
    </row>
    <row r="548" ht="12.75">
      <c r="M548" s="60"/>
    </row>
    <row r="549" ht="12.75">
      <c r="M549" s="60"/>
    </row>
    <row r="550" ht="12.75">
      <c r="M550" s="60"/>
    </row>
    <row r="551" ht="12.75">
      <c r="M551" s="60"/>
    </row>
    <row r="552" ht="12.75">
      <c r="M552" s="60"/>
    </row>
    <row r="553" ht="12.75">
      <c r="M553" s="60"/>
    </row>
    <row r="554" ht="12.75">
      <c r="M554" s="60"/>
    </row>
    <row r="555" ht="12.75">
      <c r="M555" s="60"/>
    </row>
    <row r="556" ht="12.75">
      <c r="M556" s="60"/>
    </row>
    <row r="557" ht="12.75">
      <c r="M557" s="60"/>
    </row>
    <row r="558" ht="12.75">
      <c r="M558" s="60"/>
    </row>
    <row r="559" ht="12.75">
      <c r="M559" s="60"/>
    </row>
    <row r="560" ht="12.75">
      <c r="M560" s="60"/>
    </row>
    <row r="561" ht="12.75">
      <c r="M561" s="60"/>
    </row>
    <row r="562" ht="12.75">
      <c r="M562" s="60"/>
    </row>
    <row r="563" ht="12.75">
      <c r="M563" s="60"/>
    </row>
    <row r="564" ht="12.75">
      <c r="M564" s="60"/>
    </row>
    <row r="565" ht="12.75">
      <c r="M565" s="60"/>
    </row>
    <row r="566" ht="12.75">
      <c r="M566" s="60"/>
    </row>
    <row r="567" ht="12.75">
      <c r="M567" s="60"/>
    </row>
    <row r="568" ht="12.75">
      <c r="M568" s="60"/>
    </row>
    <row r="569" ht="12.75">
      <c r="M569" s="60"/>
    </row>
    <row r="570" ht="12.75">
      <c r="M570" s="60"/>
    </row>
    <row r="571" ht="12.75">
      <c r="M571" s="60"/>
    </row>
    <row r="572" ht="12.75">
      <c r="M572" s="60"/>
    </row>
    <row r="573" ht="12.75">
      <c r="M573" s="60"/>
    </row>
    <row r="574" ht="12.75">
      <c r="M574" s="60"/>
    </row>
    <row r="575" ht="12.75">
      <c r="M575" s="60"/>
    </row>
    <row r="576" ht="12.75">
      <c r="M576" s="60"/>
    </row>
    <row r="577" ht="12.75">
      <c r="M577" s="60"/>
    </row>
    <row r="578" ht="12.75">
      <c r="M578" s="60"/>
    </row>
  </sheetData>
  <sheetProtection/>
  <mergeCells count="31">
    <mergeCell ref="A3:A7"/>
    <mergeCell ref="H4:H6"/>
    <mergeCell ref="E3:L3"/>
    <mergeCell ref="F4:G4"/>
    <mergeCell ref="A66:E66"/>
    <mergeCell ref="A36:A40"/>
    <mergeCell ref="F37:G37"/>
    <mergeCell ref="C36:D38"/>
    <mergeCell ref="C3:D5"/>
    <mergeCell ref="B36:B40"/>
    <mergeCell ref="B3:B7"/>
    <mergeCell ref="E7:L7"/>
    <mergeCell ref="G5:G6"/>
    <mergeCell ref="L37:L39"/>
    <mergeCell ref="F5:F6"/>
    <mergeCell ref="H37:H39"/>
    <mergeCell ref="E40:L40"/>
    <mergeCell ref="K4:K6"/>
    <mergeCell ref="E4:E6"/>
    <mergeCell ref="F38:F39"/>
    <mergeCell ref="E36:L36"/>
    <mergeCell ref="J37:J39"/>
    <mergeCell ref="G38:G39"/>
    <mergeCell ref="E37:E39"/>
    <mergeCell ref="I4:I6"/>
    <mergeCell ref="M3:M7"/>
    <mergeCell ref="L4:L6"/>
    <mergeCell ref="I37:I39"/>
    <mergeCell ref="M36:M40"/>
    <mergeCell ref="K37:K39"/>
    <mergeCell ref="J4:J6"/>
  </mergeCells>
  <printOptions horizontalCentered="1"/>
  <pageMargins left="0.5905511811023623" right="0.3937007874015748" top="0.7874015748031497" bottom="0.15748031496062992" header="0.5118110236220472" footer="0.2755905511811024"/>
  <pageSetup firstPageNumber="14" useFirstPageNumber="1" fitToWidth="0" horizontalDpi="600" verticalDpi="600" orientation="portrait" paperSize="9" scale="75" r:id="rId1"/>
  <headerFooter alignWithMargins="0">
    <oddHeader>&amp;C&amp;12- &amp;P -</oddHeader>
  </headerFooter>
  <colBreaks count="1" manualBreakCount="1">
    <brk id="5" max="65535" man="1"/>
  </colBreaks>
</worksheet>
</file>

<file path=xl/worksheets/sheet11.xml><?xml version="1.0" encoding="utf-8"?>
<worksheet xmlns="http://schemas.openxmlformats.org/spreadsheetml/2006/main" xmlns:r="http://schemas.openxmlformats.org/officeDocument/2006/relationships">
  <sheetPr codeName="Tabelle8"/>
  <dimension ref="A1:M578"/>
  <sheetViews>
    <sheetView zoomScaleSheetLayoutView="100" zoomScalePageLayoutView="0" workbookViewId="0" topLeftCell="A1">
      <selection activeCell="A1" sqref="A1"/>
    </sheetView>
  </sheetViews>
  <sheetFormatPr defaultColWidth="11.421875" defaultRowHeight="12.75"/>
  <cols>
    <col min="1" max="1" width="8.57421875" style="0" customWidth="1"/>
    <col min="2" max="2" width="50.140625" style="0" customWidth="1"/>
    <col min="3" max="3" width="16.140625" style="0" customWidth="1"/>
    <col min="4" max="4" width="16.140625" style="16" customWidth="1"/>
    <col min="5" max="5" width="16.140625" style="0" customWidth="1"/>
    <col min="6" max="12" width="15.7109375" style="0" customWidth="1"/>
    <col min="13" max="13" width="8.57421875" style="25" customWidth="1"/>
  </cols>
  <sheetData>
    <row r="1" spans="1:13" ht="17.25">
      <c r="A1" s="35"/>
      <c r="B1" s="35"/>
      <c r="C1" s="36"/>
      <c r="D1" s="37"/>
      <c r="E1" s="38" t="s">
        <v>1188</v>
      </c>
      <c r="F1" s="39" t="s">
        <v>725</v>
      </c>
      <c r="G1" s="40"/>
      <c r="H1" s="40"/>
      <c r="I1" s="36"/>
      <c r="M1" s="41"/>
    </row>
    <row r="2" spans="1:13" ht="15">
      <c r="A2" s="42"/>
      <c r="B2" s="42"/>
      <c r="C2" s="43"/>
      <c r="D2" s="43"/>
      <c r="E2" s="43"/>
      <c r="F2" s="43"/>
      <c r="G2" s="43"/>
      <c r="M2" s="44"/>
    </row>
    <row r="3" spans="1:13" ht="12.75" customHeight="1">
      <c r="A3" s="555" t="s">
        <v>1055</v>
      </c>
      <c r="B3" s="562" t="s">
        <v>722</v>
      </c>
      <c r="C3" s="557" t="s">
        <v>886</v>
      </c>
      <c r="D3" s="558"/>
      <c r="E3" s="549" t="s">
        <v>468</v>
      </c>
      <c r="F3" s="550"/>
      <c r="G3" s="550"/>
      <c r="H3" s="550"/>
      <c r="I3" s="550"/>
      <c r="J3" s="550"/>
      <c r="K3" s="550"/>
      <c r="L3" s="551"/>
      <c r="M3" s="538" t="s">
        <v>973</v>
      </c>
    </row>
    <row r="4" spans="1:13" ht="12.75" customHeight="1">
      <c r="A4" s="547"/>
      <c r="B4" s="563"/>
      <c r="C4" s="559"/>
      <c r="D4" s="560"/>
      <c r="E4" s="535" t="s">
        <v>202</v>
      </c>
      <c r="F4" s="552" t="s">
        <v>469</v>
      </c>
      <c r="G4" s="553"/>
      <c r="H4" s="547" t="s">
        <v>204</v>
      </c>
      <c r="I4" s="532" t="s">
        <v>205</v>
      </c>
      <c r="J4" s="532" t="s">
        <v>206</v>
      </c>
      <c r="K4" s="541" t="s">
        <v>1031</v>
      </c>
      <c r="L4" s="532" t="s">
        <v>207</v>
      </c>
      <c r="M4" s="539"/>
    </row>
    <row r="5" spans="1:13" ht="12.75" customHeight="1">
      <c r="A5" s="547"/>
      <c r="B5" s="563"/>
      <c r="C5" s="561"/>
      <c r="D5" s="548"/>
      <c r="E5" s="536"/>
      <c r="F5" s="545" t="s">
        <v>1122</v>
      </c>
      <c r="G5" s="534" t="s">
        <v>723</v>
      </c>
      <c r="H5" s="547"/>
      <c r="I5" s="532"/>
      <c r="J5" s="532"/>
      <c r="K5" s="532"/>
      <c r="L5" s="532"/>
      <c r="M5" s="539"/>
    </row>
    <row r="6" spans="1:13" ht="17.25" customHeight="1">
      <c r="A6" s="547"/>
      <c r="B6" s="563"/>
      <c r="C6" s="45" t="s">
        <v>466</v>
      </c>
      <c r="D6" s="46" t="s">
        <v>887</v>
      </c>
      <c r="E6" s="537"/>
      <c r="F6" s="546"/>
      <c r="G6" s="533"/>
      <c r="H6" s="548"/>
      <c r="I6" s="533"/>
      <c r="J6" s="533"/>
      <c r="K6" s="533"/>
      <c r="L6" s="533"/>
      <c r="M6" s="539"/>
    </row>
    <row r="7" spans="1:13" ht="12.75">
      <c r="A7" s="556"/>
      <c r="B7" s="564"/>
      <c r="C7" s="47" t="s">
        <v>467</v>
      </c>
      <c r="D7" s="48" t="s">
        <v>823</v>
      </c>
      <c r="E7" s="542" t="s">
        <v>467</v>
      </c>
      <c r="F7" s="543"/>
      <c r="G7" s="543"/>
      <c r="H7" s="543"/>
      <c r="I7" s="543"/>
      <c r="J7" s="543"/>
      <c r="K7" s="543"/>
      <c r="L7" s="544"/>
      <c r="M7" s="540"/>
    </row>
    <row r="8" spans="1:13" s="9" customFormat="1" ht="20.25" customHeight="1">
      <c r="A8" s="369" t="s">
        <v>208</v>
      </c>
      <c r="B8" s="373" t="s">
        <v>824</v>
      </c>
      <c r="C8" s="187">
        <v>707043.395</v>
      </c>
      <c r="D8" s="188">
        <v>6.9567288089984</v>
      </c>
      <c r="E8" s="187">
        <v>645933.161</v>
      </c>
      <c r="F8" s="187">
        <v>602126.979</v>
      </c>
      <c r="G8" s="187">
        <v>414363.067</v>
      </c>
      <c r="H8" s="187">
        <v>7910.654</v>
      </c>
      <c r="I8" s="187">
        <v>15033.681</v>
      </c>
      <c r="J8" s="187">
        <v>29051.3</v>
      </c>
      <c r="K8" s="187">
        <v>9042.79</v>
      </c>
      <c r="L8" s="187">
        <v>71.809</v>
      </c>
      <c r="M8" s="113" t="s">
        <v>208</v>
      </c>
    </row>
    <row r="9" spans="1:13" ht="20.25" customHeight="1">
      <c r="A9" s="370" t="s">
        <v>695</v>
      </c>
      <c r="B9" s="374" t="s">
        <v>1131</v>
      </c>
      <c r="C9" s="187">
        <v>176483.843</v>
      </c>
      <c r="D9" s="188">
        <v>1.73645669219617</v>
      </c>
      <c r="E9" s="187">
        <v>165240.859</v>
      </c>
      <c r="F9" s="187">
        <v>152713.859</v>
      </c>
      <c r="G9" s="187">
        <v>102619.5</v>
      </c>
      <c r="H9" s="187">
        <v>467.208</v>
      </c>
      <c r="I9" s="187">
        <v>7724.132</v>
      </c>
      <c r="J9" s="187">
        <v>2008.357</v>
      </c>
      <c r="K9" s="187">
        <v>1042.686</v>
      </c>
      <c r="L9" s="187">
        <v>0.601</v>
      </c>
      <c r="M9" s="189" t="s">
        <v>695</v>
      </c>
    </row>
    <row r="10" spans="1:13" ht="12.75">
      <c r="A10" s="370" t="s">
        <v>1146</v>
      </c>
      <c r="B10" s="374" t="s">
        <v>1147</v>
      </c>
      <c r="C10" s="187">
        <v>97923.383</v>
      </c>
      <c r="D10" s="188">
        <v>0.963486010064042</v>
      </c>
      <c r="E10" s="187">
        <v>97665.644</v>
      </c>
      <c r="F10" s="187">
        <v>96537.586</v>
      </c>
      <c r="G10" s="187">
        <v>72047.023</v>
      </c>
      <c r="H10" s="187">
        <v>11.733</v>
      </c>
      <c r="I10" s="187">
        <v>3.196</v>
      </c>
      <c r="J10" s="187">
        <v>227.834</v>
      </c>
      <c r="K10" s="187">
        <v>14.976</v>
      </c>
      <c r="L10" s="187" t="s">
        <v>1151</v>
      </c>
      <c r="M10" s="189" t="s">
        <v>1146</v>
      </c>
    </row>
    <row r="11" spans="1:13" ht="12.75">
      <c r="A11" s="370" t="s">
        <v>231</v>
      </c>
      <c r="B11" s="374" t="s">
        <v>232</v>
      </c>
      <c r="C11" s="187">
        <v>92103.042</v>
      </c>
      <c r="D11" s="188">
        <v>0.906218614315448</v>
      </c>
      <c r="E11" s="187">
        <v>75499.885</v>
      </c>
      <c r="F11" s="187">
        <v>57084.639</v>
      </c>
      <c r="G11" s="187">
        <v>29142.174</v>
      </c>
      <c r="H11" s="187">
        <v>136.319</v>
      </c>
      <c r="I11" s="187">
        <v>3068.529</v>
      </c>
      <c r="J11" s="187">
        <v>8052.385</v>
      </c>
      <c r="K11" s="187">
        <v>5345.924</v>
      </c>
      <c r="L11" s="187" t="s">
        <v>1151</v>
      </c>
      <c r="M11" s="189" t="s">
        <v>231</v>
      </c>
    </row>
    <row r="12" spans="1:13" s="9" customFormat="1" ht="20.25" customHeight="1">
      <c r="A12" s="371" t="s">
        <v>241</v>
      </c>
      <c r="B12" s="375" t="s">
        <v>197</v>
      </c>
      <c r="C12" s="187">
        <v>9052520.246</v>
      </c>
      <c r="D12" s="188">
        <v>89.0693963549288</v>
      </c>
      <c r="E12" s="187">
        <v>6226501.897</v>
      </c>
      <c r="F12" s="187">
        <v>5527152.398</v>
      </c>
      <c r="G12" s="187">
        <v>2957790.749</v>
      </c>
      <c r="H12" s="187">
        <v>177392.172</v>
      </c>
      <c r="I12" s="187">
        <v>1153427.16</v>
      </c>
      <c r="J12" s="187">
        <v>1455035.668</v>
      </c>
      <c r="K12" s="187">
        <v>39840.735</v>
      </c>
      <c r="L12" s="187">
        <v>322.614</v>
      </c>
      <c r="M12" s="113" t="s">
        <v>241</v>
      </c>
    </row>
    <row r="13" spans="1:13" s="9" customFormat="1" ht="20.25" customHeight="1">
      <c r="A13" s="116" t="s">
        <v>691</v>
      </c>
      <c r="B13" s="375" t="s">
        <v>198</v>
      </c>
      <c r="C13" s="187">
        <v>76031.603</v>
      </c>
      <c r="D13" s="188">
        <v>0.748088797271672</v>
      </c>
      <c r="E13" s="187">
        <v>44595.225</v>
      </c>
      <c r="F13" s="187">
        <v>31176.503</v>
      </c>
      <c r="G13" s="187">
        <v>22893.066</v>
      </c>
      <c r="H13" s="187">
        <v>13275.094</v>
      </c>
      <c r="I13" s="187">
        <v>8103.703</v>
      </c>
      <c r="J13" s="187">
        <v>10021.738</v>
      </c>
      <c r="K13" s="187">
        <v>35.843</v>
      </c>
      <c r="L13" s="187" t="s">
        <v>1151</v>
      </c>
      <c r="M13" s="114" t="s">
        <v>691</v>
      </c>
    </row>
    <row r="14" spans="1:13" ht="20.25" customHeight="1">
      <c r="A14" s="370" t="s">
        <v>696</v>
      </c>
      <c r="B14" s="374" t="s">
        <v>246</v>
      </c>
      <c r="C14" s="187">
        <v>33186.704</v>
      </c>
      <c r="D14" s="188">
        <v>0.326530028319552</v>
      </c>
      <c r="E14" s="187">
        <v>21848.18</v>
      </c>
      <c r="F14" s="187">
        <v>14882.415</v>
      </c>
      <c r="G14" s="187">
        <v>12614.861</v>
      </c>
      <c r="H14" s="187">
        <v>87.892</v>
      </c>
      <c r="I14" s="187">
        <v>7928.966</v>
      </c>
      <c r="J14" s="187">
        <v>3287.603</v>
      </c>
      <c r="K14" s="187">
        <v>34.063</v>
      </c>
      <c r="L14" s="187" t="s">
        <v>1151</v>
      </c>
      <c r="M14" s="189" t="s">
        <v>696</v>
      </c>
    </row>
    <row r="15" spans="1:13" ht="12.75">
      <c r="A15" s="370" t="s">
        <v>697</v>
      </c>
      <c r="B15" s="374" t="s">
        <v>1132</v>
      </c>
      <c r="C15" s="187">
        <v>26419.205</v>
      </c>
      <c r="D15" s="188">
        <v>0.259943372406915</v>
      </c>
      <c r="E15" s="187">
        <v>8272.226</v>
      </c>
      <c r="F15" s="187">
        <v>5669.422</v>
      </c>
      <c r="G15" s="187">
        <v>2792.833</v>
      </c>
      <c r="H15" s="187">
        <v>13094.727</v>
      </c>
      <c r="I15" s="187" t="s">
        <v>1151</v>
      </c>
      <c r="J15" s="187">
        <v>5052.252</v>
      </c>
      <c r="K15" s="187" t="s">
        <v>1151</v>
      </c>
      <c r="L15" s="187" t="s">
        <v>1151</v>
      </c>
      <c r="M15" s="189" t="s">
        <v>697</v>
      </c>
    </row>
    <row r="16" spans="1:13" ht="12.75">
      <c r="A16" s="370" t="s">
        <v>1054</v>
      </c>
      <c r="B16" s="374" t="s">
        <v>245</v>
      </c>
      <c r="C16" s="187">
        <v>5830.655</v>
      </c>
      <c r="D16" s="188">
        <v>0.0573688770741301</v>
      </c>
      <c r="E16" s="187">
        <v>4264.854</v>
      </c>
      <c r="F16" s="187">
        <v>3198.754</v>
      </c>
      <c r="G16" s="187">
        <v>2325.974</v>
      </c>
      <c r="H16" s="187" t="s">
        <v>1151</v>
      </c>
      <c r="I16" s="187" t="s">
        <v>1151</v>
      </c>
      <c r="J16" s="187">
        <v>1565.801</v>
      </c>
      <c r="K16" s="187" t="s">
        <v>1151</v>
      </c>
      <c r="L16" s="187" t="s">
        <v>1151</v>
      </c>
      <c r="M16" s="189" t="s">
        <v>1054</v>
      </c>
    </row>
    <row r="17" spans="1:13" s="9" customFormat="1" ht="20.25" customHeight="1">
      <c r="A17" s="116" t="s">
        <v>692</v>
      </c>
      <c r="B17" s="375" t="s">
        <v>199</v>
      </c>
      <c r="C17" s="187">
        <v>391596.147</v>
      </c>
      <c r="D17" s="188">
        <v>3.85298585149455</v>
      </c>
      <c r="E17" s="187">
        <v>286225.622</v>
      </c>
      <c r="F17" s="187">
        <v>257894.888</v>
      </c>
      <c r="G17" s="187">
        <v>175649.977</v>
      </c>
      <c r="H17" s="187">
        <v>3346.453</v>
      </c>
      <c r="I17" s="187">
        <v>39354.399</v>
      </c>
      <c r="J17" s="187">
        <v>60639.835</v>
      </c>
      <c r="K17" s="187">
        <v>2029.838</v>
      </c>
      <c r="L17" s="187" t="s">
        <v>1151</v>
      </c>
      <c r="M17" s="114" t="s">
        <v>692</v>
      </c>
    </row>
    <row r="18" spans="1:13" ht="20.25" customHeight="1">
      <c r="A18" s="370" t="s">
        <v>698</v>
      </c>
      <c r="B18" s="374" t="s">
        <v>262</v>
      </c>
      <c r="C18" s="187">
        <v>98876.519</v>
      </c>
      <c r="D18" s="188">
        <v>0.972864088859465</v>
      </c>
      <c r="E18" s="187">
        <v>52276.481</v>
      </c>
      <c r="F18" s="187">
        <v>50830.609</v>
      </c>
      <c r="G18" s="187">
        <v>35160.812</v>
      </c>
      <c r="H18" s="187">
        <v>1752.278</v>
      </c>
      <c r="I18" s="187">
        <v>18068.43</v>
      </c>
      <c r="J18" s="187">
        <v>26779.33</v>
      </c>
      <c r="K18" s="187" t="s">
        <v>1151</v>
      </c>
      <c r="L18" s="187" t="s">
        <v>1151</v>
      </c>
      <c r="M18" s="189" t="s">
        <v>698</v>
      </c>
    </row>
    <row r="19" spans="1:13" ht="12.75">
      <c r="A19" s="370" t="s">
        <v>263</v>
      </c>
      <c r="B19" s="374" t="s">
        <v>1133</v>
      </c>
      <c r="C19" s="187">
        <v>82259.176</v>
      </c>
      <c r="D19" s="188">
        <v>0.809363022878772</v>
      </c>
      <c r="E19" s="187">
        <v>74614.307</v>
      </c>
      <c r="F19" s="187">
        <v>70742.516</v>
      </c>
      <c r="G19" s="187">
        <v>65673.973</v>
      </c>
      <c r="H19" s="187">
        <v>108.531</v>
      </c>
      <c r="I19" s="187">
        <v>2387.52</v>
      </c>
      <c r="J19" s="187">
        <v>3847.914</v>
      </c>
      <c r="K19" s="187">
        <v>1300.904</v>
      </c>
      <c r="L19" s="187" t="s">
        <v>1151</v>
      </c>
      <c r="M19" s="189" t="s">
        <v>263</v>
      </c>
    </row>
    <row r="20" spans="1:13" ht="12.75">
      <c r="A20" s="370" t="s">
        <v>699</v>
      </c>
      <c r="B20" s="374" t="s">
        <v>265</v>
      </c>
      <c r="C20" s="187">
        <v>64305.907</v>
      </c>
      <c r="D20" s="188">
        <v>0.632717537536253</v>
      </c>
      <c r="E20" s="187">
        <v>46293.791</v>
      </c>
      <c r="F20" s="187">
        <v>37026.735</v>
      </c>
      <c r="G20" s="187">
        <v>26746.425</v>
      </c>
      <c r="H20" s="187">
        <v>210.412</v>
      </c>
      <c r="I20" s="187">
        <v>4752.691</v>
      </c>
      <c r="J20" s="187">
        <v>12725.58</v>
      </c>
      <c r="K20" s="187">
        <v>323.433</v>
      </c>
      <c r="L20" s="187" t="s">
        <v>1151</v>
      </c>
      <c r="M20" s="189" t="s">
        <v>699</v>
      </c>
    </row>
    <row r="21" spans="1:13" s="9" customFormat="1" ht="20.25" customHeight="1">
      <c r="A21" s="372" t="s">
        <v>282</v>
      </c>
      <c r="B21" s="375" t="s">
        <v>200</v>
      </c>
      <c r="C21" s="187">
        <v>8584892.496</v>
      </c>
      <c r="D21" s="188">
        <v>84.4683217061626</v>
      </c>
      <c r="E21" s="187">
        <v>5895681.05</v>
      </c>
      <c r="F21" s="187">
        <v>5238081.007</v>
      </c>
      <c r="G21" s="187">
        <v>2759247.706</v>
      </c>
      <c r="H21" s="187">
        <v>160770.625</v>
      </c>
      <c r="I21" s="187">
        <v>1105969.058</v>
      </c>
      <c r="J21" s="187">
        <v>1384374.095</v>
      </c>
      <c r="K21" s="187">
        <v>37775.054</v>
      </c>
      <c r="L21" s="187">
        <v>322.614</v>
      </c>
      <c r="M21" s="113" t="s">
        <v>282</v>
      </c>
    </row>
    <row r="22" spans="1:13" s="9" customFormat="1" ht="20.25" customHeight="1">
      <c r="A22" s="116" t="s">
        <v>693</v>
      </c>
      <c r="B22" s="375" t="s">
        <v>283</v>
      </c>
      <c r="C22" s="187">
        <v>854373.191</v>
      </c>
      <c r="D22" s="188">
        <v>8.40633351997524</v>
      </c>
      <c r="E22" s="187">
        <v>640978.514</v>
      </c>
      <c r="F22" s="187">
        <v>581765.83</v>
      </c>
      <c r="G22" s="187">
        <v>343260.969</v>
      </c>
      <c r="H22" s="187">
        <v>8001.938</v>
      </c>
      <c r="I22" s="187">
        <v>98437.741</v>
      </c>
      <c r="J22" s="187">
        <v>105881.778</v>
      </c>
      <c r="K22" s="187">
        <v>1073.22</v>
      </c>
      <c r="L22" s="187" t="s">
        <v>1151</v>
      </c>
      <c r="M22" s="114" t="s">
        <v>693</v>
      </c>
    </row>
    <row r="23" spans="1:13" ht="20.25" customHeight="1">
      <c r="A23" s="370" t="s">
        <v>700</v>
      </c>
      <c r="B23" s="374" t="s">
        <v>1148</v>
      </c>
      <c r="C23" s="187">
        <v>209035.393</v>
      </c>
      <c r="D23" s="188">
        <v>2.05673732456464</v>
      </c>
      <c r="E23" s="187">
        <v>163750.298</v>
      </c>
      <c r="F23" s="187">
        <v>149434.962</v>
      </c>
      <c r="G23" s="187">
        <v>84072.004</v>
      </c>
      <c r="H23" s="187">
        <v>463.325</v>
      </c>
      <c r="I23" s="187">
        <v>40863.781</v>
      </c>
      <c r="J23" s="187">
        <v>3956.261</v>
      </c>
      <c r="K23" s="187">
        <v>1.728</v>
      </c>
      <c r="L23" s="187" t="s">
        <v>1151</v>
      </c>
      <c r="M23" s="189" t="s">
        <v>700</v>
      </c>
    </row>
    <row r="24" spans="1:13" ht="12.75">
      <c r="A24" s="370" t="s">
        <v>289</v>
      </c>
      <c r="B24" s="374" t="s">
        <v>290</v>
      </c>
      <c r="C24" s="187">
        <v>122571.982</v>
      </c>
      <c r="D24" s="188">
        <v>1.20600806737673</v>
      </c>
      <c r="E24" s="187">
        <v>104074.422</v>
      </c>
      <c r="F24" s="187">
        <v>99232.446</v>
      </c>
      <c r="G24" s="187">
        <v>59330.16</v>
      </c>
      <c r="H24" s="187">
        <v>499.856</v>
      </c>
      <c r="I24" s="187">
        <v>4435.364</v>
      </c>
      <c r="J24" s="187">
        <v>13371.745</v>
      </c>
      <c r="K24" s="187">
        <v>190.595</v>
      </c>
      <c r="L24" s="187" t="s">
        <v>1151</v>
      </c>
      <c r="M24" s="189" t="s">
        <v>289</v>
      </c>
    </row>
    <row r="25" spans="1:13" ht="12.75">
      <c r="A25" s="370" t="s">
        <v>285</v>
      </c>
      <c r="B25" s="374" t="s">
        <v>286</v>
      </c>
      <c r="C25" s="187">
        <v>107794.179</v>
      </c>
      <c r="D25" s="188">
        <v>1.06060657067821</v>
      </c>
      <c r="E25" s="187">
        <v>96870.33</v>
      </c>
      <c r="F25" s="187">
        <v>94571.311</v>
      </c>
      <c r="G25" s="187">
        <v>52092.865</v>
      </c>
      <c r="H25" s="187">
        <v>647.743</v>
      </c>
      <c r="I25" s="187">
        <v>5034.505</v>
      </c>
      <c r="J25" s="187">
        <v>5222.193</v>
      </c>
      <c r="K25" s="187">
        <v>19.408</v>
      </c>
      <c r="L25" s="187" t="s">
        <v>1151</v>
      </c>
      <c r="M25" s="189" t="s">
        <v>285</v>
      </c>
    </row>
    <row r="26" spans="1:13" s="9" customFormat="1" ht="20.25" customHeight="1">
      <c r="A26" s="116" t="s">
        <v>694</v>
      </c>
      <c r="B26" s="375" t="s">
        <v>307</v>
      </c>
      <c r="C26" s="187">
        <v>7730519.305</v>
      </c>
      <c r="D26" s="188">
        <v>76.0619881861874</v>
      </c>
      <c r="E26" s="187">
        <v>5254702.536</v>
      </c>
      <c r="F26" s="187">
        <v>4656315.177</v>
      </c>
      <c r="G26" s="187">
        <v>2415986.737</v>
      </c>
      <c r="H26" s="187">
        <v>152768.687</v>
      </c>
      <c r="I26" s="187">
        <v>1007531.317</v>
      </c>
      <c r="J26" s="187">
        <v>1278492.317</v>
      </c>
      <c r="K26" s="187">
        <v>36701.834</v>
      </c>
      <c r="L26" s="187">
        <v>322.614</v>
      </c>
      <c r="M26" s="114" t="s">
        <v>694</v>
      </c>
    </row>
    <row r="27" spans="1:13" ht="20.25" customHeight="1">
      <c r="A27" s="370" t="s">
        <v>701</v>
      </c>
      <c r="B27" s="374" t="s">
        <v>1134</v>
      </c>
      <c r="C27" s="50">
        <v>1735240.284</v>
      </c>
      <c r="D27" s="51">
        <v>17.0733453697525</v>
      </c>
      <c r="E27" s="50">
        <v>1485057.73</v>
      </c>
      <c r="F27" s="50">
        <v>1461346</v>
      </c>
      <c r="G27" s="50">
        <v>672571.935</v>
      </c>
      <c r="H27" s="50">
        <v>12999.688</v>
      </c>
      <c r="I27" s="50">
        <v>111603.387</v>
      </c>
      <c r="J27" s="50">
        <v>125404.416</v>
      </c>
      <c r="K27" s="50">
        <v>175.063</v>
      </c>
      <c r="L27" s="187" t="s">
        <v>1151</v>
      </c>
      <c r="M27" s="189" t="s">
        <v>701</v>
      </c>
    </row>
    <row r="28" spans="1:13" ht="12.75">
      <c r="A28" s="370" t="s">
        <v>1074</v>
      </c>
      <c r="B28" s="374" t="s">
        <v>322</v>
      </c>
      <c r="C28" s="50">
        <v>628861.586</v>
      </c>
      <c r="D28" s="51">
        <v>6.18748374305742</v>
      </c>
      <c r="E28" s="50">
        <v>558369.025</v>
      </c>
      <c r="F28" s="50">
        <v>518493.432</v>
      </c>
      <c r="G28" s="50">
        <v>302559.91</v>
      </c>
      <c r="H28" s="50">
        <v>6821.652</v>
      </c>
      <c r="I28" s="50">
        <v>25329.602</v>
      </c>
      <c r="J28" s="50">
        <v>35717.764</v>
      </c>
      <c r="K28" s="50">
        <v>2623.543</v>
      </c>
      <c r="L28" s="187" t="s">
        <v>1151</v>
      </c>
      <c r="M28" s="189" t="s">
        <v>1074</v>
      </c>
    </row>
    <row r="29" spans="1:13" ht="12.75">
      <c r="A29" s="370" t="s">
        <v>1149</v>
      </c>
      <c r="B29" s="374" t="s">
        <v>1135</v>
      </c>
      <c r="C29" s="50">
        <v>437595.714</v>
      </c>
      <c r="D29" s="51">
        <v>4.30558397377862</v>
      </c>
      <c r="E29" s="50">
        <v>248967.237</v>
      </c>
      <c r="F29" s="50">
        <v>213871.713</v>
      </c>
      <c r="G29" s="50">
        <v>88121.281</v>
      </c>
      <c r="H29" s="50">
        <v>25371.43</v>
      </c>
      <c r="I29" s="50">
        <v>52235.027</v>
      </c>
      <c r="J29" s="50">
        <v>109423.44</v>
      </c>
      <c r="K29" s="187">
        <v>1598.58</v>
      </c>
      <c r="L29" s="187" t="s">
        <v>1151</v>
      </c>
      <c r="M29" s="189" t="s">
        <v>1149</v>
      </c>
    </row>
    <row r="30" spans="1:13" s="9" customFormat="1" ht="20.25" customHeight="1">
      <c r="A30" s="53" t="s">
        <v>1150</v>
      </c>
      <c r="B30" s="375" t="s">
        <v>201</v>
      </c>
      <c r="C30" s="55">
        <v>10163446.275</v>
      </c>
      <c r="D30" s="56">
        <v>100</v>
      </c>
      <c r="E30" s="55">
        <v>7275748.346</v>
      </c>
      <c r="F30" s="55">
        <v>6532335.626</v>
      </c>
      <c r="G30" s="55">
        <v>3597708.805</v>
      </c>
      <c r="H30" s="55">
        <v>185304.732</v>
      </c>
      <c r="I30" s="55">
        <v>1168731.036</v>
      </c>
      <c r="J30" s="55">
        <v>1484328.712</v>
      </c>
      <c r="K30" s="55">
        <v>48939.026</v>
      </c>
      <c r="L30" s="55">
        <v>394.423</v>
      </c>
      <c r="M30" s="190"/>
    </row>
    <row r="31" spans="1:13" s="9" customFormat="1" ht="6" customHeight="1">
      <c r="A31" s="54"/>
      <c r="B31" s="54"/>
      <c r="C31" s="57"/>
      <c r="D31" s="58"/>
      <c r="E31" s="57"/>
      <c r="F31" s="57"/>
      <c r="G31" s="57"/>
      <c r="H31" s="57"/>
      <c r="I31" s="57"/>
      <c r="J31" s="57"/>
      <c r="K31" s="57"/>
      <c r="L31" s="59"/>
      <c r="M31" s="60"/>
    </row>
    <row r="32" spans="1:13" s="9" customFormat="1" ht="6" customHeight="1">
      <c r="A32" s="54"/>
      <c r="B32" s="54"/>
      <c r="C32" s="57"/>
      <c r="D32" s="58"/>
      <c r="E32" s="57"/>
      <c r="F32" s="57"/>
      <c r="G32" s="57"/>
      <c r="H32" s="57"/>
      <c r="I32" s="57"/>
      <c r="J32" s="57"/>
      <c r="K32" s="57"/>
      <c r="L32" s="59"/>
      <c r="M32" s="60"/>
    </row>
    <row r="33" spans="1:13" s="9" customFormat="1" ht="6" customHeight="1">
      <c r="A33" s="54"/>
      <c r="B33" s="54"/>
      <c r="C33" s="57"/>
      <c r="D33" s="58"/>
      <c r="E33" s="57"/>
      <c r="F33" s="57"/>
      <c r="G33" s="57"/>
      <c r="H33" s="57"/>
      <c r="I33" s="57"/>
      <c r="J33" s="57"/>
      <c r="K33" s="57"/>
      <c r="L33" s="59"/>
      <c r="M33" s="60"/>
    </row>
    <row r="34" spans="1:13" ht="17.25">
      <c r="A34" s="35"/>
      <c r="B34" s="35"/>
      <c r="C34" s="36"/>
      <c r="D34" s="37"/>
      <c r="E34" s="38" t="s">
        <v>1189</v>
      </c>
      <c r="F34" s="39" t="s">
        <v>5</v>
      </c>
      <c r="G34" s="40"/>
      <c r="H34" s="40"/>
      <c r="I34" s="36"/>
      <c r="M34" s="41"/>
    </row>
    <row r="35" spans="1:13" ht="12.75">
      <c r="A35" s="8"/>
      <c r="B35" s="8"/>
      <c r="M35" s="44"/>
    </row>
    <row r="36" spans="1:13" ht="12.75" customHeight="1">
      <c r="A36" s="555" t="s">
        <v>1055</v>
      </c>
      <c r="B36" s="562" t="s">
        <v>722</v>
      </c>
      <c r="C36" s="557" t="s">
        <v>942</v>
      </c>
      <c r="D36" s="558"/>
      <c r="E36" s="549" t="s">
        <v>468</v>
      </c>
      <c r="F36" s="550"/>
      <c r="G36" s="550"/>
      <c r="H36" s="550"/>
      <c r="I36" s="550"/>
      <c r="J36" s="550"/>
      <c r="K36" s="550"/>
      <c r="L36" s="550"/>
      <c r="M36" s="538" t="s">
        <v>973</v>
      </c>
    </row>
    <row r="37" spans="1:13" ht="12.75" customHeight="1">
      <c r="A37" s="547"/>
      <c r="B37" s="563"/>
      <c r="C37" s="559"/>
      <c r="D37" s="560"/>
      <c r="E37" s="535" t="s">
        <v>202</v>
      </c>
      <c r="F37" s="552" t="s">
        <v>469</v>
      </c>
      <c r="G37" s="553"/>
      <c r="H37" s="547" t="s">
        <v>204</v>
      </c>
      <c r="I37" s="532" t="s">
        <v>205</v>
      </c>
      <c r="J37" s="532" t="s">
        <v>206</v>
      </c>
      <c r="K37" s="541" t="s">
        <v>1031</v>
      </c>
      <c r="L37" s="536" t="s">
        <v>207</v>
      </c>
      <c r="M37" s="539"/>
    </row>
    <row r="38" spans="1:13" ht="12.75" customHeight="1">
      <c r="A38" s="547"/>
      <c r="B38" s="563"/>
      <c r="C38" s="561"/>
      <c r="D38" s="548"/>
      <c r="E38" s="536"/>
      <c r="F38" s="545" t="s">
        <v>1122</v>
      </c>
      <c r="G38" s="534" t="s">
        <v>723</v>
      </c>
      <c r="H38" s="547"/>
      <c r="I38" s="532"/>
      <c r="J38" s="532"/>
      <c r="K38" s="532"/>
      <c r="L38" s="536"/>
      <c r="M38" s="539"/>
    </row>
    <row r="39" spans="1:13" ht="17.25" customHeight="1">
      <c r="A39" s="547"/>
      <c r="B39" s="563"/>
      <c r="C39" s="45" t="s">
        <v>466</v>
      </c>
      <c r="D39" s="46" t="s">
        <v>887</v>
      </c>
      <c r="E39" s="537"/>
      <c r="F39" s="546"/>
      <c r="G39" s="533"/>
      <c r="H39" s="548"/>
      <c r="I39" s="533"/>
      <c r="J39" s="533"/>
      <c r="K39" s="533"/>
      <c r="L39" s="537"/>
      <c r="M39" s="539"/>
    </row>
    <row r="40" spans="1:13" ht="12.75">
      <c r="A40" s="556"/>
      <c r="B40" s="564"/>
      <c r="C40" s="47" t="s">
        <v>467</v>
      </c>
      <c r="D40" s="48" t="s">
        <v>823</v>
      </c>
      <c r="E40" s="542" t="s">
        <v>467</v>
      </c>
      <c r="F40" s="543"/>
      <c r="G40" s="543"/>
      <c r="H40" s="543"/>
      <c r="I40" s="543"/>
      <c r="J40" s="543"/>
      <c r="K40" s="543"/>
      <c r="L40" s="544"/>
      <c r="M40" s="540"/>
    </row>
    <row r="41" spans="1:13" s="9" customFormat="1" ht="20.25" customHeight="1">
      <c r="A41" s="369" t="s">
        <v>208</v>
      </c>
      <c r="B41" s="373" t="s">
        <v>824</v>
      </c>
      <c r="C41" s="187">
        <v>747708.184</v>
      </c>
      <c r="D41" s="188">
        <v>10.7378473604295</v>
      </c>
      <c r="E41" s="187">
        <v>705489.083</v>
      </c>
      <c r="F41" s="187">
        <v>676525.821</v>
      </c>
      <c r="G41" s="187">
        <v>582802.023</v>
      </c>
      <c r="H41" s="187">
        <v>2050.137</v>
      </c>
      <c r="I41" s="187">
        <v>18297.255</v>
      </c>
      <c r="J41" s="187">
        <v>21780.16</v>
      </c>
      <c r="K41" s="187">
        <v>91.549</v>
      </c>
      <c r="L41" s="187" t="s">
        <v>1151</v>
      </c>
      <c r="M41" s="113" t="s">
        <v>208</v>
      </c>
    </row>
    <row r="42" spans="1:13" ht="20.25" customHeight="1">
      <c r="A42" s="370" t="s">
        <v>974</v>
      </c>
      <c r="B42" s="374" t="s">
        <v>1136</v>
      </c>
      <c r="C42" s="187">
        <v>83430.653</v>
      </c>
      <c r="D42" s="188">
        <v>1.19814873805763</v>
      </c>
      <c r="E42" s="187">
        <v>82999.824</v>
      </c>
      <c r="F42" s="187">
        <v>82990.153</v>
      </c>
      <c r="G42" s="187">
        <v>81057.653</v>
      </c>
      <c r="H42" s="187">
        <v>311.551</v>
      </c>
      <c r="I42" s="187">
        <v>35.146</v>
      </c>
      <c r="J42" s="187">
        <v>84.072</v>
      </c>
      <c r="K42" s="187">
        <v>0.06</v>
      </c>
      <c r="L42" s="187" t="s">
        <v>1151</v>
      </c>
      <c r="M42" s="189" t="s">
        <v>974</v>
      </c>
    </row>
    <row r="43" spans="1:13" ht="12.75">
      <c r="A43" s="370" t="s">
        <v>217</v>
      </c>
      <c r="B43" s="374" t="s">
        <v>218</v>
      </c>
      <c r="C43" s="187">
        <v>76311.538</v>
      </c>
      <c r="D43" s="188">
        <v>1.09591103109234</v>
      </c>
      <c r="E43" s="187">
        <v>76303.039</v>
      </c>
      <c r="F43" s="187">
        <v>76302.82</v>
      </c>
      <c r="G43" s="187">
        <v>70676.271</v>
      </c>
      <c r="H43" s="187">
        <v>0.89</v>
      </c>
      <c r="I43" s="187" t="s">
        <v>1151</v>
      </c>
      <c r="J43" s="187">
        <v>7.609</v>
      </c>
      <c r="K43" s="187" t="s">
        <v>1151</v>
      </c>
      <c r="L43" s="187" t="s">
        <v>1151</v>
      </c>
      <c r="M43" s="189" t="s">
        <v>217</v>
      </c>
    </row>
    <row r="44" spans="1:13" ht="12.75">
      <c r="A44" s="370" t="s">
        <v>231</v>
      </c>
      <c r="B44" s="374" t="s">
        <v>232</v>
      </c>
      <c r="C44" s="187">
        <v>60094.044</v>
      </c>
      <c r="D44" s="188">
        <v>0.863011380042532</v>
      </c>
      <c r="E44" s="187">
        <v>59821.796</v>
      </c>
      <c r="F44" s="187">
        <v>56007.675</v>
      </c>
      <c r="G44" s="187">
        <v>53617.435</v>
      </c>
      <c r="H44" s="187">
        <v>107.548</v>
      </c>
      <c r="I44" s="187">
        <v>22.814</v>
      </c>
      <c r="J44" s="187">
        <v>141.886</v>
      </c>
      <c r="K44" s="187" t="s">
        <v>1151</v>
      </c>
      <c r="L44" s="187" t="s">
        <v>1151</v>
      </c>
      <c r="M44" s="189" t="s">
        <v>231</v>
      </c>
    </row>
    <row r="45" spans="1:13" s="9" customFormat="1" ht="20.25" customHeight="1">
      <c r="A45" s="371" t="s">
        <v>241</v>
      </c>
      <c r="B45" s="375" t="s">
        <v>197</v>
      </c>
      <c r="C45" s="187">
        <v>5647438.371</v>
      </c>
      <c r="D45" s="188">
        <v>81.1029389578418</v>
      </c>
      <c r="E45" s="187">
        <v>4024588.347</v>
      </c>
      <c r="F45" s="187">
        <v>3653658.52</v>
      </c>
      <c r="G45" s="187">
        <v>1973652.239</v>
      </c>
      <c r="H45" s="187">
        <v>73980.596</v>
      </c>
      <c r="I45" s="187">
        <v>317862.801</v>
      </c>
      <c r="J45" s="187">
        <v>1228603.811</v>
      </c>
      <c r="K45" s="187">
        <v>2402.816</v>
      </c>
      <c r="L45" s="187" t="s">
        <v>1151</v>
      </c>
      <c r="M45" s="113" t="s">
        <v>241</v>
      </c>
    </row>
    <row r="46" spans="1:13" s="9" customFormat="1" ht="20.25" customHeight="1">
      <c r="A46" s="116" t="s">
        <v>691</v>
      </c>
      <c r="B46" s="375" t="s">
        <v>198</v>
      </c>
      <c r="C46" s="187">
        <v>53386.038</v>
      </c>
      <c r="D46" s="188">
        <v>0.766677614995973</v>
      </c>
      <c r="E46" s="187">
        <v>43887.897</v>
      </c>
      <c r="F46" s="187">
        <v>37740.782</v>
      </c>
      <c r="G46" s="187">
        <v>16743.952</v>
      </c>
      <c r="H46" s="187">
        <v>484.549</v>
      </c>
      <c r="I46" s="187">
        <v>2222.167</v>
      </c>
      <c r="J46" s="187">
        <v>6759.449</v>
      </c>
      <c r="K46" s="187">
        <v>31.976</v>
      </c>
      <c r="L46" s="187" t="s">
        <v>1151</v>
      </c>
      <c r="M46" s="114" t="s">
        <v>691</v>
      </c>
    </row>
    <row r="47" spans="1:13" ht="20.25" customHeight="1">
      <c r="A47" s="370" t="s">
        <v>696</v>
      </c>
      <c r="B47" s="374" t="s">
        <v>246</v>
      </c>
      <c r="C47" s="187">
        <v>15930.246</v>
      </c>
      <c r="D47" s="188">
        <v>0.228774478630146</v>
      </c>
      <c r="E47" s="187">
        <v>8879.973</v>
      </c>
      <c r="F47" s="187">
        <v>7041.314</v>
      </c>
      <c r="G47" s="187">
        <v>5602.928</v>
      </c>
      <c r="H47" s="187">
        <v>154.556</v>
      </c>
      <c r="I47" s="187">
        <v>1128.647</v>
      </c>
      <c r="J47" s="187">
        <v>5767.07</v>
      </c>
      <c r="K47" s="187" t="s">
        <v>1151</v>
      </c>
      <c r="L47" s="187" t="s">
        <v>1151</v>
      </c>
      <c r="M47" s="189" t="s">
        <v>696</v>
      </c>
    </row>
    <row r="48" spans="1:13" ht="12.75">
      <c r="A48" s="370" t="s">
        <v>1054</v>
      </c>
      <c r="B48" s="374" t="s">
        <v>245</v>
      </c>
      <c r="C48" s="187">
        <v>10524.338</v>
      </c>
      <c r="D48" s="188">
        <v>0.151140160602506</v>
      </c>
      <c r="E48" s="187">
        <v>10524.338</v>
      </c>
      <c r="F48" s="187">
        <v>9940.837</v>
      </c>
      <c r="G48" s="187">
        <v>143.105</v>
      </c>
      <c r="H48" s="187" t="s">
        <v>1151</v>
      </c>
      <c r="I48" s="187" t="s">
        <v>1151</v>
      </c>
      <c r="J48" s="187" t="s">
        <v>1151</v>
      </c>
      <c r="K48" s="187" t="s">
        <v>1151</v>
      </c>
      <c r="L48" s="187" t="s">
        <v>1151</v>
      </c>
      <c r="M48" s="189" t="s">
        <v>1054</v>
      </c>
    </row>
    <row r="49" spans="1:13" ht="12.75">
      <c r="A49" s="370" t="s">
        <v>1152</v>
      </c>
      <c r="B49" s="374" t="s">
        <v>257</v>
      </c>
      <c r="C49" s="187">
        <v>5942.034</v>
      </c>
      <c r="D49" s="188">
        <v>0.0853336307771141</v>
      </c>
      <c r="E49" s="187">
        <v>5113.022</v>
      </c>
      <c r="F49" s="187">
        <v>3456.743</v>
      </c>
      <c r="G49" s="187">
        <v>2148.139</v>
      </c>
      <c r="H49" s="187">
        <v>3.45</v>
      </c>
      <c r="I49" s="187">
        <v>642.583</v>
      </c>
      <c r="J49" s="187">
        <v>155.186</v>
      </c>
      <c r="K49" s="187">
        <v>27.793</v>
      </c>
      <c r="L49" s="187" t="s">
        <v>1151</v>
      </c>
      <c r="M49" s="189" t="s">
        <v>1152</v>
      </c>
    </row>
    <row r="50" spans="1:13" s="9" customFormat="1" ht="20.25" customHeight="1">
      <c r="A50" s="116" t="s">
        <v>692</v>
      </c>
      <c r="B50" s="375" t="s">
        <v>199</v>
      </c>
      <c r="C50" s="187">
        <v>313839.301</v>
      </c>
      <c r="D50" s="188">
        <v>4.50705045357896</v>
      </c>
      <c r="E50" s="187">
        <v>263485.438</v>
      </c>
      <c r="F50" s="187">
        <v>178605.64</v>
      </c>
      <c r="G50" s="187">
        <v>92961.971</v>
      </c>
      <c r="H50" s="187">
        <v>9136.72</v>
      </c>
      <c r="I50" s="187">
        <v>12511.647</v>
      </c>
      <c r="J50" s="187">
        <v>28705.496</v>
      </c>
      <c r="K50" s="187" t="s">
        <v>1151</v>
      </c>
      <c r="L50" s="187" t="s">
        <v>1151</v>
      </c>
      <c r="M50" s="114" t="s">
        <v>692</v>
      </c>
    </row>
    <row r="51" spans="1:13" ht="20.25" customHeight="1">
      <c r="A51" s="370" t="s">
        <v>291</v>
      </c>
      <c r="B51" s="374" t="s">
        <v>271</v>
      </c>
      <c r="C51" s="187">
        <v>111728.563</v>
      </c>
      <c r="D51" s="188">
        <v>1.6045354069498</v>
      </c>
      <c r="E51" s="187">
        <v>88823.302</v>
      </c>
      <c r="F51" s="187">
        <v>23996.939</v>
      </c>
      <c r="G51" s="187">
        <v>11444.477</v>
      </c>
      <c r="H51" s="187">
        <v>7502.302</v>
      </c>
      <c r="I51" s="187">
        <v>0.101</v>
      </c>
      <c r="J51" s="187">
        <v>15402.858</v>
      </c>
      <c r="K51" s="187" t="s">
        <v>1151</v>
      </c>
      <c r="L51" s="187" t="s">
        <v>1151</v>
      </c>
      <c r="M51" s="189" t="s">
        <v>291</v>
      </c>
    </row>
    <row r="52" spans="1:13" ht="12.75">
      <c r="A52" s="370" t="s">
        <v>698</v>
      </c>
      <c r="B52" s="374" t="s">
        <v>262</v>
      </c>
      <c r="C52" s="187">
        <v>24370.456</v>
      </c>
      <c r="D52" s="188">
        <v>0.349984448788732</v>
      </c>
      <c r="E52" s="187">
        <v>24168.553</v>
      </c>
      <c r="F52" s="187">
        <v>21472.092</v>
      </c>
      <c r="G52" s="187">
        <v>17561.463</v>
      </c>
      <c r="H52" s="187">
        <v>163.217</v>
      </c>
      <c r="I52" s="187">
        <v>32.768</v>
      </c>
      <c r="J52" s="187">
        <v>5.918</v>
      </c>
      <c r="K52" s="187" t="s">
        <v>1151</v>
      </c>
      <c r="L52" s="187" t="s">
        <v>1151</v>
      </c>
      <c r="M52" s="189" t="s">
        <v>698</v>
      </c>
    </row>
    <row r="53" spans="1:13" ht="12.75">
      <c r="A53" s="370" t="s">
        <v>263</v>
      </c>
      <c r="B53" s="374" t="s">
        <v>1133</v>
      </c>
      <c r="C53" s="187">
        <v>21218.266</v>
      </c>
      <c r="D53" s="188">
        <v>0.30471580549263</v>
      </c>
      <c r="E53" s="187">
        <v>16606.848</v>
      </c>
      <c r="F53" s="187">
        <v>16606.848</v>
      </c>
      <c r="G53" s="187">
        <v>10307.405</v>
      </c>
      <c r="H53" s="187" t="s">
        <v>1151</v>
      </c>
      <c r="I53" s="187">
        <v>4611.055</v>
      </c>
      <c r="J53" s="187">
        <v>0.363</v>
      </c>
      <c r="K53" s="187" t="s">
        <v>1151</v>
      </c>
      <c r="L53" s="187" t="s">
        <v>1151</v>
      </c>
      <c r="M53" s="189" t="s">
        <v>263</v>
      </c>
    </row>
    <row r="54" spans="1:13" s="9" customFormat="1" ht="20.25" customHeight="1">
      <c r="A54" s="372" t="s">
        <v>282</v>
      </c>
      <c r="B54" s="375" t="s">
        <v>200</v>
      </c>
      <c r="C54" s="187">
        <v>5280213.032</v>
      </c>
      <c r="D54" s="188">
        <v>75.8292108892669</v>
      </c>
      <c r="E54" s="187">
        <v>3717215.012</v>
      </c>
      <c r="F54" s="187">
        <v>3437312.098</v>
      </c>
      <c r="G54" s="187">
        <v>1863946.316</v>
      </c>
      <c r="H54" s="187">
        <v>64359.327</v>
      </c>
      <c r="I54" s="187">
        <v>303128.987</v>
      </c>
      <c r="J54" s="187">
        <v>1193138.866</v>
      </c>
      <c r="K54" s="187">
        <v>2370.84</v>
      </c>
      <c r="L54" s="187" t="s">
        <v>1151</v>
      </c>
      <c r="M54" s="113" t="s">
        <v>282</v>
      </c>
    </row>
    <row r="55" spans="1:13" s="9" customFormat="1" ht="20.25" customHeight="1">
      <c r="A55" s="116" t="s">
        <v>693</v>
      </c>
      <c r="B55" s="375" t="s">
        <v>283</v>
      </c>
      <c r="C55" s="187">
        <v>1062089.49</v>
      </c>
      <c r="D55" s="188">
        <v>15.2526815551566</v>
      </c>
      <c r="E55" s="187">
        <v>931040.005</v>
      </c>
      <c r="F55" s="187">
        <v>845178.681</v>
      </c>
      <c r="G55" s="187">
        <v>648191.384</v>
      </c>
      <c r="H55" s="187">
        <v>4059.257</v>
      </c>
      <c r="I55" s="187">
        <v>73474.516</v>
      </c>
      <c r="J55" s="187">
        <v>53508.26</v>
      </c>
      <c r="K55" s="187">
        <v>7.452</v>
      </c>
      <c r="L55" s="187" t="s">
        <v>1151</v>
      </c>
      <c r="M55" s="114" t="s">
        <v>693</v>
      </c>
    </row>
    <row r="56" spans="1:13" ht="20.25" customHeight="1">
      <c r="A56" s="370" t="s">
        <v>289</v>
      </c>
      <c r="B56" s="374" t="s">
        <v>290</v>
      </c>
      <c r="C56" s="187">
        <v>252908.419</v>
      </c>
      <c r="D56" s="188">
        <v>3.63202123168088</v>
      </c>
      <c r="E56" s="187">
        <v>244441.485</v>
      </c>
      <c r="F56" s="187">
        <v>239372.651</v>
      </c>
      <c r="G56" s="187">
        <v>181008.333</v>
      </c>
      <c r="H56" s="187" t="s">
        <v>1151</v>
      </c>
      <c r="I56" s="187">
        <v>2932.25</v>
      </c>
      <c r="J56" s="187">
        <v>5534.684</v>
      </c>
      <c r="K56" s="187" t="s">
        <v>1151</v>
      </c>
      <c r="L56" s="187" t="s">
        <v>1151</v>
      </c>
      <c r="M56" s="189" t="s">
        <v>289</v>
      </c>
    </row>
    <row r="57" spans="1:13" ht="12.75">
      <c r="A57" s="370" t="s">
        <v>1065</v>
      </c>
      <c r="B57" s="374" t="s">
        <v>298</v>
      </c>
      <c r="C57" s="187">
        <v>177970.079</v>
      </c>
      <c r="D57" s="188">
        <v>2.55583071567073</v>
      </c>
      <c r="E57" s="187">
        <v>174898.416</v>
      </c>
      <c r="F57" s="187">
        <v>174386.452</v>
      </c>
      <c r="G57" s="187">
        <v>157062.343</v>
      </c>
      <c r="H57" s="187">
        <v>2.316</v>
      </c>
      <c r="I57" s="187">
        <v>6.94</v>
      </c>
      <c r="J57" s="187">
        <v>3062.407</v>
      </c>
      <c r="K57" s="187" t="s">
        <v>1151</v>
      </c>
      <c r="L57" s="187" t="s">
        <v>1151</v>
      </c>
      <c r="M57" s="189" t="s">
        <v>1065</v>
      </c>
    </row>
    <row r="58" spans="1:13" ht="12.75">
      <c r="A58" s="370" t="s">
        <v>285</v>
      </c>
      <c r="B58" s="374" t="s">
        <v>286</v>
      </c>
      <c r="C58" s="187">
        <v>162019.883</v>
      </c>
      <c r="D58" s="188">
        <v>2.3267697348203</v>
      </c>
      <c r="E58" s="187">
        <v>160580.074</v>
      </c>
      <c r="F58" s="187">
        <v>156696.814</v>
      </c>
      <c r="G58" s="187">
        <v>112444.395</v>
      </c>
      <c r="H58" s="187">
        <v>498.82</v>
      </c>
      <c r="I58" s="187">
        <v>281.995</v>
      </c>
      <c r="J58" s="187">
        <v>658.994</v>
      </c>
      <c r="K58" s="187" t="s">
        <v>1151</v>
      </c>
      <c r="L58" s="187" t="s">
        <v>1151</v>
      </c>
      <c r="M58" s="189" t="s">
        <v>285</v>
      </c>
    </row>
    <row r="59" spans="1:13" s="9" customFormat="1" ht="20.25" customHeight="1">
      <c r="A59" s="116" t="s">
        <v>694</v>
      </c>
      <c r="B59" s="375" t="s">
        <v>307</v>
      </c>
      <c r="C59" s="187">
        <v>4218123.542</v>
      </c>
      <c r="D59" s="188">
        <v>60.5765293341103</v>
      </c>
      <c r="E59" s="187">
        <v>2786175.007</v>
      </c>
      <c r="F59" s="187">
        <v>2592133.417</v>
      </c>
      <c r="G59" s="187">
        <v>1215754.932</v>
      </c>
      <c r="H59" s="187">
        <v>60300.07</v>
      </c>
      <c r="I59" s="187">
        <v>229654.471</v>
      </c>
      <c r="J59" s="187">
        <v>1139630.606</v>
      </c>
      <c r="K59" s="187">
        <v>2363.388</v>
      </c>
      <c r="L59" s="187" t="s">
        <v>1151</v>
      </c>
      <c r="M59" s="114" t="s">
        <v>694</v>
      </c>
    </row>
    <row r="60" spans="1:13" ht="20.25" customHeight="1">
      <c r="A60" s="370" t="s">
        <v>1066</v>
      </c>
      <c r="B60" s="374" t="s">
        <v>342</v>
      </c>
      <c r="C60" s="50">
        <v>370097.53</v>
      </c>
      <c r="D60" s="51">
        <v>5.31497564243858</v>
      </c>
      <c r="E60" s="50">
        <v>369949.214</v>
      </c>
      <c r="F60" s="50">
        <v>369888.538</v>
      </c>
      <c r="G60" s="50">
        <v>2716.393</v>
      </c>
      <c r="H60" s="50">
        <v>1.457</v>
      </c>
      <c r="I60" s="50">
        <v>131.51</v>
      </c>
      <c r="J60" s="50">
        <v>15.349</v>
      </c>
      <c r="K60" s="50" t="s">
        <v>1151</v>
      </c>
      <c r="L60" s="187" t="s">
        <v>1151</v>
      </c>
      <c r="M60" s="189" t="s">
        <v>1066</v>
      </c>
    </row>
    <row r="61" spans="1:13" ht="12.75">
      <c r="A61" s="370" t="s">
        <v>701</v>
      </c>
      <c r="B61" s="374" t="s">
        <v>1134</v>
      </c>
      <c r="C61" s="50">
        <v>366013.694</v>
      </c>
      <c r="D61" s="51">
        <v>5.25632761831447</v>
      </c>
      <c r="E61" s="50">
        <v>326985.68</v>
      </c>
      <c r="F61" s="50">
        <v>307101.02</v>
      </c>
      <c r="G61" s="50">
        <v>181924.911</v>
      </c>
      <c r="H61" s="50">
        <v>4172.171</v>
      </c>
      <c r="I61" s="50">
        <v>9455.61</v>
      </c>
      <c r="J61" s="50">
        <v>25395.418</v>
      </c>
      <c r="K61" s="50">
        <v>4.815</v>
      </c>
      <c r="L61" s="187" t="s">
        <v>1151</v>
      </c>
      <c r="M61" s="189" t="s">
        <v>701</v>
      </c>
    </row>
    <row r="62" spans="1:13" ht="12.75">
      <c r="A62" s="370" t="s">
        <v>1074</v>
      </c>
      <c r="B62" s="374" t="s">
        <v>322</v>
      </c>
      <c r="C62" s="50">
        <v>293014.709</v>
      </c>
      <c r="D62" s="51">
        <v>4.20798820573385</v>
      </c>
      <c r="E62" s="50">
        <v>272474.908</v>
      </c>
      <c r="F62" s="50">
        <v>258227.047</v>
      </c>
      <c r="G62" s="50">
        <v>158736.572</v>
      </c>
      <c r="H62" s="50">
        <v>91.648</v>
      </c>
      <c r="I62" s="50">
        <v>5800.001</v>
      </c>
      <c r="J62" s="50">
        <v>14540.287</v>
      </c>
      <c r="K62" s="187">
        <v>107.865</v>
      </c>
      <c r="L62" s="187" t="s">
        <v>1151</v>
      </c>
      <c r="M62" s="189" t="s">
        <v>1074</v>
      </c>
    </row>
    <row r="63" spans="1:13" s="9" customFormat="1" ht="20.25" customHeight="1">
      <c r="A63" s="53" t="s">
        <v>1150</v>
      </c>
      <c r="B63" s="375" t="s">
        <v>201</v>
      </c>
      <c r="C63" s="55">
        <v>6963296.822</v>
      </c>
      <c r="D63" s="56">
        <v>100</v>
      </c>
      <c r="E63" s="55">
        <v>5236556.957</v>
      </c>
      <c r="F63" s="55">
        <v>4828714.387</v>
      </c>
      <c r="G63" s="55">
        <v>2882426.843</v>
      </c>
      <c r="H63" s="55">
        <v>77271.395</v>
      </c>
      <c r="I63" s="55">
        <v>363952.204</v>
      </c>
      <c r="J63" s="55">
        <v>1282264.423</v>
      </c>
      <c r="K63" s="55">
        <v>3251.843</v>
      </c>
      <c r="L63" s="55" t="s">
        <v>1151</v>
      </c>
      <c r="M63" s="190"/>
    </row>
    <row r="64" spans="1:13" ht="12.75" customHeight="1">
      <c r="A64" t="s">
        <v>830</v>
      </c>
      <c r="B64" s="54"/>
      <c r="H64" s="362"/>
      <c r="I64" s="362"/>
      <c r="J64" s="362"/>
      <c r="K64" s="362"/>
      <c r="M64" s="60"/>
    </row>
    <row r="65" spans="1:13" ht="28.5" customHeight="1">
      <c r="A65" s="554" t="s">
        <v>1166</v>
      </c>
      <c r="B65" s="554"/>
      <c r="C65" s="554"/>
      <c r="D65" s="554"/>
      <c r="E65" s="554"/>
      <c r="M65" s="60"/>
    </row>
    <row r="66" ht="12.75">
      <c r="M66" s="60"/>
    </row>
    <row r="67" ht="12.75">
      <c r="M67" s="60"/>
    </row>
    <row r="68" ht="12.75">
      <c r="M68" s="60"/>
    </row>
    <row r="69" ht="12.75">
      <c r="M69" s="60"/>
    </row>
    <row r="70" ht="12.75">
      <c r="M70" s="60"/>
    </row>
    <row r="71" ht="12.75">
      <c r="M71" s="60"/>
    </row>
    <row r="72" ht="12.75">
      <c r="M72" s="60"/>
    </row>
    <row r="73" ht="12.75">
      <c r="M73" s="60"/>
    </row>
    <row r="74" ht="12.75">
      <c r="M74" s="60"/>
    </row>
    <row r="75" ht="12.75">
      <c r="M75" s="60"/>
    </row>
    <row r="76" ht="12.75">
      <c r="M76" s="60"/>
    </row>
    <row r="77" ht="12.75">
      <c r="M77" s="60"/>
    </row>
    <row r="78" ht="12.75">
      <c r="M78" s="60"/>
    </row>
    <row r="79" ht="12.75">
      <c r="M79" s="60"/>
    </row>
    <row r="80" ht="12.75">
      <c r="M80" s="60"/>
    </row>
    <row r="81" ht="12.75">
      <c r="M81" s="60"/>
    </row>
    <row r="82" ht="12.75">
      <c r="M82" s="60"/>
    </row>
    <row r="83" ht="12.75">
      <c r="M83" s="60"/>
    </row>
    <row r="84" ht="12.75">
      <c r="M84" s="60"/>
    </row>
    <row r="85" ht="12.75">
      <c r="M85" s="60"/>
    </row>
    <row r="86" ht="12.75">
      <c r="M86" s="60"/>
    </row>
    <row r="87" ht="12.75">
      <c r="M87" s="60"/>
    </row>
    <row r="88" ht="12.75">
      <c r="M88" s="60"/>
    </row>
    <row r="89" ht="12.75">
      <c r="M89" s="60"/>
    </row>
    <row r="90" ht="12.75">
      <c r="M90" s="60"/>
    </row>
    <row r="91" ht="12.75">
      <c r="M91" s="60"/>
    </row>
    <row r="92" ht="12.75">
      <c r="M92" s="60"/>
    </row>
    <row r="93" ht="12.75">
      <c r="M93" s="60"/>
    </row>
    <row r="94" ht="12.75">
      <c r="M94" s="60"/>
    </row>
    <row r="95" ht="12.75">
      <c r="M95" s="60"/>
    </row>
    <row r="96" ht="12.75">
      <c r="M96" s="60"/>
    </row>
    <row r="97" ht="12.75">
      <c r="M97" s="60"/>
    </row>
    <row r="98" ht="12.75">
      <c r="M98" s="60"/>
    </row>
    <row r="99" ht="12.75">
      <c r="M99" s="60"/>
    </row>
    <row r="100" ht="12.75">
      <c r="M100" s="60"/>
    </row>
    <row r="101" ht="12.75">
      <c r="M101" s="60"/>
    </row>
    <row r="102" ht="12.75">
      <c r="M102" s="60"/>
    </row>
    <row r="103" ht="12.75">
      <c r="M103" s="60"/>
    </row>
    <row r="104" ht="12.75">
      <c r="M104" s="60"/>
    </row>
    <row r="105" ht="12.75">
      <c r="M105" s="60"/>
    </row>
    <row r="106" ht="12.75">
      <c r="M106" s="60"/>
    </row>
    <row r="107" ht="12.75">
      <c r="M107" s="60"/>
    </row>
    <row r="108" ht="12.75">
      <c r="M108" s="60"/>
    </row>
    <row r="109" ht="12.75">
      <c r="M109" s="60"/>
    </row>
    <row r="110" ht="12.75">
      <c r="M110" s="60"/>
    </row>
    <row r="111" ht="12.75">
      <c r="M111" s="60"/>
    </row>
    <row r="112" ht="12.75">
      <c r="M112" s="60"/>
    </row>
    <row r="113" ht="12.75">
      <c r="M113" s="60"/>
    </row>
    <row r="114" ht="12.75">
      <c r="M114" s="60"/>
    </row>
    <row r="115" ht="12.75">
      <c r="M115" s="60"/>
    </row>
    <row r="116" ht="12.75">
      <c r="M116" s="60"/>
    </row>
    <row r="117" ht="12.75">
      <c r="M117" s="60"/>
    </row>
    <row r="118" ht="12.75">
      <c r="M118" s="60"/>
    </row>
    <row r="119" ht="12.75">
      <c r="M119" s="60"/>
    </row>
    <row r="120" ht="12.75">
      <c r="M120" s="60"/>
    </row>
    <row r="121" ht="12.75">
      <c r="M121" s="60"/>
    </row>
    <row r="122" ht="12.75">
      <c r="M122" s="60"/>
    </row>
    <row r="123" ht="12.75">
      <c r="M123" s="60"/>
    </row>
    <row r="124" ht="12.75">
      <c r="M124" s="60"/>
    </row>
    <row r="125" ht="12.75">
      <c r="M125" s="60"/>
    </row>
    <row r="126" ht="12.75">
      <c r="M126" s="60"/>
    </row>
    <row r="127" ht="12.75">
      <c r="M127" s="60"/>
    </row>
    <row r="128" ht="12.75">
      <c r="M128" s="60"/>
    </row>
    <row r="129" ht="12.75">
      <c r="M129" s="60"/>
    </row>
    <row r="130" ht="12.75">
      <c r="M130" s="60"/>
    </row>
    <row r="131" ht="12.75">
      <c r="M131" s="60"/>
    </row>
    <row r="132" ht="12.75">
      <c r="M132" s="60"/>
    </row>
    <row r="133" ht="12.75">
      <c r="M133" s="60"/>
    </row>
    <row r="134" ht="12.75">
      <c r="M134" s="60"/>
    </row>
    <row r="135" ht="12.75">
      <c r="M135" s="60"/>
    </row>
    <row r="136" ht="12.75">
      <c r="M136" s="60"/>
    </row>
    <row r="137" ht="12.75">
      <c r="M137" s="60"/>
    </row>
    <row r="138" ht="12.75">
      <c r="M138" s="60"/>
    </row>
    <row r="139" ht="12.75">
      <c r="M139" s="60"/>
    </row>
    <row r="140" ht="12.75">
      <c r="M140" s="60"/>
    </row>
    <row r="141" ht="12.75">
      <c r="M141" s="60"/>
    </row>
    <row r="142" ht="12.75">
      <c r="M142" s="60"/>
    </row>
    <row r="143" ht="12.75">
      <c r="M143" s="60"/>
    </row>
    <row r="144" ht="12.75">
      <c r="M144" s="60"/>
    </row>
    <row r="145" ht="12.75">
      <c r="M145" s="60"/>
    </row>
    <row r="146" ht="12.75">
      <c r="M146" s="60"/>
    </row>
    <row r="147" ht="12.75">
      <c r="M147" s="60"/>
    </row>
    <row r="148" ht="12.75">
      <c r="M148" s="60"/>
    </row>
    <row r="149" ht="12.75">
      <c r="M149" s="60"/>
    </row>
    <row r="150" ht="12.75">
      <c r="M150" s="60"/>
    </row>
    <row r="151" ht="12.75">
      <c r="M151" s="60"/>
    </row>
    <row r="152" ht="12.75">
      <c r="M152" s="60"/>
    </row>
    <row r="153" ht="12.75">
      <c r="M153" s="60"/>
    </row>
    <row r="154" ht="12.75">
      <c r="M154" s="60"/>
    </row>
    <row r="155" ht="12.75">
      <c r="M155" s="60"/>
    </row>
    <row r="156" ht="12.75">
      <c r="M156" s="60"/>
    </row>
    <row r="157" ht="12.75">
      <c r="M157" s="60"/>
    </row>
    <row r="158" ht="12.75">
      <c r="M158" s="60"/>
    </row>
    <row r="159" ht="12.75">
      <c r="M159" s="60"/>
    </row>
    <row r="160" ht="12.75">
      <c r="M160" s="60"/>
    </row>
    <row r="161" ht="12.75">
      <c r="M161" s="60"/>
    </row>
    <row r="162" ht="12.75">
      <c r="M162" s="60"/>
    </row>
    <row r="163" ht="12.75">
      <c r="M163" s="60"/>
    </row>
    <row r="164" ht="12.75">
      <c r="M164" s="60"/>
    </row>
    <row r="165" ht="12.75">
      <c r="M165" s="60"/>
    </row>
    <row r="166" ht="12.75">
      <c r="M166" s="60"/>
    </row>
    <row r="167" ht="12.75">
      <c r="M167" s="60"/>
    </row>
    <row r="168" ht="12.75">
      <c r="M168" s="60"/>
    </row>
    <row r="169" ht="12.75">
      <c r="M169" s="60"/>
    </row>
    <row r="170" ht="12.75">
      <c r="M170" s="60"/>
    </row>
    <row r="171" ht="12.75">
      <c r="M171" s="60"/>
    </row>
    <row r="172" ht="12.75">
      <c r="M172" s="60"/>
    </row>
    <row r="173" ht="12.75">
      <c r="M173" s="60"/>
    </row>
    <row r="174" ht="12.75">
      <c r="M174" s="60"/>
    </row>
    <row r="175" ht="12.75">
      <c r="M175" s="60"/>
    </row>
    <row r="176" ht="12.75">
      <c r="M176" s="60"/>
    </row>
    <row r="177" ht="12.75">
      <c r="M177" s="60"/>
    </row>
    <row r="178" ht="12.75">
      <c r="M178" s="60"/>
    </row>
    <row r="179" ht="12.75">
      <c r="M179" s="60"/>
    </row>
    <row r="180" ht="12.75">
      <c r="M180" s="60"/>
    </row>
    <row r="181" ht="12.75">
      <c r="M181" s="60"/>
    </row>
    <row r="182" ht="12.75">
      <c r="M182" s="60"/>
    </row>
    <row r="183" ht="12.75">
      <c r="M183" s="60"/>
    </row>
    <row r="184" ht="12.75">
      <c r="M184" s="60"/>
    </row>
    <row r="185" ht="12.75">
      <c r="M185" s="60"/>
    </row>
    <row r="186" ht="12.75">
      <c r="M186" s="60"/>
    </row>
    <row r="187" ht="12.75">
      <c r="M187" s="60"/>
    </row>
    <row r="188" ht="12.75">
      <c r="M188" s="60"/>
    </row>
    <row r="189" ht="12.75">
      <c r="M189" s="60"/>
    </row>
    <row r="190" ht="12.75">
      <c r="M190" s="60"/>
    </row>
    <row r="191" ht="12.75">
      <c r="M191" s="60"/>
    </row>
    <row r="192" ht="12.75">
      <c r="M192" s="60"/>
    </row>
    <row r="193" ht="12.75">
      <c r="M193" s="60"/>
    </row>
    <row r="194" ht="12.75">
      <c r="M194" s="60"/>
    </row>
    <row r="195" ht="12.75">
      <c r="M195" s="60"/>
    </row>
    <row r="196" ht="12.75">
      <c r="M196" s="60"/>
    </row>
    <row r="197" ht="12.75">
      <c r="M197" s="60"/>
    </row>
    <row r="198" ht="12.75">
      <c r="M198" s="60"/>
    </row>
    <row r="199" ht="12.75">
      <c r="M199" s="60"/>
    </row>
    <row r="200" ht="12.75">
      <c r="M200" s="60"/>
    </row>
    <row r="201" ht="12.75">
      <c r="M201" s="60"/>
    </row>
    <row r="202" ht="12.75">
      <c r="M202" s="60"/>
    </row>
    <row r="203" ht="12.75">
      <c r="M203" s="60"/>
    </row>
    <row r="204" ht="12.75">
      <c r="M204" s="60"/>
    </row>
    <row r="205" ht="12.75">
      <c r="M205" s="60"/>
    </row>
    <row r="206" ht="12.75">
      <c r="M206" s="60"/>
    </row>
    <row r="207" ht="12.75">
      <c r="M207" s="60"/>
    </row>
    <row r="208" ht="12.75">
      <c r="M208" s="60"/>
    </row>
    <row r="209" ht="12.75">
      <c r="M209" s="60"/>
    </row>
    <row r="210" ht="12.75">
      <c r="M210" s="60"/>
    </row>
    <row r="211" ht="12.75">
      <c r="M211" s="60"/>
    </row>
    <row r="212" ht="12.75">
      <c r="M212" s="60"/>
    </row>
    <row r="213" ht="12.75">
      <c r="M213" s="60"/>
    </row>
    <row r="214" ht="12.75">
      <c r="M214" s="60"/>
    </row>
    <row r="215" ht="12.75">
      <c r="M215" s="60"/>
    </row>
    <row r="216" ht="12.75">
      <c r="M216" s="60"/>
    </row>
    <row r="217" ht="12.75">
      <c r="M217" s="60"/>
    </row>
    <row r="218" ht="12.75">
      <c r="M218" s="60"/>
    </row>
    <row r="219" ht="12.75">
      <c r="M219" s="60"/>
    </row>
    <row r="220" ht="12.75">
      <c r="M220" s="60"/>
    </row>
    <row r="221" ht="12.75">
      <c r="M221" s="60"/>
    </row>
    <row r="222" ht="12.75">
      <c r="M222" s="60"/>
    </row>
    <row r="223" ht="12.75">
      <c r="M223" s="60"/>
    </row>
    <row r="224" ht="12.75">
      <c r="M224" s="60"/>
    </row>
    <row r="225" ht="12.75">
      <c r="M225" s="60"/>
    </row>
    <row r="226" ht="12.75">
      <c r="M226" s="60"/>
    </row>
    <row r="227" ht="12.75">
      <c r="M227" s="60"/>
    </row>
    <row r="228" ht="12.75">
      <c r="M228" s="60"/>
    </row>
    <row r="229" ht="12.75">
      <c r="M229" s="60"/>
    </row>
    <row r="230" ht="12.75">
      <c r="M230" s="60"/>
    </row>
    <row r="231" ht="12.75">
      <c r="M231" s="60"/>
    </row>
    <row r="232" ht="12.75">
      <c r="M232" s="60"/>
    </row>
    <row r="233" ht="12.75">
      <c r="M233" s="60"/>
    </row>
    <row r="234" ht="12.75">
      <c r="M234" s="60"/>
    </row>
    <row r="235" ht="12.75">
      <c r="M235" s="60"/>
    </row>
    <row r="236" ht="12.75">
      <c r="M236" s="60"/>
    </row>
    <row r="237" ht="12.75">
      <c r="M237" s="60"/>
    </row>
    <row r="238" ht="12.75">
      <c r="M238" s="60"/>
    </row>
    <row r="239" ht="12.75">
      <c r="M239" s="60"/>
    </row>
    <row r="240" ht="12.75">
      <c r="M240" s="60"/>
    </row>
    <row r="241" ht="12.75">
      <c r="M241" s="60"/>
    </row>
    <row r="242" ht="12.75">
      <c r="M242" s="60"/>
    </row>
    <row r="243" ht="12.75">
      <c r="M243" s="60"/>
    </row>
    <row r="244" ht="12.75">
      <c r="M244" s="60"/>
    </row>
    <row r="245" ht="12.75">
      <c r="M245" s="60"/>
    </row>
    <row r="246" ht="12.75">
      <c r="M246" s="60"/>
    </row>
    <row r="247" ht="12.75">
      <c r="M247" s="60"/>
    </row>
    <row r="248" ht="12.75">
      <c r="M248" s="60"/>
    </row>
    <row r="249" ht="12.75">
      <c r="M249" s="60"/>
    </row>
    <row r="250" ht="12.75">
      <c r="M250" s="60"/>
    </row>
    <row r="251" ht="12.75">
      <c r="M251" s="60"/>
    </row>
    <row r="252" ht="12.75">
      <c r="M252" s="60"/>
    </row>
    <row r="253" ht="12.75">
      <c r="M253" s="60"/>
    </row>
    <row r="254" ht="12.75">
      <c r="M254" s="60"/>
    </row>
    <row r="255" ht="12.75">
      <c r="M255" s="60"/>
    </row>
    <row r="256" ht="12.75">
      <c r="M256" s="60"/>
    </row>
    <row r="257" ht="12.75">
      <c r="M257" s="60"/>
    </row>
    <row r="258" ht="12.75">
      <c r="M258" s="60"/>
    </row>
    <row r="259" ht="12.75">
      <c r="M259" s="60"/>
    </row>
    <row r="260" ht="12.75">
      <c r="M260" s="60"/>
    </row>
    <row r="261" ht="12.75">
      <c r="M261" s="60"/>
    </row>
    <row r="262" ht="12.75">
      <c r="M262" s="60"/>
    </row>
    <row r="263" ht="12.75">
      <c r="M263" s="60"/>
    </row>
    <row r="264" ht="12.75">
      <c r="M264" s="60"/>
    </row>
    <row r="265" ht="12.75">
      <c r="M265" s="60"/>
    </row>
    <row r="266" ht="12.75">
      <c r="M266" s="60"/>
    </row>
    <row r="267" ht="12.75">
      <c r="M267" s="60"/>
    </row>
    <row r="268" ht="12.75">
      <c r="M268" s="60"/>
    </row>
    <row r="269" ht="12.75">
      <c r="M269" s="60"/>
    </row>
    <row r="270" ht="12.75">
      <c r="M270" s="60"/>
    </row>
    <row r="271" ht="12.75">
      <c r="M271" s="60"/>
    </row>
    <row r="272" ht="12.75">
      <c r="M272" s="60"/>
    </row>
    <row r="273" ht="12.75">
      <c r="M273" s="60"/>
    </row>
    <row r="274" ht="12.75">
      <c r="M274" s="60"/>
    </row>
    <row r="275" ht="12.75">
      <c r="M275" s="60"/>
    </row>
    <row r="276" ht="12.75">
      <c r="M276" s="60"/>
    </row>
    <row r="277" ht="12.75">
      <c r="M277" s="60"/>
    </row>
    <row r="278" ht="12.75">
      <c r="M278" s="60"/>
    </row>
    <row r="279" ht="12.75">
      <c r="M279" s="60"/>
    </row>
    <row r="280" ht="12.75">
      <c r="M280" s="60"/>
    </row>
    <row r="281" ht="12.75">
      <c r="M281" s="60"/>
    </row>
    <row r="282" ht="12.75">
      <c r="M282" s="60"/>
    </row>
    <row r="283" ht="12.75">
      <c r="M283" s="60"/>
    </row>
    <row r="284" ht="12.75">
      <c r="M284" s="60"/>
    </row>
    <row r="285" ht="12.75">
      <c r="M285" s="60"/>
    </row>
    <row r="286" ht="12.75">
      <c r="M286" s="60"/>
    </row>
    <row r="287" ht="12.75">
      <c r="M287" s="60"/>
    </row>
    <row r="288" ht="12.75">
      <c r="M288" s="60"/>
    </row>
    <row r="289" ht="12.75">
      <c r="M289" s="60"/>
    </row>
    <row r="290" ht="12.75">
      <c r="M290" s="60"/>
    </row>
    <row r="291" ht="12.75">
      <c r="M291" s="60"/>
    </row>
    <row r="292" ht="12.75">
      <c r="M292" s="60"/>
    </row>
    <row r="293" ht="12.75">
      <c r="M293" s="60"/>
    </row>
    <row r="294" ht="12.75">
      <c r="M294" s="60"/>
    </row>
    <row r="295" ht="12.75">
      <c r="M295" s="60"/>
    </row>
    <row r="296" ht="12.75">
      <c r="M296" s="60"/>
    </row>
    <row r="297" ht="12.75">
      <c r="M297" s="60"/>
    </row>
    <row r="298" ht="12.75">
      <c r="M298" s="60"/>
    </row>
    <row r="299" ht="12.75">
      <c r="M299" s="60"/>
    </row>
    <row r="300" ht="12.75">
      <c r="M300" s="60"/>
    </row>
    <row r="301" ht="12.75">
      <c r="M301" s="60"/>
    </row>
    <row r="302" ht="12.75">
      <c r="M302" s="60"/>
    </row>
    <row r="303" ht="12.75">
      <c r="M303" s="60"/>
    </row>
    <row r="304" ht="12.75">
      <c r="M304" s="60"/>
    </row>
    <row r="305" ht="12.75">
      <c r="M305" s="60"/>
    </row>
    <row r="306" ht="12.75">
      <c r="M306" s="60"/>
    </row>
    <row r="307" ht="12.75">
      <c r="M307" s="60"/>
    </row>
    <row r="308" ht="12.75">
      <c r="M308" s="60"/>
    </row>
    <row r="309" ht="12.75">
      <c r="M309" s="60"/>
    </row>
    <row r="310" ht="12.75">
      <c r="M310" s="60"/>
    </row>
    <row r="311" ht="12.75">
      <c r="M311" s="60"/>
    </row>
    <row r="312" ht="12.75">
      <c r="M312" s="60"/>
    </row>
    <row r="313" ht="12.75">
      <c r="M313" s="60"/>
    </row>
    <row r="314" ht="12.75">
      <c r="M314" s="60"/>
    </row>
    <row r="315" ht="12.75">
      <c r="M315" s="60"/>
    </row>
    <row r="316" ht="12.75">
      <c r="M316" s="60"/>
    </row>
    <row r="317" ht="12.75">
      <c r="M317" s="60"/>
    </row>
    <row r="318" ht="12.75">
      <c r="M318" s="60"/>
    </row>
    <row r="319" ht="12.75">
      <c r="M319" s="60"/>
    </row>
    <row r="320" ht="12.75">
      <c r="M320" s="60"/>
    </row>
    <row r="321" ht="12.75">
      <c r="M321" s="60"/>
    </row>
    <row r="322" ht="12.75">
      <c r="M322" s="60"/>
    </row>
    <row r="323" ht="12.75">
      <c r="M323" s="60"/>
    </row>
    <row r="324" ht="12.75">
      <c r="M324" s="60"/>
    </row>
    <row r="325" ht="12.75">
      <c r="M325" s="60"/>
    </row>
    <row r="326" ht="12.75">
      <c r="M326" s="60"/>
    </row>
    <row r="327" ht="12.75">
      <c r="M327" s="60"/>
    </row>
    <row r="328" ht="12.75">
      <c r="M328" s="60"/>
    </row>
    <row r="329" ht="12.75">
      <c r="M329" s="60"/>
    </row>
    <row r="330" ht="12.75">
      <c r="M330" s="60"/>
    </row>
    <row r="331" ht="12.75">
      <c r="M331" s="60"/>
    </row>
    <row r="332" ht="12.75">
      <c r="M332" s="60"/>
    </row>
    <row r="333" ht="12.75">
      <c r="M333" s="60"/>
    </row>
    <row r="334" ht="12.75">
      <c r="M334" s="60"/>
    </row>
    <row r="335" ht="12.75">
      <c r="M335" s="60"/>
    </row>
    <row r="336" ht="12.75">
      <c r="M336" s="60"/>
    </row>
    <row r="337" ht="12.75">
      <c r="M337" s="60"/>
    </row>
    <row r="338" ht="12.75">
      <c r="M338" s="60"/>
    </row>
    <row r="339" ht="12.75">
      <c r="M339" s="60"/>
    </row>
    <row r="340" ht="12.75">
      <c r="M340" s="60"/>
    </row>
    <row r="341" ht="12.75">
      <c r="M341" s="60"/>
    </row>
    <row r="342" ht="12.75">
      <c r="M342" s="60"/>
    </row>
    <row r="343" ht="12.75">
      <c r="M343" s="60"/>
    </row>
    <row r="344" ht="12.75">
      <c r="M344" s="60"/>
    </row>
    <row r="345" ht="12.75">
      <c r="M345" s="60"/>
    </row>
    <row r="346" ht="12.75">
      <c r="M346" s="60"/>
    </row>
    <row r="347" ht="12.75">
      <c r="M347" s="60"/>
    </row>
    <row r="348" ht="12.75">
      <c r="M348" s="60"/>
    </row>
    <row r="349" ht="12.75">
      <c r="M349" s="60"/>
    </row>
    <row r="350" ht="12.75">
      <c r="M350" s="60"/>
    </row>
    <row r="351" ht="12.75">
      <c r="M351" s="60"/>
    </row>
    <row r="352" ht="12.75">
      <c r="M352" s="60"/>
    </row>
    <row r="353" ht="12.75">
      <c r="M353" s="60"/>
    </row>
    <row r="354" ht="12.75">
      <c r="M354" s="60"/>
    </row>
    <row r="355" ht="12.75">
      <c r="M355" s="60"/>
    </row>
    <row r="356" ht="12.75">
      <c r="M356" s="60"/>
    </row>
    <row r="357" ht="12.75">
      <c r="M357" s="60"/>
    </row>
    <row r="358" ht="12.75">
      <c r="M358" s="60"/>
    </row>
    <row r="359" ht="12.75">
      <c r="M359" s="60"/>
    </row>
    <row r="360" ht="12.75">
      <c r="M360" s="60"/>
    </row>
    <row r="361" ht="12.75">
      <c r="M361" s="60"/>
    </row>
    <row r="362" ht="12.75">
      <c r="M362" s="60"/>
    </row>
    <row r="363" ht="12.75">
      <c r="M363" s="60"/>
    </row>
    <row r="364" ht="12.75">
      <c r="M364" s="60"/>
    </row>
    <row r="365" ht="12.75">
      <c r="M365" s="60"/>
    </row>
    <row r="366" ht="12.75">
      <c r="M366" s="60"/>
    </row>
    <row r="367" ht="12.75">
      <c r="M367" s="60"/>
    </row>
    <row r="368" ht="12.75">
      <c r="M368" s="60"/>
    </row>
    <row r="369" ht="12.75">
      <c r="M369" s="60"/>
    </row>
    <row r="370" ht="12.75">
      <c r="M370" s="60"/>
    </row>
    <row r="371" ht="12.75">
      <c r="M371" s="60"/>
    </row>
    <row r="372" ht="12.75">
      <c r="M372" s="60"/>
    </row>
    <row r="373" ht="12.75">
      <c r="M373" s="60"/>
    </row>
    <row r="374" ht="12.75">
      <c r="M374" s="60"/>
    </row>
    <row r="375" ht="12.75">
      <c r="M375" s="60"/>
    </row>
    <row r="376" ht="12.75">
      <c r="M376" s="60"/>
    </row>
    <row r="377" ht="12.75">
      <c r="M377" s="60"/>
    </row>
    <row r="378" ht="12.75">
      <c r="M378" s="60"/>
    </row>
    <row r="379" ht="12.75">
      <c r="M379" s="60"/>
    </row>
    <row r="380" ht="12.75">
      <c r="M380" s="60"/>
    </row>
    <row r="381" ht="12.75">
      <c r="M381" s="60"/>
    </row>
    <row r="382" ht="12.75">
      <c r="M382" s="60"/>
    </row>
    <row r="383" ht="12.75">
      <c r="M383" s="60"/>
    </row>
    <row r="384" ht="12.75">
      <c r="M384" s="60"/>
    </row>
    <row r="385" ht="12.75">
      <c r="M385" s="60"/>
    </row>
    <row r="386" ht="12.75">
      <c r="M386" s="60"/>
    </row>
    <row r="387" ht="12.75">
      <c r="M387" s="60"/>
    </row>
    <row r="388" ht="12.75">
      <c r="M388" s="60"/>
    </row>
    <row r="389" ht="12.75">
      <c r="M389" s="60"/>
    </row>
    <row r="390" ht="12.75">
      <c r="M390" s="60"/>
    </row>
    <row r="391" ht="12.75">
      <c r="M391" s="60"/>
    </row>
    <row r="392" ht="12.75">
      <c r="M392" s="60"/>
    </row>
    <row r="393" ht="12.75">
      <c r="M393" s="60"/>
    </row>
    <row r="394" ht="12.75">
      <c r="M394" s="60"/>
    </row>
    <row r="395" ht="12.75">
      <c r="M395" s="60"/>
    </row>
    <row r="396" ht="12.75">
      <c r="M396" s="60"/>
    </row>
    <row r="397" ht="12.75">
      <c r="M397" s="60"/>
    </row>
    <row r="398" ht="12.75">
      <c r="M398" s="60"/>
    </row>
    <row r="399" ht="12.75">
      <c r="M399" s="60"/>
    </row>
    <row r="400" ht="12.75">
      <c r="M400" s="60"/>
    </row>
    <row r="401" ht="12.75">
      <c r="M401" s="60"/>
    </row>
    <row r="402" ht="12.75">
      <c r="M402" s="60"/>
    </row>
    <row r="403" ht="12.75">
      <c r="M403" s="60"/>
    </row>
    <row r="404" ht="12.75">
      <c r="M404" s="60"/>
    </row>
    <row r="405" ht="12.75">
      <c r="M405" s="60"/>
    </row>
    <row r="406" ht="12.75">
      <c r="M406" s="60"/>
    </row>
    <row r="407" ht="12.75">
      <c r="M407" s="60"/>
    </row>
    <row r="408" ht="12.75">
      <c r="M408" s="60"/>
    </row>
    <row r="409" ht="12.75">
      <c r="M409" s="60"/>
    </row>
    <row r="410" ht="12.75">
      <c r="M410" s="60"/>
    </row>
    <row r="411" ht="12.75">
      <c r="M411" s="60"/>
    </row>
    <row r="412" ht="12.75">
      <c r="M412" s="60"/>
    </row>
    <row r="413" ht="12.75">
      <c r="M413" s="60"/>
    </row>
    <row r="414" ht="12.75">
      <c r="M414" s="60"/>
    </row>
    <row r="415" ht="12.75">
      <c r="M415" s="60"/>
    </row>
    <row r="416" ht="12.75">
      <c r="M416" s="60"/>
    </row>
    <row r="417" ht="12.75">
      <c r="M417" s="60"/>
    </row>
    <row r="418" ht="12.75">
      <c r="M418" s="60"/>
    </row>
    <row r="419" ht="12.75">
      <c r="M419" s="60"/>
    </row>
    <row r="420" ht="12.75">
      <c r="M420" s="60"/>
    </row>
    <row r="421" ht="12.75">
      <c r="M421" s="60"/>
    </row>
    <row r="422" ht="12.75">
      <c r="M422" s="60"/>
    </row>
    <row r="423" ht="12.75">
      <c r="M423" s="60"/>
    </row>
    <row r="424" ht="12.75">
      <c r="M424" s="60"/>
    </row>
    <row r="425" ht="12.75">
      <c r="M425" s="60"/>
    </row>
    <row r="426" ht="12.75">
      <c r="M426" s="60"/>
    </row>
    <row r="427" ht="12.75">
      <c r="M427" s="60"/>
    </row>
    <row r="428" ht="12.75">
      <c r="M428" s="60"/>
    </row>
    <row r="429" ht="12.75">
      <c r="M429" s="60"/>
    </row>
    <row r="430" ht="12.75">
      <c r="M430" s="60"/>
    </row>
    <row r="431" ht="12.75">
      <c r="M431" s="60"/>
    </row>
    <row r="432" ht="12.75">
      <c r="M432" s="60"/>
    </row>
    <row r="433" ht="12.75">
      <c r="M433" s="60"/>
    </row>
    <row r="434" ht="12.75">
      <c r="M434" s="60"/>
    </row>
    <row r="435" ht="12.75">
      <c r="M435" s="60"/>
    </row>
    <row r="436" ht="12.75">
      <c r="M436" s="60"/>
    </row>
    <row r="437" ht="12.75">
      <c r="M437" s="60"/>
    </row>
    <row r="438" ht="12.75">
      <c r="M438" s="60"/>
    </row>
    <row r="439" ht="12.75">
      <c r="M439" s="60"/>
    </row>
    <row r="440" ht="12.75">
      <c r="M440" s="60"/>
    </row>
    <row r="441" ht="12.75">
      <c r="M441" s="60"/>
    </row>
    <row r="442" ht="12.75">
      <c r="M442" s="60"/>
    </row>
    <row r="443" ht="12.75">
      <c r="M443" s="60"/>
    </row>
    <row r="444" ht="12.75">
      <c r="M444" s="60"/>
    </row>
    <row r="445" ht="12.75">
      <c r="M445" s="60"/>
    </row>
    <row r="446" ht="12.75">
      <c r="M446" s="60"/>
    </row>
    <row r="447" ht="12.75">
      <c r="M447" s="60"/>
    </row>
    <row r="448" ht="12.75">
      <c r="M448" s="60"/>
    </row>
    <row r="449" ht="12.75">
      <c r="M449" s="60"/>
    </row>
    <row r="450" ht="12.75">
      <c r="M450" s="60"/>
    </row>
    <row r="451" ht="12.75">
      <c r="M451" s="60"/>
    </row>
    <row r="452" ht="12.75">
      <c r="M452" s="60"/>
    </row>
    <row r="453" ht="12.75">
      <c r="M453" s="60"/>
    </row>
    <row r="454" ht="12.75">
      <c r="M454" s="60"/>
    </row>
    <row r="455" ht="12.75">
      <c r="M455" s="60"/>
    </row>
    <row r="456" ht="12.75">
      <c r="M456" s="60"/>
    </row>
    <row r="457" ht="12.75">
      <c r="M457" s="60"/>
    </row>
    <row r="458" ht="12.75">
      <c r="M458" s="60"/>
    </row>
    <row r="459" ht="12.75">
      <c r="M459" s="60"/>
    </row>
    <row r="460" ht="12.75">
      <c r="M460" s="60"/>
    </row>
    <row r="461" ht="12.75">
      <c r="M461" s="60"/>
    </row>
    <row r="462" ht="12.75">
      <c r="M462" s="60"/>
    </row>
    <row r="463" ht="12.75">
      <c r="M463" s="60"/>
    </row>
    <row r="464" ht="12.75">
      <c r="M464" s="60"/>
    </row>
    <row r="465" ht="12.75">
      <c r="M465" s="60"/>
    </row>
    <row r="466" ht="12.75">
      <c r="M466" s="60"/>
    </row>
    <row r="467" ht="12.75">
      <c r="M467" s="60"/>
    </row>
    <row r="468" ht="12.75">
      <c r="M468" s="60"/>
    </row>
    <row r="469" ht="12.75">
      <c r="M469" s="60"/>
    </row>
    <row r="470" ht="12.75">
      <c r="M470" s="60"/>
    </row>
    <row r="471" ht="12.75">
      <c r="M471" s="60"/>
    </row>
    <row r="472" ht="12.75">
      <c r="M472" s="60"/>
    </row>
    <row r="473" ht="12.75">
      <c r="M473" s="60"/>
    </row>
    <row r="474" ht="12.75">
      <c r="M474" s="60"/>
    </row>
    <row r="475" ht="12.75">
      <c r="M475" s="60"/>
    </row>
    <row r="476" ht="12.75">
      <c r="M476" s="60"/>
    </row>
    <row r="477" ht="12.75">
      <c r="M477" s="60"/>
    </row>
    <row r="478" ht="12.75">
      <c r="M478" s="60"/>
    </row>
    <row r="479" ht="12.75">
      <c r="M479" s="60"/>
    </row>
    <row r="480" ht="12.75">
      <c r="M480" s="60"/>
    </row>
    <row r="481" ht="12.75">
      <c r="M481" s="60"/>
    </row>
    <row r="482" ht="12.75">
      <c r="M482" s="60"/>
    </row>
    <row r="483" ht="12.75">
      <c r="M483" s="60"/>
    </row>
    <row r="484" ht="12.75">
      <c r="M484" s="60"/>
    </row>
    <row r="485" ht="12.75">
      <c r="M485" s="60"/>
    </row>
    <row r="486" ht="12.75">
      <c r="M486" s="60"/>
    </row>
    <row r="487" ht="12.75">
      <c r="M487" s="60"/>
    </row>
    <row r="488" ht="12.75">
      <c r="M488" s="60"/>
    </row>
    <row r="489" ht="12.75">
      <c r="M489" s="60"/>
    </row>
    <row r="490" ht="12.75">
      <c r="M490" s="60"/>
    </row>
    <row r="491" ht="12.75">
      <c r="M491" s="60"/>
    </row>
    <row r="492" ht="12.75">
      <c r="M492" s="60"/>
    </row>
    <row r="493" ht="12.75">
      <c r="M493" s="60"/>
    </row>
    <row r="494" ht="12.75">
      <c r="M494" s="60"/>
    </row>
    <row r="495" ht="12.75">
      <c r="M495" s="60"/>
    </row>
    <row r="496" ht="12.75">
      <c r="M496" s="60"/>
    </row>
    <row r="497" ht="12.75">
      <c r="M497" s="60"/>
    </row>
    <row r="498" ht="12.75">
      <c r="M498" s="60"/>
    </row>
    <row r="499" ht="12.75">
      <c r="M499" s="60"/>
    </row>
    <row r="500" ht="12.75">
      <c r="M500" s="60"/>
    </row>
    <row r="501" ht="12.75">
      <c r="M501" s="60"/>
    </row>
    <row r="502" ht="12.75">
      <c r="M502" s="60"/>
    </row>
    <row r="503" ht="12.75">
      <c r="M503" s="60"/>
    </row>
    <row r="504" ht="12.75">
      <c r="M504" s="60"/>
    </row>
    <row r="505" ht="12.75">
      <c r="M505" s="60"/>
    </row>
    <row r="506" ht="12.75">
      <c r="M506" s="60"/>
    </row>
    <row r="507" ht="12.75">
      <c r="M507" s="60"/>
    </row>
    <row r="508" ht="12.75">
      <c r="M508" s="60"/>
    </row>
    <row r="509" ht="12.75">
      <c r="M509" s="60"/>
    </row>
    <row r="510" ht="12.75">
      <c r="M510" s="60"/>
    </row>
    <row r="511" ht="12.75">
      <c r="M511" s="60"/>
    </row>
    <row r="512" ht="12.75">
      <c r="M512" s="60"/>
    </row>
    <row r="513" ht="12.75">
      <c r="M513" s="60"/>
    </row>
    <row r="514" ht="12.75">
      <c r="M514" s="60"/>
    </row>
    <row r="515" ht="12.75">
      <c r="M515" s="60"/>
    </row>
    <row r="516" ht="12.75">
      <c r="M516" s="60"/>
    </row>
    <row r="517" ht="12.75">
      <c r="M517" s="60"/>
    </row>
    <row r="518" ht="12.75">
      <c r="M518" s="60"/>
    </row>
    <row r="519" ht="12.75">
      <c r="M519" s="60"/>
    </row>
    <row r="520" ht="12.75">
      <c r="M520" s="60"/>
    </row>
    <row r="521" ht="12.75">
      <c r="M521" s="60"/>
    </row>
    <row r="522" ht="12.75">
      <c r="M522" s="60"/>
    </row>
    <row r="523" ht="12.75">
      <c r="M523" s="60"/>
    </row>
    <row r="524" ht="12.75">
      <c r="M524" s="60"/>
    </row>
    <row r="525" ht="12.75">
      <c r="M525" s="60"/>
    </row>
    <row r="526" ht="12.75">
      <c r="M526" s="60"/>
    </row>
    <row r="527" ht="12.75">
      <c r="M527" s="60"/>
    </row>
    <row r="528" ht="12.75">
      <c r="M528" s="60"/>
    </row>
    <row r="529" ht="12.75">
      <c r="M529" s="60"/>
    </row>
    <row r="530" ht="12.75">
      <c r="M530" s="60"/>
    </row>
    <row r="531" ht="12.75">
      <c r="M531" s="60"/>
    </row>
    <row r="532" ht="12.75">
      <c r="M532" s="60"/>
    </row>
    <row r="533" ht="12.75">
      <c r="M533" s="60"/>
    </row>
    <row r="534" ht="12.75">
      <c r="M534" s="60"/>
    </row>
    <row r="535" ht="12.75">
      <c r="M535" s="60"/>
    </row>
    <row r="536" ht="12.75">
      <c r="M536" s="60"/>
    </row>
    <row r="537" ht="12.75">
      <c r="M537" s="60"/>
    </row>
    <row r="538" ht="12.75">
      <c r="M538" s="60"/>
    </row>
    <row r="539" ht="12.75">
      <c r="M539" s="60"/>
    </row>
    <row r="540" ht="12.75">
      <c r="M540" s="60"/>
    </row>
    <row r="541" ht="12.75">
      <c r="M541" s="60"/>
    </row>
    <row r="542" ht="12.75">
      <c r="M542" s="60"/>
    </row>
    <row r="543" ht="12.75">
      <c r="M543" s="60"/>
    </row>
    <row r="544" ht="12.75">
      <c r="M544" s="60"/>
    </row>
    <row r="545" ht="12.75">
      <c r="M545" s="60"/>
    </row>
    <row r="546" ht="12.75">
      <c r="M546" s="60"/>
    </row>
    <row r="547" ht="12.75">
      <c r="M547" s="60"/>
    </row>
    <row r="548" ht="12.75">
      <c r="M548" s="60"/>
    </row>
    <row r="549" ht="12.75">
      <c r="M549" s="60"/>
    </row>
    <row r="550" ht="12.75">
      <c r="M550" s="60"/>
    </row>
    <row r="551" ht="12.75">
      <c r="M551" s="60"/>
    </row>
    <row r="552" ht="12.75">
      <c r="M552" s="60"/>
    </row>
    <row r="553" ht="12.75">
      <c r="M553" s="60"/>
    </row>
    <row r="554" ht="12.75">
      <c r="M554" s="60"/>
    </row>
    <row r="555" ht="12.75">
      <c r="M555" s="60"/>
    </row>
    <row r="556" ht="12.75">
      <c r="M556" s="60"/>
    </row>
    <row r="557" ht="12.75">
      <c r="M557" s="60"/>
    </row>
    <row r="558" ht="12.75">
      <c r="M558" s="60"/>
    </row>
    <row r="559" ht="12.75">
      <c r="M559" s="60"/>
    </row>
    <row r="560" ht="12.75">
      <c r="M560" s="60"/>
    </row>
    <row r="561" ht="12.75">
      <c r="M561" s="60"/>
    </row>
    <row r="562" ht="12.75">
      <c r="M562" s="60"/>
    </row>
    <row r="563" ht="12.75">
      <c r="M563" s="60"/>
    </row>
    <row r="564" ht="12.75">
      <c r="M564" s="60"/>
    </row>
    <row r="565" ht="12.75">
      <c r="M565" s="60"/>
    </row>
    <row r="566" ht="12.75">
      <c r="M566" s="60"/>
    </row>
    <row r="567" ht="12.75">
      <c r="M567" s="60"/>
    </row>
    <row r="568" ht="12.75">
      <c r="M568" s="60"/>
    </row>
    <row r="569" ht="12.75">
      <c r="M569" s="60"/>
    </row>
    <row r="570" ht="12.75">
      <c r="M570" s="60"/>
    </row>
    <row r="571" ht="12.75">
      <c r="M571" s="60"/>
    </row>
    <row r="572" ht="12.75">
      <c r="M572" s="60"/>
    </row>
    <row r="573" ht="12.75">
      <c r="M573" s="60"/>
    </row>
    <row r="574" ht="12.75">
      <c r="M574" s="60"/>
    </row>
    <row r="575" ht="12.75">
      <c r="M575" s="60"/>
    </row>
    <row r="576" ht="12.75">
      <c r="M576" s="60"/>
    </row>
    <row r="577" ht="12.75">
      <c r="M577" s="60"/>
    </row>
    <row r="578" ht="12.75">
      <c r="M578" s="60"/>
    </row>
  </sheetData>
  <sheetProtection/>
  <mergeCells count="31">
    <mergeCell ref="F38:F39"/>
    <mergeCell ref="B3:B7"/>
    <mergeCell ref="E4:E6"/>
    <mergeCell ref="M36:M40"/>
    <mergeCell ref="K4:K6"/>
    <mergeCell ref="M3:M7"/>
    <mergeCell ref="L37:L39"/>
    <mergeCell ref="F5:F6"/>
    <mergeCell ref="F4:G4"/>
    <mergeCell ref="F37:G37"/>
    <mergeCell ref="K37:K39"/>
    <mergeCell ref="I37:I39"/>
    <mergeCell ref="E3:L3"/>
    <mergeCell ref="A65:E65"/>
    <mergeCell ref="H4:H6"/>
    <mergeCell ref="H37:H39"/>
    <mergeCell ref="L4:L6"/>
    <mergeCell ref="A36:A40"/>
    <mergeCell ref="A3:A7"/>
    <mergeCell ref="E36:L36"/>
    <mergeCell ref="J37:J39"/>
    <mergeCell ref="C36:D38"/>
    <mergeCell ref="I4:I6"/>
    <mergeCell ref="B36:B40"/>
    <mergeCell ref="G38:G39"/>
    <mergeCell ref="E7:L7"/>
    <mergeCell ref="E37:E39"/>
    <mergeCell ref="J4:J6"/>
    <mergeCell ref="E40:L40"/>
    <mergeCell ref="C3:D5"/>
    <mergeCell ref="G5:G6"/>
  </mergeCells>
  <printOptions horizontalCentered="1"/>
  <pageMargins left="0.5905511811023623" right="0.5905511811023623" top="0.7874015748031497" bottom="0.11811023622047245" header="0.5118110236220472" footer="0.31496062992125984"/>
  <pageSetup firstPageNumber="16" useFirstPageNumber="1" horizontalDpi="600" verticalDpi="600" orientation="portrait" paperSize="9" scale="75" r:id="rId1"/>
  <headerFooter alignWithMargins="0">
    <oddHeader>&amp;C&amp;12- &amp;P -</oddHeader>
  </headerFooter>
  <colBreaks count="1" manualBreakCount="1">
    <brk id="5" max="65535" man="1"/>
  </colBreaks>
</worksheet>
</file>

<file path=xl/worksheets/sheet12.xml><?xml version="1.0" encoding="utf-8"?>
<worksheet xmlns="http://schemas.openxmlformats.org/spreadsheetml/2006/main" xmlns:r="http://schemas.openxmlformats.org/officeDocument/2006/relationships">
  <sheetPr codeName="Tabelle9"/>
  <dimension ref="A1:I56"/>
  <sheetViews>
    <sheetView zoomScalePageLayoutView="0"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565" t="s">
        <v>1190</v>
      </c>
      <c r="B1" s="565"/>
      <c r="C1" s="565"/>
      <c r="D1" s="565"/>
      <c r="E1" s="565"/>
      <c r="F1" s="565"/>
      <c r="G1" s="565"/>
      <c r="H1" s="565"/>
    </row>
    <row r="2" spans="1:8" ht="17.25">
      <c r="A2" s="565" t="s">
        <v>726</v>
      </c>
      <c r="B2" s="565"/>
      <c r="C2" s="565"/>
      <c r="D2" s="565"/>
      <c r="E2" s="565"/>
      <c r="F2" s="565"/>
      <c r="G2" s="565"/>
      <c r="H2" s="565"/>
    </row>
    <row r="3" spans="1:8" ht="15" customHeight="1">
      <c r="A3" s="15"/>
      <c r="B3" s="15"/>
      <c r="C3" s="30"/>
      <c r="D3" s="30"/>
      <c r="E3" s="15"/>
      <c r="F3" s="29"/>
      <c r="G3" s="15"/>
      <c r="H3" s="15"/>
    </row>
    <row r="4" spans="1:8" s="12" customFormat="1" ht="15" customHeight="1">
      <c r="A4" s="566" t="s">
        <v>1056</v>
      </c>
      <c r="B4" s="569" t="s">
        <v>945</v>
      </c>
      <c r="C4" s="570"/>
      <c r="D4" s="573" t="s">
        <v>513</v>
      </c>
      <c r="E4" s="574" t="s">
        <v>197</v>
      </c>
      <c r="F4" s="574"/>
      <c r="G4" s="574"/>
      <c r="H4" s="575"/>
    </row>
    <row r="5" spans="1:8" s="12" customFormat="1" ht="15" customHeight="1">
      <c r="A5" s="567"/>
      <c r="B5" s="571"/>
      <c r="C5" s="572"/>
      <c r="D5" s="572"/>
      <c r="E5" s="572" t="s">
        <v>470</v>
      </c>
      <c r="F5" s="576" t="s">
        <v>477</v>
      </c>
      <c r="G5" s="576"/>
      <c r="H5" s="577"/>
    </row>
    <row r="6" spans="1:8" ht="12.75">
      <c r="A6" s="567"/>
      <c r="B6" s="571" t="s">
        <v>466</v>
      </c>
      <c r="C6" s="572" t="s">
        <v>887</v>
      </c>
      <c r="D6" s="572"/>
      <c r="E6" s="572"/>
      <c r="F6" s="572" t="s">
        <v>198</v>
      </c>
      <c r="G6" s="572" t="s">
        <v>199</v>
      </c>
      <c r="H6" s="578" t="s">
        <v>200</v>
      </c>
    </row>
    <row r="7" spans="1:8" ht="12.75">
      <c r="A7" s="567"/>
      <c r="B7" s="571"/>
      <c r="C7" s="572"/>
      <c r="D7" s="572"/>
      <c r="E7" s="572"/>
      <c r="F7" s="572"/>
      <c r="G7" s="572"/>
      <c r="H7" s="578"/>
    </row>
    <row r="8" spans="1:8" s="12" customFormat="1" ht="15" customHeight="1">
      <c r="A8" s="568"/>
      <c r="B8" s="87" t="s">
        <v>467</v>
      </c>
      <c r="C8" s="88" t="s">
        <v>476</v>
      </c>
      <c r="D8" s="579" t="s">
        <v>467</v>
      </c>
      <c r="E8" s="579"/>
      <c r="F8" s="579"/>
      <c r="G8" s="579"/>
      <c r="H8" s="580"/>
    </row>
    <row r="9" spans="1:8" ht="12.75">
      <c r="A9" s="17"/>
      <c r="B9" s="4"/>
      <c r="C9" s="3"/>
      <c r="D9" s="2"/>
      <c r="E9" s="4"/>
      <c r="F9" s="2"/>
      <c r="G9" s="2"/>
      <c r="H9" s="2"/>
    </row>
    <row r="10" spans="1:9" ht="19.5" customHeight="1">
      <c r="A10" s="18" t="s">
        <v>376</v>
      </c>
      <c r="B10" s="91">
        <v>282409.613</v>
      </c>
      <c r="C10" s="52">
        <v>8.30617928447289</v>
      </c>
      <c r="D10" s="91">
        <v>3787.457</v>
      </c>
      <c r="E10" s="91">
        <v>269654.692</v>
      </c>
      <c r="F10" s="91">
        <v>286.901</v>
      </c>
      <c r="G10" s="91">
        <v>2069.767</v>
      </c>
      <c r="H10" s="91">
        <v>267298.024</v>
      </c>
      <c r="I10" s="349"/>
    </row>
    <row r="11" spans="1:9" ht="19.5" customHeight="1">
      <c r="A11" s="18" t="s">
        <v>440</v>
      </c>
      <c r="B11" s="91">
        <v>241001.185</v>
      </c>
      <c r="C11" s="52">
        <v>7.08828226176713</v>
      </c>
      <c r="D11" s="91">
        <v>7537.687</v>
      </c>
      <c r="E11" s="91">
        <v>233351.898</v>
      </c>
      <c r="F11" s="91">
        <v>2326.06</v>
      </c>
      <c r="G11" s="91">
        <v>10140.164</v>
      </c>
      <c r="H11" s="91">
        <v>220885.674</v>
      </c>
      <c r="I11" s="349"/>
    </row>
    <row r="12" spans="1:9" ht="19.5" customHeight="1">
      <c r="A12" s="18" t="s">
        <v>836</v>
      </c>
      <c r="B12" s="91">
        <v>234974.535</v>
      </c>
      <c r="C12" s="52">
        <v>6.91102754705326</v>
      </c>
      <c r="D12" s="91">
        <v>24311.585</v>
      </c>
      <c r="E12" s="91">
        <v>183530.41</v>
      </c>
      <c r="F12" s="91">
        <v>663.628</v>
      </c>
      <c r="G12" s="91">
        <v>5767.342</v>
      </c>
      <c r="H12" s="91">
        <v>177099.44</v>
      </c>
      <c r="I12" s="349"/>
    </row>
    <row r="13" spans="1:9" ht="19.5" customHeight="1">
      <c r="A13" s="18" t="s">
        <v>349</v>
      </c>
      <c r="B13" s="91">
        <v>229263.346</v>
      </c>
      <c r="C13" s="52">
        <v>6.74305111290295</v>
      </c>
      <c r="D13" s="91">
        <v>27923.837</v>
      </c>
      <c r="E13" s="91">
        <v>181055.562</v>
      </c>
      <c r="F13" s="91">
        <v>336.93</v>
      </c>
      <c r="G13" s="91">
        <v>6474.729</v>
      </c>
      <c r="H13" s="91">
        <v>174243.903</v>
      </c>
      <c r="I13" s="349"/>
    </row>
    <row r="14" spans="1:9" ht="19.5" customHeight="1">
      <c r="A14" s="18" t="s">
        <v>479</v>
      </c>
      <c r="B14" s="91">
        <v>188380.99</v>
      </c>
      <c r="C14" s="52">
        <v>5.54062682252425</v>
      </c>
      <c r="D14" s="91">
        <v>16310.463</v>
      </c>
      <c r="E14" s="91">
        <v>150357.465</v>
      </c>
      <c r="F14" s="91">
        <v>1262.862</v>
      </c>
      <c r="G14" s="91">
        <v>7409.651</v>
      </c>
      <c r="H14" s="91">
        <v>141684.952</v>
      </c>
      <c r="I14" s="349"/>
    </row>
    <row r="15" spans="1:9" ht="19.5" customHeight="1">
      <c r="A15" s="18" t="s">
        <v>162</v>
      </c>
      <c r="B15" s="91">
        <v>179228.377</v>
      </c>
      <c r="C15" s="52">
        <v>5.2714318624384</v>
      </c>
      <c r="D15" s="91">
        <v>2099.838</v>
      </c>
      <c r="E15" s="91">
        <v>177077.873</v>
      </c>
      <c r="F15" s="91">
        <v>618.03</v>
      </c>
      <c r="G15" s="91">
        <v>4532.085</v>
      </c>
      <c r="H15" s="91">
        <v>171927.758</v>
      </c>
      <c r="I15" s="349"/>
    </row>
    <row r="16" spans="1:9" ht="19.5" customHeight="1">
      <c r="A16" s="18" t="s">
        <v>373</v>
      </c>
      <c r="B16" s="91">
        <v>174080.345</v>
      </c>
      <c r="C16" s="52">
        <v>5.12001889777348</v>
      </c>
      <c r="D16" s="91">
        <v>14040.183</v>
      </c>
      <c r="E16" s="91">
        <v>144333.965</v>
      </c>
      <c r="F16" s="91">
        <v>888.378</v>
      </c>
      <c r="G16" s="91">
        <v>8631.653</v>
      </c>
      <c r="H16" s="91">
        <v>134813.934</v>
      </c>
      <c r="I16" s="349"/>
    </row>
    <row r="17" spans="1:9" ht="19.5" customHeight="1">
      <c r="A17" s="18" t="s">
        <v>374</v>
      </c>
      <c r="B17" s="91">
        <v>154354.246</v>
      </c>
      <c r="C17" s="52">
        <v>4.53983852382402</v>
      </c>
      <c r="D17" s="91">
        <v>8058.304</v>
      </c>
      <c r="E17" s="91">
        <v>132289.616</v>
      </c>
      <c r="F17" s="91">
        <v>366.987</v>
      </c>
      <c r="G17" s="91">
        <v>4255.871</v>
      </c>
      <c r="H17" s="91">
        <v>127666.758</v>
      </c>
      <c r="I17" s="349"/>
    </row>
    <row r="18" spans="1:9" ht="19.5" customHeight="1">
      <c r="A18" s="18" t="s">
        <v>351</v>
      </c>
      <c r="B18" s="91">
        <v>152204.964</v>
      </c>
      <c r="C18" s="52">
        <v>4.47662423931278</v>
      </c>
      <c r="D18" s="91">
        <v>25478.266</v>
      </c>
      <c r="E18" s="91">
        <v>111175.847</v>
      </c>
      <c r="F18" s="91">
        <v>1861.301</v>
      </c>
      <c r="G18" s="91">
        <v>15597.068</v>
      </c>
      <c r="H18" s="91">
        <v>93717.478</v>
      </c>
      <c r="I18" s="349"/>
    </row>
    <row r="19" spans="1:9" ht="19.5" customHeight="1">
      <c r="A19" s="18" t="s">
        <v>355</v>
      </c>
      <c r="B19" s="91">
        <v>151001.83</v>
      </c>
      <c r="C19" s="52">
        <v>4.44123788471569</v>
      </c>
      <c r="D19" s="91">
        <v>11305.264</v>
      </c>
      <c r="E19" s="91">
        <v>132965.198</v>
      </c>
      <c r="F19" s="91">
        <v>29.3</v>
      </c>
      <c r="G19" s="91">
        <v>1539.283</v>
      </c>
      <c r="H19" s="91">
        <v>131396.615</v>
      </c>
      <c r="I19" s="349"/>
    </row>
    <row r="20" spans="1:9" ht="19.5" customHeight="1">
      <c r="A20" s="18" t="s">
        <v>350</v>
      </c>
      <c r="B20" s="91">
        <v>141351.807</v>
      </c>
      <c r="C20" s="52">
        <v>4.15741319374355</v>
      </c>
      <c r="D20" s="91">
        <v>20786.312</v>
      </c>
      <c r="E20" s="91">
        <v>104858.498</v>
      </c>
      <c r="F20" s="91">
        <v>1016.064</v>
      </c>
      <c r="G20" s="91">
        <v>4054.19</v>
      </c>
      <c r="H20" s="91">
        <v>99788.244</v>
      </c>
      <c r="I20" s="349"/>
    </row>
    <row r="21" spans="1:9" ht="19.5" customHeight="1">
      <c r="A21" s="18" t="s">
        <v>365</v>
      </c>
      <c r="B21" s="91">
        <v>125771.085</v>
      </c>
      <c r="C21" s="52">
        <v>3.69915588111613</v>
      </c>
      <c r="D21" s="91">
        <v>6503.334</v>
      </c>
      <c r="E21" s="91">
        <v>119145.851</v>
      </c>
      <c r="F21" s="91">
        <v>1301.308</v>
      </c>
      <c r="G21" s="91">
        <v>5782.322</v>
      </c>
      <c r="H21" s="91">
        <v>112062.221</v>
      </c>
      <c r="I21" s="349"/>
    </row>
    <row r="22" spans="1:9" ht="19.5" customHeight="1">
      <c r="A22" s="18" t="s">
        <v>358</v>
      </c>
      <c r="B22" s="91">
        <v>85302.019</v>
      </c>
      <c r="C22" s="52">
        <v>2.50888719974809</v>
      </c>
      <c r="D22" s="91">
        <v>9300.869</v>
      </c>
      <c r="E22" s="91">
        <v>68334.411</v>
      </c>
      <c r="F22" s="91">
        <v>1257.586</v>
      </c>
      <c r="G22" s="91">
        <v>10581.669</v>
      </c>
      <c r="H22" s="91">
        <v>56495.156</v>
      </c>
      <c r="I22" s="349"/>
    </row>
    <row r="23" spans="1:9" ht="19.5" customHeight="1">
      <c r="A23" s="18" t="s">
        <v>375</v>
      </c>
      <c r="B23" s="91">
        <v>60203.389</v>
      </c>
      <c r="C23" s="52">
        <v>1.77069093808384</v>
      </c>
      <c r="D23" s="91">
        <v>2563.383</v>
      </c>
      <c r="E23" s="91">
        <v>52558.158</v>
      </c>
      <c r="F23" s="91">
        <v>7.918</v>
      </c>
      <c r="G23" s="91">
        <v>1059.018</v>
      </c>
      <c r="H23" s="91">
        <v>51491.222</v>
      </c>
      <c r="I23" s="349"/>
    </row>
    <row r="24" spans="1:9" ht="19.5" customHeight="1">
      <c r="A24" s="18" t="s">
        <v>835</v>
      </c>
      <c r="B24" s="91">
        <v>55683.953</v>
      </c>
      <c r="C24" s="52">
        <v>1.63776612266439</v>
      </c>
      <c r="D24" s="91">
        <v>4390.424</v>
      </c>
      <c r="E24" s="91">
        <v>51293.529</v>
      </c>
      <c r="F24" s="91">
        <v>2477.715</v>
      </c>
      <c r="G24" s="91">
        <v>2469.958</v>
      </c>
      <c r="H24" s="91">
        <v>46345.856</v>
      </c>
      <c r="I24" s="349"/>
    </row>
    <row r="25" spans="1:8" ht="12.75">
      <c r="A25" s="1"/>
      <c r="B25" s="4"/>
      <c r="C25" s="19"/>
      <c r="D25" s="4"/>
      <c r="E25" s="4"/>
      <c r="F25" s="4"/>
      <c r="G25" s="4"/>
      <c r="H25" s="4"/>
    </row>
    <row r="26" spans="1:8" ht="12.75">
      <c r="A26" s="1"/>
      <c r="B26" s="4"/>
      <c r="C26" s="19"/>
      <c r="D26" s="4"/>
      <c r="E26" s="4"/>
      <c r="F26" s="4"/>
      <c r="G26" s="4"/>
      <c r="H26" s="4"/>
    </row>
    <row r="27" spans="1:8" ht="12.75">
      <c r="A27" s="1"/>
      <c r="B27" s="4"/>
      <c r="C27" s="19"/>
      <c r="D27" s="4"/>
      <c r="E27" s="4"/>
      <c r="F27" s="4"/>
      <c r="G27" s="4"/>
      <c r="H27" s="4"/>
    </row>
    <row r="28" spans="1:8" ht="12.75">
      <c r="A28" s="1"/>
      <c r="B28" s="4"/>
      <c r="C28" s="19"/>
      <c r="D28" s="4"/>
      <c r="E28" s="4"/>
      <c r="F28" s="4"/>
      <c r="G28" s="4"/>
      <c r="H28" s="4"/>
    </row>
    <row r="29" spans="1:8" ht="12.75">
      <c r="A29" s="1"/>
      <c r="B29" s="4"/>
      <c r="C29" s="2"/>
      <c r="D29" s="2"/>
      <c r="E29" s="4"/>
      <c r="F29" s="2"/>
      <c r="G29" s="2"/>
      <c r="H29" s="2"/>
    </row>
    <row r="30" spans="1:8" ht="15">
      <c r="A30" s="565" t="s">
        <v>1191</v>
      </c>
      <c r="B30" s="565"/>
      <c r="C30" s="565"/>
      <c r="D30" s="565"/>
      <c r="E30" s="565"/>
      <c r="F30" s="565"/>
      <c r="G30" s="565"/>
      <c r="H30" s="565"/>
    </row>
    <row r="31" spans="1:8" ht="17.25">
      <c r="A31" s="565" t="s">
        <v>726</v>
      </c>
      <c r="B31" s="565"/>
      <c r="C31" s="565"/>
      <c r="D31" s="565"/>
      <c r="E31" s="565"/>
      <c r="F31" s="565"/>
      <c r="G31" s="565"/>
      <c r="H31" s="565"/>
    </row>
    <row r="32" spans="1:8" ht="15" customHeight="1">
      <c r="A32" s="15"/>
      <c r="B32" s="15"/>
      <c r="C32" s="30"/>
      <c r="D32" s="30"/>
      <c r="E32" s="15"/>
      <c r="F32" s="29"/>
      <c r="G32" s="15"/>
      <c r="H32" s="15"/>
    </row>
    <row r="33" spans="1:8" s="12" customFormat="1" ht="15" customHeight="1">
      <c r="A33" s="566" t="s">
        <v>1057</v>
      </c>
      <c r="B33" s="569" t="s">
        <v>946</v>
      </c>
      <c r="C33" s="570"/>
      <c r="D33" s="573" t="s">
        <v>513</v>
      </c>
      <c r="E33" s="574" t="s">
        <v>197</v>
      </c>
      <c r="F33" s="574"/>
      <c r="G33" s="574"/>
      <c r="H33" s="575"/>
    </row>
    <row r="34" spans="1:8" s="12" customFormat="1" ht="15" customHeight="1">
      <c r="A34" s="567"/>
      <c r="B34" s="571"/>
      <c r="C34" s="572"/>
      <c r="D34" s="572"/>
      <c r="E34" s="572" t="s">
        <v>470</v>
      </c>
      <c r="F34" s="576" t="s">
        <v>477</v>
      </c>
      <c r="G34" s="576"/>
      <c r="H34" s="577"/>
    </row>
    <row r="35" spans="1:8" ht="12.75">
      <c r="A35" s="567"/>
      <c r="B35" s="571" t="s">
        <v>466</v>
      </c>
      <c r="C35" s="572" t="s">
        <v>887</v>
      </c>
      <c r="D35" s="572"/>
      <c r="E35" s="572"/>
      <c r="F35" s="572" t="s">
        <v>198</v>
      </c>
      <c r="G35" s="572" t="s">
        <v>199</v>
      </c>
      <c r="H35" s="578" t="s">
        <v>200</v>
      </c>
    </row>
    <row r="36" spans="1:8" ht="12.75">
      <c r="A36" s="567"/>
      <c r="B36" s="571"/>
      <c r="C36" s="572"/>
      <c r="D36" s="572"/>
      <c r="E36" s="572"/>
      <c r="F36" s="572"/>
      <c r="G36" s="572"/>
      <c r="H36" s="578"/>
    </row>
    <row r="37" spans="1:8" s="12" customFormat="1" ht="15" customHeight="1">
      <c r="A37" s="568"/>
      <c r="B37" s="87" t="s">
        <v>467</v>
      </c>
      <c r="C37" s="88" t="s">
        <v>476</v>
      </c>
      <c r="D37" s="579" t="s">
        <v>467</v>
      </c>
      <c r="E37" s="579"/>
      <c r="F37" s="579"/>
      <c r="G37" s="579"/>
      <c r="H37" s="580"/>
    </row>
    <row r="38" spans="1:8" ht="12.75">
      <c r="A38" s="17"/>
      <c r="B38" s="4"/>
      <c r="C38" s="3"/>
      <c r="D38" s="2"/>
      <c r="E38" s="4"/>
      <c r="F38" s="2"/>
      <c r="G38" s="2"/>
      <c r="H38" s="103"/>
    </row>
    <row r="39" spans="1:8" ht="19.5" customHeight="1">
      <c r="A39" s="18" t="s">
        <v>162</v>
      </c>
      <c r="B39" s="100">
        <v>259149.632</v>
      </c>
      <c r="C39" s="101">
        <v>10.7868166073239</v>
      </c>
      <c r="D39" s="102">
        <v>3555.259</v>
      </c>
      <c r="E39" s="102">
        <v>252732.581</v>
      </c>
      <c r="F39" s="102">
        <v>128.06</v>
      </c>
      <c r="G39" s="102">
        <v>3007.12</v>
      </c>
      <c r="H39" s="102">
        <v>249597.401</v>
      </c>
    </row>
    <row r="40" spans="1:8" ht="19.5" customHeight="1">
      <c r="A40" s="18" t="s">
        <v>351</v>
      </c>
      <c r="B40" s="100">
        <v>206264.599</v>
      </c>
      <c r="C40" s="101">
        <v>8.58553564141737</v>
      </c>
      <c r="D40" s="102">
        <v>30731.717</v>
      </c>
      <c r="E40" s="102">
        <v>133639.986</v>
      </c>
      <c r="F40" s="102">
        <v>551.618</v>
      </c>
      <c r="G40" s="102">
        <v>3400.377</v>
      </c>
      <c r="H40" s="102">
        <v>129687.991</v>
      </c>
    </row>
    <row r="41" spans="1:8" ht="19.5" customHeight="1">
      <c r="A41" s="18" t="s">
        <v>836</v>
      </c>
      <c r="B41" s="100">
        <v>195114.709</v>
      </c>
      <c r="C41" s="101">
        <v>8.12143381077369</v>
      </c>
      <c r="D41" s="102">
        <v>3485.596</v>
      </c>
      <c r="E41" s="102">
        <v>178243.538</v>
      </c>
      <c r="F41" s="102">
        <v>1122.032</v>
      </c>
      <c r="G41" s="102">
        <v>5433.611</v>
      </c>
      <c r="H41" s="102">
        <v>171687.895</v>
      </c>
    </row>
    <row r="42" spans="1:8" ht="19.5" customHeight="1">
      <c r="A42" s="18" t="s">
        <v>350</v>
      </c>
      <c r="B42" s="100">
        <v>179613.635</v>
      </c>
      <c r="C42" s="101">
        <v>7.4762187619846</v>
      </c>
      <c r="D42" s="102">
        <v>56859.902</v>
      </c>
      <c r="E42" s="102">
        <v>100259.225</v>
      </c>
      <c r="F42" s="102">
        <v>458.913</v>
      </c>
      <c r="G42" s="102">
        <v>2922.749</v>
      </c>
      <c r="H42" s="102">
        <v>96877.563</v>
      </c>
    </row>
    <row r="43" spans="1:8" ht="19.5" customHeight="1">
      <c r="A43" s="18" t="s">
        <v>373</v>
      </c>
      <c r="B43" s="100">
        <v>174921.238</v>
      </c>
      <c r="C43" s="101">
        <v>7.28090293036591</v>
      </c>
      <c r="D43" s="102">
        <v>10288.43</v>
      </c>
      <c r="E43" s="102">
        <v>143559.482</v>
      </c>
      <c r="F43" s="102">
        <v>1107.749</v>
      </c>
      <c r="G43" s="102">
        <v>9436.277</v>
      </c>
      <c r="H43" s="102">
        <v>133015.456</v>
      </c>
    </row>
    <row r="44" spans="1:8" ht="19.5" customHeight="1">
      <c r="A44" s="18" t="s">
        <v>479</v>
      </c>
      <c r="B44" s="100">
        <v>148819.78</v>
      </c>
      <c r="C44" s="101">
        <v>6.19445862999443</v>
      </c>
      <c r="D44" s="102">
        <v>23963.373</v>
      </c>
      <c r="E44" s="102">
        <v>98640.125</v>
      </c>
      <c r="F44" s="102">
        <v>850.556</v>
      </c>
      <c r="G44" s="102">
        <v>5390.334</v>
      </c>
      <c r="H44" s="102">
        <v>92399.235</v>
      </c>
    </row>
    <row r="45" spans="1:8" ht="19.5" customHeight="1">
      <c r="A45" s="18" t="s">
        <v>374</v>
      </c>
      <c r="B45" s="100">
        <v>144787.622</v>
      </c>
      <c r="C45" s="101">
        <v>6.02662451600367</v>
      </c>
      <c r="D45" s="102">
        <v>11799.877</v>
      </c>
      <c r="E45" s="102">
        <v>112031.004</v>
      </c>
      <c r="F45" s="102">
        <v>4771.548</v>
      </c>
      <c r="G45" s="102">
        <v>7955.696</v>
      </c>
      <c r="H45" s="102">
        <v>99303.76</v>
      </c>
    </row>
    <row r="46" spans="1:8" ht="19.5" customHeight="1">
      <c r="A46" s="18" t="s">
        <v>349</v>
      </c>
      <c r="B46" s="100">
        <v>128465.088</v>
      </c>
      <c r="C46" s="101">
        <v>5.34721710389973</v>
      </c>
      <c r="D46" s="102">
        <v>13784.121</v>
      </c>
      <c r="E46" s="102">
        <v>99531.263</v>
      </c>
      <c r="F46" s="102">
        <v>916.254</v>
      </c>
      <c r="G46" s="102">
        <v>1892.577</v>
      </c>
      <c r="H46" s="102">
        <v>96722.432</v>
      </c>
    </row>
    <row r="47" spans="1:8" ht="19.5" customHeight="1">
      <c r="A47" s="18" t="s">
        <v>358</v>
      </c>
      <c r="B47" s="100">
        <v>111731.429</v>
      </c>
      <c r="C47" s="101">
        <v>4.65069706870055</v>
      </c>
      <c r="D47" s="102">
        <v>22890.032</v>
      </c>
      <c r="E47" s="102">
        <v>78459.083</v>
      </c>
      <c r="F47" s="102">
        <v>1327.377</v>
      </c>
      <c r="G47" s="102">
        <v>2772.619</v>
      </c>
      <c r="H47" s="102">
        <v>74359.087</v>
      </c>
    </row>
    <row r="48" spans="1:8" ht="19.5" customHeight="1">
      <c r="A48" s="18" t="s">
        <v>440</v>
      </c>
      <c r="B48" s="100">
        <v>85376.22</v>
      </c>
      <c r="C48" s="101">
        <v>3.55369066380358</v>
      </c>
      <c r="D48" s="102">
        <v>455.203</v>
      </c>
      <c r="E48" s="102">
        <v>76999.607</v>
      </c>
      <c r="F48" s="91">
        <v>896.247</v>
      </c>
      <c r="G48" s="102">
        <v>2439.973</v>
      </c>
      <c r="H48" s="102">
        <v>73663.387</v>
      </c>
    </row>
    <row r="49" spans="1:8" ht="19.5" customHeight="1">
      <c r="A49" s="18" t="s">
        <v>355</v>
      </c>
      <c r="B49" s="100">
        <v>62322.432</v>
      </c>
      <c r="C49" s="101">
        <v>2.59410225404608</v>
      </c>
      <c r="D49" s="102">
        <v>19636.824</v>
      </c>
      <c r="E49" s="102">
        <v>35989.932</v>
      </c>
      <c r="F49" s="102">
        <v>126.366</v>
      </c>
      <c r="G49" s="102">
        <v>460.617</v>
      </c>
      <c r="H49" s="102">
        <v>35402.949</v>
      </c>
    </row>
    <row r="50" spans="1:8" ht="19.5" customHeight="1">
      <c r="A50" s="18" t="s">
        <v>365</v>
      </c>
      <c r="B50" s="100">
        <v>57570.501</v>
      </c>
      <c r="C50" s="101">
        <v>2.39630838556913</v>
      </c>
      <c r="D50" s="102">
        <v>2603.656</v>
      </c>
      <c r="E50" s="102">
        <v>53541.156</v>
      </c>
      <c r="F50" s="102">
        <v>402.072</v>
      </c>
      <c r="G50" s="102">
        <v>1663.634</v>
      </c>
      <c r="H50" s="102">
        <v>51475.45</v>
      </c>
    </row>
    <row r="51" spans="1:8" ht="19.5" customHeight="1">
      <c r="A51" s="18" t="s">
        <v>908</v>
      </c>
      <c r="B51" s="100">
        <v>48080.032</v>
      </c>
      <c r="C51" s="101">
        <v>2.00127811741698</v>
      </c>
      <c r="D51" s="102">
        <v>19.673</v>
      </c>
      <c r="E51" s="102">
        <v>44298.028</v>
      </c>
      <c r="F51" s="377">
        <v>0</v>
      </c>
      <c r="G51" s="102">
        <v>37.454</v>
      </c>
      <c r="H51" s="102">
        <v>44260.574</v>
      </c>
    </row>
    <row r="52" spans="1:8" ht="19.5" customHeight="1">
      <c r="A52" s="18" t="s">
        <v>376</v>
      </c>
      <c r="B52" s="100">
        <v>43010.423</v>
      </c>
      <c r="C52" s="101">
        <v>1.79026125379342</v>
      </c>
      <c r="D52" s="91">
        <v>4317.788</v>
      </c>
      <c r="E52" s="102">
        <v>33799.751</v>
      </c>
      <c r="F52" s="377">
        <v>18.04</v>
      </c>
      <c r="G52" s="102">
        <v>1017.629</v>
      </c>
      <c r="H52" s="102">
        <v>32764.082</v>
      </c>
    </row>
    <row r="53" spans="1:8" ht="19.5" customHeight="1">
      <c r="A53" s="18" t="s">
        <v>905</v>
      </c>
      <c r="B53" s="100">
        <v>40589.029</v>
      </c>
      <c r="C53" s="101">
        <v>1.68947340852234</v>
      </c>
      <c r="D53" s="102">
        <v>9034.817</v>
      </c>
      <c r="E53" s="102">
        <v>31302.817</v>
      </c>
      <c r="F53" s="102">
        <v>456.906</v>
      </c>
      <c r="G53" s="102">
        <v>2561.1</v>
      </c>
      <c r="H53" s="102">
        <v>28284.811</v>
      </c>
    </row>
    <row r="54" spans="1:8" ht="12.75">
      <c r="A54" s="1"/>
      <c r="B54" s="4"/>
      <c r="C54" s="19"/>
      <c r="D54" s="4"/>
      <c r="E54" s="4"/>
      <c r="F54" s="4"/>
      <c r="G54" s="4"/>
      <c r="H54" s="27"/>
    </row>
    <row r="55" spans="1:8" ht="12.75">
      <c r="A55" t="s">
        <v>830</v>
      </c>
      <c r="H55" s="26"/>
    </row>
    <row r="56" spans="1:8" ht="31.5" customHeight="1">
      <c r="A56" s="518" t="s">
        <v>1167</v>
      </c>
      <c r="B56" s="518"/>
      <c r="C56" s="518"/>
      <c r="D56" s="518"/>
      <c r="E56" s="518"/>
      <c r="F56" s="518"/>
      <c r="G56" s="518"/>
      <c r="H56" s="518"/>
    </row>
  </sheetData>
  <sheetProtection/>
  <mergeCells count="29">
    <mergeCell ref="D37:H37"/>
    <mergeCell ref="A2:H2"/>
    <mergeCell ref="A31:H31"/>
    <mergeCell ref="A33:A37"/>
    <mergeCell ref="B33:C34"/>
    <mergeCell ref="D33:D36"/>
    <mergeCell ref="E33:H33"/>
    <mergeCell ref="E34:E36"/>
    <mergeCell ref="F34:H34"/>
    <mergeCell ref="A30:H30"/>
    <mergeCell ref="B35:B36"/>
    <mergeCell ref="C35:C36"/>
    <mergeCell ref="F35:F36"/>
    <mergeCell ref="G35:G36"/>
    <mergeCell ref="H35:H36"/>
    <mergeCell ref="F6:F7"/>
    <mergeCell ref="G6:G7"/>
    <mergeCell ref="H6:H7"/>
    <mergeCell ref="D8:H8"/>
    <mergeCell ref="A56:H56"/>
    <mergeCell ref="A1:H1"/>
    <mergeCell ref="A4:A8"/>
    <mergeCell ref="B4:C5"/>
    <mergeCell ref="D4:D7"/>
    <mergeCell ref="E4:H4"/>
    <mergeCell ref="E5:E7"/>
    <mergeCell ref="F5:H5"/>
    <mergeCell ref="B6:B7"/>
    <mergeCell ref="C6:C7"/>
  </mergeCells>
  <printOptions horizontalCentered="1"/>
  <pageMargins left="0.5905511811023623" right="0.5905511811023623" top="0.984251968503937" bottom="0.3937007874015748" header="0.5118110236220472" footer="0.31496062992125984"/>
  <pageSetup firstPageNumber="18"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0"/>
  <dimension ref="A1:I56"/>
  <sheetViews>
    <sheetView zoomScalePageLayoutView="0"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565" t="s">
        <v>1192</v>
      </c>
      <c r="B1" s="565"/>
      <c r="C1" s="565"/>
      <c r="D1" s="565"/>
      <c r="E1" s="565"/>
      <c r="F1" s="565"/>
      <c r="G1" s="565"/>
      <c r="H1" s="565"/>
    </row>
    <row r="2" spans="1:8" ht="17.25">
      <c r="A2" s="565" t="s">
        <v>726</v>
      </c>
      <c r="B2" s="565"/>
      <c r="C2" s="565"/>
      <c r="D2" s="565"/>
      <c r="E2" s="565"/>
      <c r="F2" s="565"/>
      <c r="G2" s="565"/>
      <c r="H2" s="565"/>
    </row>
    <row r="3" spans="1:8" ht="15" customHeight="1">
      <c r="A3" s="15"/>
      <c r="B3" s="15"/>
      <c r="C3" s="30"/>
      <c r="D3" s="30"/>
      <c r="E3" s="15"/>
      <c r="F3" s="29"/>
      <c r="G3" s="15"/>
      <c r="H3" s="15"/>
    </row>
    <row r="4" spans="1:8" s="12" customFormat="1" ht="15" customHeight="1">
      <c r="A4" s="566" t="s">
        <v>1056</v>
      </c>
      <c r="B4" s="569" t="s">
        <v>945</v>
      </c>
      <c r="C4" s="570"/>
      <c r="D4" s="573" t="s">
        <v>513</v>
      </c>
      <c r="E4" s="574" t="s">
        <v>197</v>
      </c>
      <c r="F4" s="574"/>
      <c r="G4" s="574"/>
      <c r="H4" s="575"/>
    </row>
    <row r="5" spans="1:8" s="12" customFormat="1" ht="15" customHeight="1">
      <c r="A5" s="567"/>
      <c r="B5" s="571"/>
      <c r="C5" s="572"/>
      <c r="D5" s="572"/>
      <c r="E5" s="572" t="s">
        <v>470</v>
      </c>
      <c r="F5" s="576" t="s">
        <v>477</v>
      </c>
      <c r="G5" s="576"/>
      <c r="H5" s="577"/>
    </row>
    <row r="6" spans="1:8" ht="12.75">
      <c r="A6" s="567"/>
      <c r="B6" s="571" t="s">
        <v>466</v>
      </c>
      <c r="C6" s="572" t="s">
        <v>887</v>
      </c>
      <c r="D6" s="572"/>
      <c r="E6" s="572"/>
      <c r="F6" s="572" t="s">
        <v>198</v>
      </c>
      <c r="G6" s="572" t="s">
        <v>199</v>
      </c>
      <c r="H6" s="578" t="s">
        <v>200</v>
      </c>
    </row>
    <row r="7" spans="1:8" ht="12.75">
      <c r="A7" s="567"/>
      <c r="B7" s="571"/>
      <c r="C7" s="572"/>
      <c r="D7" s="572"/>
      <c r="E7" s="572"/>
      <c r="F7" s="572"/>
      <c r="G7" s="572"/>
      <c r="H7" s="578"/>
    </row>
    <row r="8" spans="1:8" s="12" customFormat="1" ht="15" customHeight="1">
      <c r="A8" s="568"/>
      <c r="B8" s="87" t="s">
        <v>467</v>
      </c>
      <c r="C8" s="88" t="s">
        <v>476</v>
      </c>
      <c r="D8" s="579" t="s">
        <v>467</v>
      </c>
      <c r="E8" s="579"/>
      <c r="F8" s="579"/>
      <c r="G8" s="579"/>
      <c r="H8" s="580"/>
    </row>
    <row r="9" spans="1:8" ht="12.75">
      <c r="A9" s="17"/>
      <c r="B9" s="4"/>
      <c r="C9" s="3"/>
      <c r="D9" s="2"/>
      <c r="E9" s="4"/>
      <c r="F9" s="2"/>
      <c r="G9" s="2"/>
      <c r="H9" s="2"/>
    </row>
    <row r="10" spans="1:8" ht="19.5" customHeight="1">
      <c r="A10" s="18" t="s">
        <v>376</v>
      </c>
      <c r="B10" s="91">
        <v>777370.925</v>
      </c>
      <c r="C10" s="52">
        <v>7.64869419256117</v>
      </c>
      <c r="D10" s="91">
        <v>12384.144</v>
      </c>
      <c r="E10" s="91">
        <v>745355.42</v>
      </c>
      <c r="F10" s="91">
        <v>775.852</v>
      </c>
      <c r="G10" s="91">
        <v>5133.904</v>
      </c>
      <c r="H10" s="91">
        <v>739445.664</v>
      </c>
    </row>
    <row r="11" spans="1:8" ht="19.5" customHeight="1">
      <c r="A11" s="18" t="s">
        <v>440</v>
      </c>
      <c r="B11" s="91">
        <v>742329.828</v>
      </c>
      <c r="C11" s="52">
        <v>7.30391845358577</v>
      </c>
      <c r="D11" s="91">
        <v>12257.762</v>
      </c>
      <c r="E11" s="91">
        <v>729809.736</v>
      </c>
      <c r="F11" s="91">
        <v>6380.72</v>
      </c>
      <c r="G11" s="91">
        <v>26365.181</v>
      </c>
      <c r="H11" s="91">
        <v>697063.835</v>
      </c>
    </row>
    <row r="12" spans="1:8" ht="19.5" customHeight="1">
      <c r="A12" s="18" t="s">
        <v>349</v>
      </c>
      <c r="B12" s="91">
        <v>711097.675</v>
      </c>
      <c r="C12" s="52">
        <v>6.99661960873601</v>
      </c>
      <c r="D12" s="91">
        <v>90599.408</v>
      </c>
      <c r="E12" s="91">
        <v>576481.27</v>
      </c>
      <c r="F12" s="91">
        <v>1414.313</v>
      </c>
      <c r="G12" s="91">
        <v>23201.201</v>
      </c>
      <c r="H12" s="91">
        <v>551865.756</v>
      </c>
    </row>
    <row r="13" spans="1:8" ht="19.5" customHeight="1">
      <c r="A13" s="18" t="s">
        <v>836</v>
      </c>
      <c r="B13" s="91">
        <v>667281.952</v>
      </c>
      <c r="C13" s="52">
        <v>6.56550872553316</v>
      </c>
      <c r="D13" s="91">
        <v>58868.717</v>
      </c>
      <c r="E13" s="91">
        <v>551197.168</v>
      </c>
      <c r="F13" s="91">
        <v>1782.622</v>
      </c>
      <c r="G13" s="91">
        <v>15805.235</v>
      </c>
      <c r="H13" s="91">
        <v>533609.311</v>
      </c>
    </row>
    <row r="14" spans="1:8" ht="19.5" customHeight="1">
      <c r="A14" s="18" t="s">
        <v>162</v>
      </c>
      <c r="B14" s="91">
        <v>568299.247</v>
      </c>
      <c r="C14" s="52">
        <v>5.59159985326926</v>
      </c>
      <c r="D14" s="91">
        <v>9704.989</v>
      </c>
      <c r="E14" s="91">
        <v>558538.342</v>
      </c>
      <c r="F14" s="91">
        <v>2164.078</v>
      </c>
      <c r="G14" s="91">
        <v>17089.738</v>
      </c>
      <c r="H14" s="91">
        <v>539284.526</v>
      </c>
    </row>
    <row r="15" spans="1:8" ht="19.5" customHeight="1">
      <c r="A15" s="18" t="s">
        <v>479</v>
      </c>
      <c r="B15" s="91">
        <v>558946.547</v>
      </c>
      <c r="C15" s="52">
        <v>5.49957693361251</v>
      </c>
      <c r="D15" s="91">
        <v>53327.488</v>
      </c>
      <c r="E15" s="91">
        <v>456371.136</v>
      </c>
      <c r="F15" s="91">
        <v>2896.192</v>
      </c>
      <c r="G15" s="91">
        <v>26267.977</v>
      </c>
      <c r="H15" s="91">
        <v>427206.967</v>
      </c>
    </row>
    <row r="16" spans="1:8" ht="19.5" customHeight="1">
      <c r="A16" s="18" t="s">
        <v>373</v>
      </c>
      <c r="B16" s="91">
        <v>520615.104</v>
      </c>
      <c r="C16" s="52">
        <v>5.12242688073834</v>
      </c>
      <c r="D16" s="91">
        <v>44232.724</v>
      </c>
      <c r="E16" s="91">
        <v>441349.774</v>
      </c>
      <c r="F16" s="91">
        <v>2136.224</v>
      </c>
      <c r="G16" s="91">
        <v>26648.577</v>
      </c>
      <c r="H16" s="91">
        <v>412564.973</v>
      </c>
    </row>
    <row r="17" spans="1:8" ht="19.5" customHeight="1">
      <c r="A17" s="18" t="s">
        <v>351</v>
      </c>
      <c r="B17" s="91">
        <v>502396.977</v>
      </c>
      <c r="C17" s="52">
        <v>4.94317540926835</v>
      </c>
      <c r="D17" s="91">
        <v>79337.098</v>
      </c>
      <c r="E17" s="91">
        <v>390243.85</v>
      </c>
      <c r="F17" s="91">
        <v>10244.439</v>
      </c>
      <c r="G17" s="91">
        <v>57452.139</v>
      </c>
      <c r="H17" s="91">
        <v>322547.272</v>
      </c>
    </row>
    <row r="18" spans="1:8" ht="19.5" customHeight="1">
      <c r="A18" s="18" t="s">
        <v>374</v>
      </c>
      <c r="B18" s="91">
        <v>478432.522</v>
      </c>
      <c r="C18" s="52">
        <v>4.70738476944426</v>
      </c>
      <c r="D18" s="91">
        <v>20702.234</v>
      </c>
      <c r="E18" s="91">
        <v>427284.777</v>
      </c>
      <c r="F18" s="91">
        <v>1108.453</v>
      </c>
      <c r="G18" s="91">
        <v>13915.374</v>
      </c>
      <c r="H18" s="91">
        <v>412260.95</v>
      </c>
    </row>
    <row r="19" spans="1:8" ht="19.5" customHeight="1">
      <c r="A19" s="18" t="s">
        <v>355</v>
      </c>
      <c r="B19" s="91">
        <v>476888.454</v>
      </c>
      <c r="C19" s="52">
        <v>4.6921924030144</v>
      </c>
      <c r="D19" s="91">
        <v>33377.703</v>
      </c>
      <c r="E19" s="91">
        <v>428562.255</v>
      </c>
      <c r="F19" s="91">
        <v>182.924</v>
      </c>
      <c r="G19" s="91">
        <v>4179.192</v>
      </c>
      <c r="H19" s="91">
        <v>424200.139</v>
      </c>
    </row>
    <row r="20" spans="1:8" ht="19.5" customHeight="1">
      <c r="A20" s="18" t="s">
        <v>350</v>
      </c>
      <c r="B20" s="91">
        <v>434434.178</v>
      </c>
      <c r="C20" s="52">
        <v>4.2744770449431</v>
      </c>
      <c r="D20" s="91">
        <v>66483.883</v>
      </c>
      <c r="E20" s="91">
        <v>333159.437</v>
      </c>
      <c r="F20" s="91">
        <v>2956.823</v>
      </c>
      <c r="G20" s="91">
        <v>13783.977</v>
      </c>
      <c r="H20" s="91">
        <v>316418.637</v>
      </c>
    </row>
    <row r="21" spans="1:8" ht="19.5" customHeight="1">
      <c r="A21" s="18" t="s">
        <v>365</v>
      </c>
      <c r="B21" s="91">
        <v>343348.492</v>
      </c>
      <c r="C21" s="52">
        <v>3.37826838170599</v>
      </c>
      <c r="D21" s="91">
        <v>17681.174</v>
      </c>
      <c r="E21" s="91">
        <v>325440.918</v>
      </c>
      <c r="F21" s="91">
        <v>3816.414</v>
      </c>
      <c r="G21" s="91">
        <v>15745.563</v>
      </c>
      <c r="H21" s="91">
        <v>305878.941</v>
      </c>
    </row>
    <row r="22" spans="1:8" ht="19.5" customHeight="1">
      <c r="A22" s="18" t="s">
        <v>358</v>
      </c>
      <c r="B22" s="91">
        <v>268154.807</v>
      </c>
      <c r="C22" s="52">
        <v>2.63842401233139</v>
      </c>
      <c r="D22" s="91">
        <v>33784.119</v>
      </c>
      <c r="E22" s="91">
        <v>217767.681</v>
      </c>
      <c r="F22" s="91">
        <v>4068.91</v>
      </c>
      <c r="G22" s="91">
        <v>32904.205</v>
      </c>
      <c r="H22" s="91">
        <v>180794.566</v>
      </c>
    </row>
    <row r="23" spans="1:8" ht="19.5" customHeight="1">
      <c r="A23" s="18" t="s">
        <v>375</v>
      </c>
      <c r="B23" s="91">
        <v>185239.806</v>
      </c>
      <c r="C23" s="52">
        <v>1.82260820776563</v>
      </c>
      <c r="D23" s="91">
        <v>7646.154</v>
      </c>
      <c r="E23" s="91">
        <v>166092.144</v>
      </c>
      <c r="F23" s="91">
        <v>10.043</v>
      </c>
      <c r="G23" s="91">
        <v>3987.634</v>
      </c>
      <c r="H23" s="91">
        <v>162094.467</v>
      </c>
    </row>
    <row r="24" spans="1:9" ht="19.5" customHeight="1">
      <c r="A24" s="18" t="s">
        <v>835</v>
      </c>
      <c r="B24" s="91">
        <v>168174.744</v>
      </c>
      <c r="C24" s="52">
        <v>1.65470195295542</v>
      </c>
      <c r="D24" s="91">
        <v>16862.995</v>
      </c>
      <c r="E24" s="91">
        <v>151311.749</v>
      </c>
      <c r="F24" s="91">
        <v>5292.9</v>
      </c>
      <c r="G24" s="91">
        <v>6318.021</v>
      </c>
      <c r="H24" s="91">
        <v>139700.828</v>
      </c>
      <c r="I24" s="349"/>
    </row>
    <row r="25" spans="1:8" ht="12.75">
      <c r="A25" s="1"/>
      <c r="B25" s="4"/>
      <c r="C25" s="19"/>
      <c r="D25" s="4"/>
      <c r="E25" s="4"/>
      <c r="F25" s="4"/>
      <c r="G25" s="4"/>
      <c r="H25" s="4"/>
    </row>
    <row r="26" spans="1:8" ht="12.75">
      <c r="A26" s="1"/>
      <c r="B26" s="4"/>
      <c r="C26" s="19"/>
      <c r="D26" s="4"/>
      <c r="E26" s="4"/>
      <c r="F26" s="4"/>
      <c r="G26" s="4"/>
      <c r="H26" s="4"/>
    </row>
    <row r="27" spans="1:8" ht="12.75">
      <c r="A27" s="1"/>
      <c r="B27" s="4"/>
      <c r="C27" s="19"/>
      <c r="D27" s="4"/>
      <c r="E27" s="4"/>
      <c r="F27" s="4"/>
      <c r="G27" s="4"/>
      <c r="H27" s="4"/>
    </row>
    <row r="28" spans="1:8" ht="12.75">
      <c r="A28" s="1"/>
      <c r="B28" s="4"/>
      <c r="C28" s="19"/>
      <c r="D28" s="4"/>
      <c r="E28" s="4"/>
      <c r="F28" s="4"/>
      <c r="G28" s="4"/>
      <c r="H28" s="4"/>
    </row>
    <row r="29" spans="1:8" ht="12.75">
      <c r="A29" s="1"/>
      <c r="B29" s="4"/>
      <c r="C29" s="2"/>
      <c r="D29" s="2"/>
      <c r="E29" s="4"/>
      <c r="F29" s="2"/>
      <c r="G29" s="2"/>
      <c r="H29" s="2"/>
    </row>
    <row r="30" spans="1:8" ht="15">
      <c r="A30" s="565" t="s">
        <v>1193</v>
      </c>
      <c r="B30" s="565"/>
      <c r="C30" s="565"/>
      <c r="D30" s="565"/>
      <c r="E30" s="565"/>
      <c r="F30" s="565"/>
      <c r="G30" s="565"/>
      <c r="H30" s="565"/>
    </row>
    <row r="31" spans="1:8" ht="17.25">
      <c r="A31" s="565" t="s">
        <v>726</v>
      </c>
      <c r="B31" s="565"/>
      <c r="C31" s="565"/>
      <c r="D31" s="565"/>
      <c r="E31" s="565"/>
      <c r="F31" s="565"/>
      <c r="G31" s="565"/>
      <c r="H31" s="565"/>
    </row>
    <row r="32" spans="1:8" ht="15" customHeight="1">
      <c r="A32" s="15"/>
      <c r="B32" s="15"/>
      <c r="C32" s="30"/>
      <c r="D32" s="30"/>
      <c r="E32" s="15"/>
      <c r="F32" s="29"/>
      <c r="G32" s="15"/>
      <c r="H32" s="15"/>
    </row>
    <row r="33" spans="1:8" s="12" customFormat="1" ht="15" customHeight="1">
      <c r="A33" s="566" t="s">
        <v>1057</v>
      </c>
      <c r="B33" s="569" t="s">
        <v>947</v>
      </c>
      <c r="C33" s="570"/>
      <c r="D33" s="573" t="s">
        <v>513</v>
      </c>
      <c r="E33" s="574" t="s">
        <v>197</v>
      </c>
      <c r="F33" s="574"/>
      <c r="G33" s="574"/>
      <c r="H33" s="575"/>
    </row>
    <row r="34" spans="1:8" s="12" customFormat="1" ht="15" customHeight="1">
      <c r="A34" s="567"/>
      <c r="B34" s="571"/>
      <c r="C34" s="572"/>
      <c r="D34" s="572"/>
      <c r="E34" s="572" t="s">
        <v>470</v>
      </c>
      <c r="F34" s="576" t="s">
        <v>477</v>
      </c>
      <c r="G34" s="576"/>
      <c r="H34" s="577"/>
    </row>
    <row r="35" spans="1:8" ht="12.75">
      <c r="A35" s="567"/>
      <c r="B35" s="571" t="s">
        <v>466</v>
      </c>
      <c r="C35" s="572" t="s">
        <v>887</v>
      </c>
      <c r="D35" s="572"/>
      <c r="E35" s="572"/>
      <c r="F35" s="572" t="s">
        <v>198</v>
      </c>
      <c r="G35" s="572" t="s">
        <v>199</v>
      </c>
      <c r="H35" s="578" t="s">
        <v>200</v>
      </c>
    </row>
    <row r="36" spans="1:8" ht="12.75">
      <c r="A36" s="567"/>
      <c r="B36" s="571"/>
      <c r="C36" s="572"/>
      <c r="D36" s="572"/>
      <c r="E36" s="572"/>
      <c r="F36" s="572"/>
      <c r="G36" s="572"/>
      <c r="H36" s="578"/>
    </row>
    <row r="37" spans="1:8" s="12" customFormat="1" ht="15" customHeight="1">
      <c r="A37" s="568"/>
      <c r="B37" s="87" t="s">
        <v>467</v>
      </c>
      <c r="C37" s="88" t="s">
        <v>476</v>
      </c>
      <c r="D37" s="579" t="s">
        <v>467</v>
      </c>
      <c r="E37" s="579"/>
      <c r="F37" s="579"/>
      <c r="G37" s="579"/>
      <c r="H37" s="580"/>
    </row>
    <row r="38" spans="1:8" ht="12.75">
      <c r="A38" s="17"/>
      <c r="B38" s="4"/>
      <c r="C38" s="3"/>
      <c r="D38" s="2"/>
      <c r="E38" s="4"/>
      <c r="F38" s="2"/>
      <c r="G38" s="2"/>
      <c r="H38" s="103"/>
    </row>
    <row r="39" spans="1:8" ht="19.5" customHeight="1">
      <c r="A39" s="18" t="s">
        <v>162</v>
      </c>
      <c r="B39" s="91">
        <v>763295.186</v>
      </c>
      <c r="C39" s="52">
        <v>10.9616925073254</v>
      </c>
      <c r="D39" s="91">
        <v>12431.182</v>
      </c>
      <c r="E39" s="91">
        <v>743111.667</v>
      </c>
      <c r="F39" s="91">
        <v>308.271</v>
      </c>
      <c r="G39" s="91">
        <v>10230.113</v>
      </c>
      <c r="H39" s="91">
        <v>732573.283</v>
      </c>
    </row>
    <row r="40" spans="1:8" ht="19.5" customHeight="1">
      <c r="A40" s="18" t="s">
        <v>836</v>
      </c>
      <c r="B40" s="91">
        <v>595801.617</v>
      </c>
      <c r="C40" s="52">
        <v>8.55631509370117</v>
      </c>
      <c r="D40" s="91">
        <v>8445.833</v>
      </c>
      <c r="E40" s="91">
        <v>554846.718</v>
      </c>
      <c r="F40" s="91">
        <v>3533.381</v>
      </c>
      <c r="G40" s="91">
        <v>14951.021</v>
      </c>
      <c r="H40" s="91">
        <v>536362.316</v>
      </c>
    </row>
    <row r="41" spans="1:8" ht="19.5" customHeight="1">
      <c r="A41" s="18" t="s">
        <v>351</v>
      </c>
      <c r="B41" s="91">
        <v>595385.782</v>
      </c>
      <c r="C41" s="52">
        <v>8.55034328163241</v>
      </c>
      <c r="D41" s="91">
        <v>101499.988</v>
      </c>
      <c r="E41" s="91">
        <v>400694.113</v>
      </c>
      <c r="F41" s="91">
        <v>2182.152</v>
      </c>
      <c r="G41" s="91">
        <v>12966.165</v>
      </c>
      <c r="H41" s="91">
        <v>385545.796</v>
      </c>
    </row>
    <row r="42" spans="1:8" ht="19.5" customHeight="1">
      <c r="A42" s="18" t="s">
        <v>350</v>
      </c>
      <c r="B42" s="91">
        <v>535144.741</v>
      </c>
      <c r="C42" s="52">
        <v>7.68522087568135</v>
      </c>
      <c r="D42" s="91">
        <v>193991.587</v>
      </c>
      <c r="E42" s="91">
        <v>293446.528</v>
      </c>
      <c r="F42" s="91">
        <v>1695.639</v>
      </c>
      <c r="G42" s="91">
        <v>14506.927</v>
      </c>
      <c r="H42" s="91">
        <v>277243.962</v>
      </c>
    </row>
    <row r="43" spans="1:8" ht="19.5" customHeight="1">
      <c r="A43" s="18" t="s">
        <v>373</v>
      </c>
      <c r="B43" s="91">
        <v>498775.877</v>
      </c>
      <c r="C43" s="52">
        <v>7.1629271270493</v>
      </c>
      <c r="D43" s="91">
        <v>31791.618</v>
      </c>
      <c r="E43" s="91">
        <v>417238.427</v>
      </c>
      <c r="F43" s="91">
        <v>3850.391</v>
      </c>
      <c r="G43" s="91">
        <v>27172.935</v>
      </c>
      <c r="H43" s="91">
        <v>386215.101</v>
      </c>
    </row>
    <row r="44" spans="1:8" ht="19.5" customHeight="1">
      <c r="A44" s="18" t="s">
        <v>479</v>
      </c>
      <c r="B44" s="91">
        <v>410317.138</v>
      </c>
      <c r="C44" s="52">
        <v>5.89256997782479</v>
      </c>
      <c r="D44" s="91">
        <v>68118.316</v>
      </c>
      <c r="E44" s="91">
        <v>280271.526</v>
      </c>
      <c r="F44" s="91">
        <v>2590.197</v>
      </c>
      <c r="G44" s="91">
        <v>14281.578</v>
      </c>
      <c r="H44" s="91">
        <v>263399.751</v>
      </c>
    </row>
    <row r="45" spans="1:8" ht="19.5" customHeight="1">
      <c r="A45" s="18" t="s">
        <v>374</v>
      </c>
      <c r="B45" s="91">
        <v>407182.894</v>
      </c>
      <c r="C45" s="52">
        <v>5.84755905727783</v>
      </c>
      <c r="D45" s="91">
        <v>27946.273</v>
      </c>
      <c r="E45" s="91">
        <v>331139.531</v>
      </c>
      <c r="F45" s="91">
        <v>12436.639</v>
      </c>
      <c r="G45" s="91">
        <v>30984.656</v>
      </c>
      <c r="H45" s="91">
        <v>287718.236</v>
      </c>
    </row>
    <row r="46" spans="1:8" ht="19.5" customHeight="1">
      <c r="A46" s="18" t="s">
        <v>349</v>
      </c>
      <c r="B46" s="91">
        <v>380564.47</v>
      </c>
      <c r="C46" s="52">
        <v>5.46529150958546</v>
      </c>
      <c r="D46" s="91">
        <v>39435.903</v>
      </c>
      <c r="E46" s="91">
        <v>305323.135</v>
      </c>
      <c r="F46" s="91">
        <v>4162.385</v>
      </c>
      <c r="G46" s="91">
        <v>5185.421</v>
      </c>
      <c r="H46" s="91">
        <v>295975.329</v>
      </c>
    </row>
    <row r="47" spans="1:8" ht="19.5" customHeight="1">
      <c r="A47" s="18" t="s">
        <v>358</v>
      </c>
      <c r="B47" s="91">
        <v>318478.119</v>
      </c>
      <c r="C47" s="52">
        <v>4.573668581724</v>
      </c>
      <c r="D47" s="91">
        <v>74576.3</v>
      </c>
      <c r="E47" s="91">
        <v>219398.181</v>
      </c>
      <c r="F47" s="91">
        <v>4363.753</v>
      </c>
      <c r="G47" s="91">
        <v>8435.496</v>
      </c>
      <c r="H47" s="91">
        <v>206598.932</v>
      </c>
    </row>
    <row r="48" spans="1:8" ht="19.5" customHeight="1">
      <c r="A48" s="18" t="s">
        <v>440</v>
      </c>
      <c r="B48" s="91">
        <v>262543.251</v>
      </c>
      <c r="C48" s="52">
        <v>3.77038718456629</v>
      </c>
      <c r="D48" s="91">
        <v>1011.886</v>
      </c>
      <c r="E48" s="91">
        <v>238313.042</v>
      </c>
      <c r="F48" s="91">
        <v>2046.95</v>
      </c>
      <c r="G48" s="91">
        <v>9332.634</v>
      </c>
      <c r="H48" s="91">
        <v>226933.458</v>
      </c>
    </row>
    <row r="49" spans="1:8" ht="19.5" customHeight="1">
      <c r="A49" s="18" t="s">
        <v>355</v>
      </c>
      <c r="B49" s="91">
        <v>219048.399</v>
      </c>
      <c r="C49" s="52">
        <v>3.14575702572284</v>
      </c>
      <c r="D49" s="91">
        <v>86689.621</v>
      </c>
      <c r="E49" s="91">
        <v>116653.735</v>
      </c>
      <c r="F49" s="91">
        <v>303.069</v>
      </c>
      <c r="G49" s="91">
        <v>2876.148</v>
      </c>
      <c r="H49" s="91">
        <v>113474.518</v>
      </c>
    </row>
    <row r="50" spans="1:8" ht="19.5" customHeight="1">
      <c r="A50" s="18" t="s">
        <v>365</v>
      </c>
      <c r="B50" s="91">
        <v>143783.829</v>
      </c>
      <c r="C50" s="52">
        <v>2.0648815162629</v>
      </c>
      <c r="D50" s="91">
        <v>5527.295</v>
      </c>
      <c r="E50" s="91">
        <v>133839.254</v>
      </c>
      <c r="F50" s="376">
        <v>1151.435</v>
      </c>
      <c r="G50" s="91">
        <v>4640.201</v>
      </c>
      <c r="H50" s="91">
        <v>128047.618</v>
      </c>
    </row>
    <row r="51" spans="1:8" ht="19.5" customHeight="1">
      <c r="A51" s="18" t="s">
        <v>908</v>
      </c>
      <c r="B51" s="91">
        <v>137114.455</v>
      </c>
      <c r="C51" s="52">
        <v>1.96910254589173</v>
      </c>
      <c r="D51" s="91">
        <v>383.667</v>
      </c>
      <c r="E51" s="91">
        <v>128410.713</v>
      </c>
      <c r="F51" s="91">
        <v>36.212</v>
      </c>
      <c r="G51" s="91">
        <v>72.878</v>
      </c>
      <c r="H51" s="91">
        <v>128301.623</v>
      </c>
    </row>
    <row r="52" spans="1:8" ht="19.5" customHeight="1">
      <c r="A52" s="18" t="s">
        <v>376</v>
      </c>
      <c r="B52" s="91">
        <v>118945.26</v>
      </c>
      <c r="C52" s="52">
        <v>1.70817449033914</v>
      </c>
      <c r="D52" s="91">
        <v>11331.085</v>
      </c>
      <c r="E52" s="91">
        <v>95996.987</v>
      </c>
      <c r="F52" s="376">
        <v>314.749</v>
      </c>
      <c r="G52" s="91">
        <v>2804.763</v>
      </c>
      <c r="H52" s="91">
        <v>92877.475</v>
      </c>
    </row>
    <row r="53" spans="1:8" ht="19.5" customHeight="1">
      <c r="A53" s="18" t="s">
        <v>375</v>
      </c>
      <c r="B53" s="91">
        <v>116989.8</v>
      </c>
      <c r="C53" s="52">
        <v>1.68009210278642</v>
      </c>
      <c r="D53" s="91">
        <v>3519.006</v>
      </c>
      <c r="E53" s="91">
        <v>97698.691</v>
      </c>
      <c r="F53" s="91">
        <v>71.893</v>
      </c>
      <c r="G53" s="91">
        <v>3753.7</v>
      </c>
      <c r="H53" s="91">
        <v>93873.098</v>
      </c>
    </row>
    <row r="54" spans="1:8" ht="12.75">
      <c r="A54" s="1"/>
      <c r="B54" s="4"/>
      <c r="C54" s="19"/>
      <c r="D54" s="4"/>
      <c r="E54" s="4"/>
      <c r="F54" s="4"/>
      <c r="G54" s="4"/>
      <c r="H54" s="27"/>
    </row>
    <row r="55" spans="1:8" ht="12.75">
      <c r="A55" t="s">
        <v>830</v>
      </c>
      <c r="H55" s="26"/>
    </row>
    <row r="56" spans="1:8" ht="31.5" customHeight="1">
      <c r="A56" s="518" t="s">
        <v>1167</v>
      </c>
      <c r="B56" s="518"/>
      <c r="C56" s="518"/>
      <c r="D56" s="518"/>
      <c r="E56" s="518"/>
      <c r="F56" s="518"/>
      <c r="G56" s="518"/>
      <c r="H56" s="518"/>
    </row>
    <row r="59" ht="11.25" customHeight="1"/>
  </sheetData>
  <sheetProtection/>
  <mergeCells count="29">
    <mergeCell ref="A1:H1"/>
    <mergeCell ref="A2:H2"/>
    <mergeCell ref="A4:A8"/>
    <mergeCell ref="B4:C5"/>
    <mergeCell ref="D4:D7"/>
    <mergeCell ref="E4:H4"/>
    <mergeCell ref="E5:E7"/>
    <mergeCell ref="F5:H5"/>
    <mergeCell ref="B6:B7"/>
    <mergeCell ref="C6:C7"/>
    <mergeCell ref="H6:H7"/>
    <mergeCell ref="D8:H8"/>
    <mergeCell ref="F35:F36"/>
    <mergeCell ref="G35:G36"/>
    <mergeCell ref="H35:H36"/>
    <mergeCell ref="B35:B36"/>
    <mergeCell ref="C35:C36"/>
    <mergeCell ref="F6:F7"/>
    <mergeCell ref="G6:G7"/>
    <mergeCell ref="A56:H56"/>
    <mergeCell ref="D37:H37"/>
    <mergeCell ref="A30:H30"/>
    <mergeCell ref="A31:H31"/>
    <mergeCell ref="A33:A37"/>
    <mergeCell ref="B33:C34"/>
    <mergeCell ref="D33:D36"/>
    <mergeCell ref="E33:H33"/>
    <mergeCell ref="E34:E36"/>
    <mergeCell ref="F34:H34"/>
  </mergeCells>
  <printOptions horizontalCentered="1"/>
  <pageMargins left="0.5905511811023623" right="0.5905511811023623" top="0.984251968503937" bottom="0.3937007874015748" header="0.5118110236220472" footer="0.31496062992125984"/>
  <pageSetup firstPageNumber="19"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11"/>
  <dimension ref="A1:H64"/>
  <sheetViews>
    <sheetView workbookViewId="0" topLeftCell="A1">
      <selection activeCell="A1" sqref="A1:G1"/>
    </sheetView>
  </sheetViews>
  <sheetFormatPr defaultColWidth="11.421875" defaultRowHeight="12.75"/>
  <cols>
    <col min="1" max="1" width="21.140625" style="452" customWidth="1"/>
    <col min="2" max="3" width="12.00390625" style="452" customWidth="1"/>
    <col min="4" max="4" width="12.28125" style="452" customWidth="1"/>
    <col min="5" max="6" width="11.28125" style="452" customWidth="1"/>
    <col min="7" max="7" width="12.00390625" style="452" customWidth="1"/>
    <col min="8" max="8" width="12.57421875" style="452" hidden="1" customWidth="1"/>
    <col min="9" max="9" width="3.140625" style="452" customWidth="1"/>
    <col min="10" max="16384" width="11.421875" style="452" customWidth="1"/>
  </cols>
  <sheetData>
    <row r="1" spans="1:8" ht="13.5">
      <c r="A1" s="590" t="s">
        <v>1032</v>
      </c>
      <c r="B1" s="590"/>
      <c r="C1" s="590"/>
      <c r="D1" s="590"/>
      <c r="E1" s="590"/>
      <c r="F1" s="590"/>
      <c r="G1" s="590"/>
      <c r="H1" s="451"/>
    </row>
    <row r="2" spans="1:8" ht="11.25">
      <c r="A2" s="453"/>
      <c r="B2" s="454"/>
      <c r="C2" s="455"/>
      <c r="D2" s="456"/>
      <c r="E2" s="454"/>
      <c r="F2" s="456"/>
      <c r="G2" s="456"/>
      <c r="H2" s="451"/>
    </row>
    <row r="3" spans="1:8" s="458" customFormat="1" ht="15" customHeight="1">
      <c r="A3" s="591" t="s">
        <v>472</v>
      </c>
      <c r="B3" s="594" t="s">
        <v>1200</v>
      </c>
      <c r="C3" s="595"/>
      <c r="D3" s="595"/>
      <c r="E3" s="596" t="s">
        <v>1204</v>
      </c>
      <c r="F3" s="595"/>
      <c r="G3" s="597"/>
      <c r="H3" s="457"/>
    </row>
    <row r="4" spans="1:8" s="458" customFormat="1" ht="15" customHeight="1">
      <c r="A4" s="592"/>
      <c r="B4" s="459" t="s">
        <v>473</v>
      </c>
      <c r="C4" s="588" t="s">
        <v>474</v>
      </c>
      <c r="D4" s="588"/>
      <c r="E4" s="460" t="s">
        <v>473</v>
      </c>
      <c r="F4" s="588" t="s">
        <v>474</v>
      </c>
      <c r="G4" s="589"/>
      <c r="H4" s="457"/>
    </row>
    <row r="5" spans="1:8" ht="15" customHeight="1">
      <c r="A5" s="592"/>
      <c r="B5" s="582" t="s">
        <v>475</v>
      </c>
      <c r="C5" s="584" t="s">
        <v>467</v>
      </c>
      <c r="D5" s="584" t="s">
        <v>1205</v>
      </c>
      <c r="E5" s="584" t="s">
        <v>475</v>
      </c>
      <c r="F5" s="584" t="s">
        <v>467</v>
      </c>
      <c r="G5" s="586" t="s">
        <v>1206</v>
      </c>
      <c r="H5" s="451"/>
    </row>
    <row r="6" spans="1:8" ht="15" customHeight="1">
      <c r="A6" s="592"/>
      <c r="B6" s="582"/>
      <c r="C6" s="584"/>
      <c r="D6" s="584"/>
      <c r="E6" s="584"/>
      <c r="F6" s="584"/>
      <c r="G6" s="586"/>
      <c r="H6" s="451"/>
    </row>
    <row r="7" spans="1:8" ht="28.5" customHeight="1">
      <c r="A7" s="593"/>
      <c r="B7" s="583"/>
      <c r="C7" s="585"/>
      <c r="D7" s="585"/>
      <c r="E7" s="585"/>
      <c r="F7" s="585"/>
      <c r="G7" s="587"/>
      <c r="H7" s="451"/>
    </row>
    <row r="8" spans="1:8" ht="4.5" customHeight="1">
      <c r="A8" s="461"/>
      <c r="B8" s="462"/>
      <c r="C8" s="463"/>
      <c r="D8" s="451"/>
      <c r="E8" s="462"/>
      <c r="F8" s="451"/>
      <c r="G8" s="451"/>
      <c r="H8" s="451"/>
    </row>
    <row r="9" spans="1:8" ht="12.75" customHeight="1">
      <c r="A9" s="464" t="s">
        <v>1123</v>
      </c>
      <c r="B9" s="465">
        <v>864927.084</v>
      </c>
      <c r="C9" s="465">
        <v>2174666.761</v>
      </c>
      <c r="D9" s="466">
        <v>4.59962826021629</v>
      </c>
      <c r="E9" s="465">
        <v>2706448.276</v>
      </c>
      <c r="F9" s="465">
        <v>6532335.626</v>
      </c>
      <c r="G9" s="466">
        <v>5.27935988894355</v>
      </c>
      <c r="H9" s="451"/>
    </row>
    <row r="10" spans="1:8" ht="12.75" customHeight="1">
      <c r="A10" s="464" t="s">
        <v>702</v>
      </c>
      <c r="B10" s="467"/>
      <c r="C10" s="467"/>
      <c r="D10" s="468"/>
      <c r="E10" s="467"/>
      <c r="F10" s="467"/>
      <c r="G10" s="468"/>
      <c r="H10" s="451"/>
    </row>
    <row r="11" spans="1:8" ht="12.75" customHeight="1">
      <c r="A11" s="464" t="s">
        <v>703</v>
      </c>
      <c r="B11" s="465">
        <v>511243.732</v>
      </c>
      <c r="C11" s="465">
        <v>1158622.318</v>
      </c>
      <c r="D11" s="466">
        <v>0.320817213255594</v>
      </c>
      <c r="E11" s="465">
        <v>1652346.745</v>
      </c>
      <c r="F11" s="465">
        <v>3597708.805</v>
      </c>
      <c r="G11" s="466">
        <v>3.27207436241933</v>
      </c>
      <c r="H11" s="463"/>
    </row>
    <row r="12" spans="1:8" ht="12.75" customHeight="1">
      <c r="A12" s="464" t="s">
        <v>704</v>
      </c>
      <c r="B12" s="465">
        <v>59066.175</v>
      </c>
      <c r="C12" s="465">
        <v>152991.267</v>
      </c>
      <c r="D12" s="466">
        <v>15.4631551889236</v>
      </c>
      <c r="E12" s="465">
        <v>177319.913</v>
      </c>
      <c r="F12" s="465">
        <v>421159.139</v>
      </c>
      <c r="G12" s="466">
        <v>4.92464175047625</v>
      </c>
      <c r="H12" s="451"/>
    </row>
    <row r="13" spans="1:8" ht="12.75" customHeight="1">
      <c r="A13" s="464" t="s">
        <v>1130</v>
      </c>
      <c r="B13" s="465">
        <v>20508.353</v>
      </c>
      <c r="C13" s="465">
        <v>113732.749</v>
      </c>
      <c r="D13" s="466">
        <v>-27.6331784255445</v>
      </c>
      <c r="E13" s="465">
        <v>56061.07</v>
      </c>
      <c r="F13" s="465">
        <v>322253.581</v>
      </c>
      <c r="G13" s="466">
        <v>-25.8176566144919</v>
      </c>
      <c r="H13" s="451"/>
    </row>
    <row r="14" spans="1:8" ht="12.75" customHeight="1">
      <c r="A14" s="464" t="s">
        <v>705</v>
      </c>
      <c r="B14" s="465">
        <v>37269.663</v>
      </c>
      <c r="C14" s="465">
        <v>313858.491</v>
      </c>
      <c r="D14" s="466">
        <v>-0.629107587820968</v>
      </c>
      <c r="E14" s="465">
        <v>161224.715</v>
      </c>
      <c r="F14" s="465">
        <v>971603.759</v>
      </c>
      <c r="G14" s="466">
        <v>13.5665159619739</v>
      </c>
      <c r="H14" s="451"/>
    </row>
    <row r="15" spans="1:8" ht="12.75" customHeight="1">
      <c r="A15" s="464" t="s">
        <v>706</v>
      </c>
      <c r="B15" s="465">
        <v>7951.027</v>
      </c>
      <c r="C15" s="465">
        <v>77756.534</v>
      </c>
      <c r="D15" s="466">
        <v>32.7683879949352</v>
      </c>
      <c r="E15" s="465">
        <v>20889.97</v>
      </c>
      <c r="F15" s="465">
        <v>187181.803</v>
      </c>
      <c r="G15" s="466">
        <v>9.52826965696208</v>
      </c>
      <c r="H15" s="451"/>
    </row>
    <row r="16" spans="1:8" ht="12.75" customHeight="1">
      <c r="A16" s="464" t="s">
        <v>707</v>
      </c>
      <c r="B16" s="465">
        <v>100422.613</v>
      </c>
      <c r="C16" s="465">
        <v>566786.921</v>
      </c>
      <c r="D16" s="466">
        <v>-0.040218515149391</v>
      </c>
      <c r="E16" s="465">
        <v>343750.452</v>
      </c>
      <c r="F16" s="465">
        <v>1728517.944</v>
      </c>
      <c r="G16" s="466">
        <v>4.72031215574161</v>
      </c>
      <c r="H16" s="451"/>
    </row>
    <row r="17" spans="1:8" s="473" customFormat="1" ht="12.75" customHeight="1">
      <c r="A17" s="469" t="s">
        <v>708</v>
      </c>
      <c r="B17" s="470">
        <v>1090183.727</v>
      </c>
      <c r="C17" s="470">
        <v>3399994.189</v>
      </c>
      <c r="D17" s="471">
        <v>2.71011995935076</v>
      </c>
      <c r="E17" s="470">
        <v>3465776.723</v>
      </c>
      <c r="F17" s="470">
        <v>10163446.275</v>
      </c>
      <c r="G17" s="471">
        <v>4.584836730815</v>
      </c>
      <c r="H17" s="472"/>
    </row>
    <row r="18" spans="1:8" s="473" customFormat="1" ht="9" customHeight="1">
      <c r="A18" s="474"/>
      <c r="B18" s="470"/>
      <c r="C18" s="470"/>
      <c r="D18" s="471"/>
      <c r="E18" s="470"/>
      <c r="F18" s="470"/>
      <c r="G18" s="471"/>
      <c r="H18" s="472"/>
    </row>
    <row r="19" spans="1:8" ht="13.5">
      <c r="A19" s="590" t="s">
        <v>1033</v>
      </c>
      <c r="B19" s="590"/>
      <c r="C19" s="590"/>
      <c r="D19" s="590"/>
      <c r="E19" s="590"/>
      <c r="F19" s="590"/>
      <c r="G19" s="590"/>
      <c r="H19" s="451"/>
    </row>
    <row r="20" spans="1:8" ht="11.25">
      <c r="A20" s="453"/>
      <c r="B20" s="454"/>
      <c r="C20" s="455"/>
      <c r="D20" s="456"/>
      <c r="E20" s="454"/>
      <c r="F20" s="456"/>
      <c r="G20" s="456"/>
      <c r="H20" s="451"/>
    </row>
    <row r="21" spans="1:8" s="458" customFormat="1" ht="15" customHeight="1">
      <c r="A21" s="591" t="s">
        <v>472</v>
      </c>
      <c r="B21" s="594" t="s">
        <v>1200</v>
      </c>
      <c r="C21" s="595"/>
      <c r="D21" s="595"/>
      <c r="E21" s="596" t="s">
        <v>1204</v>
      </c>
      <c r="F21" s="595"/>
      <c r="G21" s="597"/>
      <c r="H21" s="457"/>
    </row>
    <row r="22" spans="1:8" s="458" customFormat="1" ht="15" customHeight="1">
      <c r="A22" s="592"/>
      <c r="B22" s="459" t="s">
        <v>473</v>
      </c>
      <c r="C22" s="588" t="s">
        <v>474</v>
      </c>
      <c r="D22" s="588"/>
      <c r="E22" s="460" t="s">
        <v>473</v>
      </c>
      <c r="F22" s="588" t="s">
        <v>474</v>
      </c>
      <c r="G22" s="589"/>
      <c r="H22" s="457"/>
    </row>
    <row r="23" spans="1:8" ht="15" customHeight="1">
      <c r="A23" s="592"/>
      <c r="B23" s="582" t="s">
        <v>475</v>
      </c>
      <c r="C23" s="584" t="s">
        <v>467</v>
      </c>
      <c r="D23" s="584" t="s">
        <v>1205</v>
      </c>
      <c r="E23" s="584" t="s">
        <v>475</v>
      </c>
      <c r="F23" s="584" t="s">
        <v>467</v>
      </c>
      <c r="G23" s="586" t="s">
        <v>1206</v>
      </c>
      <c r="H23" s="451"/>
    </row>
    <row r="24" spans="1:8" ht="15" customHeight="1">
      <c r="A24" s="592"/>
      <c r="B24" s="582"/>
      <c r="C24" s="584"/>
      <c r="D24" s="584"/>
      <c r="E24" s="584"/>
      <c r="F24" s="584"/>
      <c r="G24" s="586"/>
      <c r="H24" s="451"/>
    </row>
    <row r="25" spans="1:8" ht="28.5" customHeight="1">
      <c r="A25" s="593"/>
      <c r="B25" s="583"/>
      <c r="C25" s="585"/>
      <c r="D25" s="585"/>
      <c r="E25" s="585"/>
      <c r="F25" s="585"/>
      <c r="G25" s="587"/>
      <c r="H25" s="451"/>
    </row>
    <row r="26" spans="1:8" ht="6.75" customHeight="1">
      <c r="A26" s="461"/>
      <c r="B26" s="462"/>
      <c r="C26" s="463"/>
      <c r="D26" s="451"/>
      <c r="E26" s="462"/>
      <c r="F26" s="451"/>
      <c r="G26" s="451"/>
      <c r="H26" s="451"/>
    </row>
    <row r="27" spans="1:8" ht="12.75" customHeight="1">
      <c r="A27" s="464" t="s">
        <v>1123</v>
      </c>
      <c r="B27" s="465">
        <v>910774.834</v>
      </c>
      <c r="C27" s="465">
        <v>1654825.782</v>
      </c>
      <c r="D27" s="466">
        <v>6.93394554066563</v>
      </c>
      <c r="E27" s="465">
        <v>2638016.22</v>
      </c>
      <c r="F27" s="465">
        <v>4828714.387</v>
      </c>
      <c r="G27" s="466">
        <v>4.48792270648795</v>
      </c>
      <c r="H27" s="451"/>
    </row>
    <row r="28" spans="1:8" ht="12.75" customHeight="1">
      <c r="A28" s="464" t="s">
        <v>702</v>
      </c>
      <c r="B28" s="467"/>
      <c r="C28" s="467"/>
      <c r="D28" s="468"/>
      <c r="E28" s="467"/>
      <c r="F28" s="467"/>
      <c r="G28" s="468"/>
      <c r="H28" s="451"/>
    </row>
    <row r="29" spans="1:8" ht="12.75" customHeight="1">
      <c r="A29" s="464" t="s">
        <v>703</v>
      </c>
      <c r="B29" s="465">
        <v>566306.903</v>
      </c>
      <c r="C29" s="465">
        <v>984810.822</v>
      </c>
      <c r="D29" s="466">
        <v>6.93848266873691</v>
      </c>
      <c r="E29" s="465">
        <v>1619591.771</v>
      </c>
      <c r="F29" s="465">
        <v>2882426.843</v>
      </c>
      <c r="G29" s="466">
        <v>4.60637196391851</v>
      </c>
      <c r="H29" s="463"/>
    </row>
    <row r="30" spans="1:8" ht="12.75" customHeight="1">
      <c r="A30" s="464" t="s">
        <v>704</v>
      </c>
      <c r="B30" s="465">
        <v>19854.053</v>
      </c>
      <c r="C30" s="465">
        <v>76489.756</v>
      </c>
      <c r="D30" s="466">
        <v>-0.678540819367129</v>
      </c>
      <c r="E30" s="465">
        <v>64381.537</v>
      </c>
      <c r="F30" s="465">
        <v>203736.376</v>
      </c>
      <c r="G30" s="466">
        <v>-1.5612620953907</v>
      </c>
      <c r="H30" s="451"/>
    </row>
    <row r="31" spans="1:8" ht="12.75" customHeight="1">
      <c r="A31" s="464" t="s">
        <v>1130</v>
      </c>
      <c r="B31" s="465">
        <v>36031.441</v>
      </c>
      <c r="C31" s="465">
        <v>73995.668</v>
      </c>
      <c r="D31" s="466">
        <v>21.4753971899356</v>
      </c>
      <c r="E31" s="465">
        <v>105098.765</v>
      </c>
      <c r="F31" s="465">
        <v>204106.194</v>
      </c>
      <c r="G31" s="466">
        <v>11.7079314060996</v>
      </c>
      <c r="H31" s="451"/>
    </row>
    <row r="32" spans="1:8" ht="12.75" customHeight="1">
      <c r="A32" s="464" t="s">
        <v>705</v>
      </c>
      <c r="B32" s="465">
        <v>8574.435</v>
      </c>
      <c r="C32" s="465">
        <v>99262.312</v>
      </c>
      <c r="D32" s="466">
        <v>4.1962208262232</v>
      </c>
      <c r="E32" s="465">
        <v>28790.823</v>
      </c>
      <c r="F32" s="465">
        <v>303031.287</v>
      </c>
      <c r="G32" s="466">
        <v>-14.3879667561832</v>
      </c>
      <c r="H32" s="451"/>
    </row>
    <row r="33" spans="1:8" ht="12.75" customHeight="1">
      <c r="A33" s="464" t="s">
        <v>706</v>
      </c>
      <c r="B33" s="465">
        <v>6585.721</v>
      </c>
      <c r="C33" s="465">
        <v>66638.037</v>
      </c>
      <c r="D33" s="466">
        <v>22.4698263979504</v>
      </c>
      <c r="E33" s="465">
        <v>18402.969</v>
      </c>
      <c r="F33" s="465">
        <v>185205.885</v>
      </c>
      <c r="G33" s="466">
        <v>20.6056156605453</v>
      </c>
      <c r="H33" s="451"/>
    </row>
    <row r="34" spans="1:8" ht="12.75" customHeight="1">
      <c r="A34" s="464" t="s">
        <v>707</v>
      </c>
      <c r="B34" s="465">
        <v>67161.017</v>
      </c>
      <c r="C34" s="465">
        <v>431254.728</v>
      </c>
      <c r="D34" s="466">
        <v>18.3939200335792</v>
      </c>
      <c r="E34" s="465">
        <v>202509.891</v>
      </c>
      <c r="F34" s="465">
        <v>1238502.693</v>
      </c>
      <c r="G34" s="466">
        <v>21.8284187508506</v>
      </c>
      <c r="H34" s="451"/>
    </row>
    <row r="35" spans="1:8" s="473" customFormat="1" ht="12.75" customHeight="1">
      <c r="A35" s="469" t="s">
        <v>708</v>
      </c>
      <c r="B35" s="470">
        <v>1048981.501</v>
      </c>
      <c r="C35" s="470">
        <v>2402466.283</v>
      </c>
      <c r="D35" s="471">
        <v>9.2338650750952</v>
      </c>
      <c r="E35" s="470">
        <v>3057200.205</v>
      </c>
      <c r="F35" s="470">
        <v>6963296.822</v>
      </c>
      <c r="G35" s="471">
        <v>6.55204728881571</v>
      </c>
      <c r="H35" s="472"/>
    </row>
    <row r="36" spans="1:8" s="473" customFormat="1" ht="6" customHeight="1">
      <c r="A36" s="474"/>
      <c r="B36" s="470"/>
      <c r="C36" s="470"/>
      <c r="D36" s="471"/>
      <c r="E36" s="470"/>
      <c r="F36" s="470"/>
      <c r="G36" s="471"/>
      <c r="H36" s="472"/>
    </row>
    <row r="37" spans="1:8" s="473" customFormat="1" ht="15" customHeight="1">
      <c r="A37" s="474"/>
      <c r="B37" s="470"/>
      <c r="C37" s="470"/>
      <c r="D37" s="471"/>
      <c r="E37" s="470"/>
      <c r="F37" s="470"/>
      <c r="G37" s="471"/>
      <c r="H37" s="472"/>
    </row>
    <row r="38" spans="1:8" s="473" customFormat="1" ht="15" customHeight="1">
      <c r="A38" s="474"/>
      <c r="B38" s="470"/>
      <c r="C38" s="470"/>
      <c r="D38" s="471"/>
      <c r="E38" s="470"/>
      <c r="F38" s="470"/>
      <c r="G38" s="471"/>
      <c r="H38" s="472"/>
    </row>
    <row r="39" spans="1:8" ht="12.75" customHeight="1">
      <c r="A39" s="475"/>
      <c r="B39" s="462"/>
      <c r="C39" s="462"/>
      <c r="D39" s="476"/>
      <c r="E39" s="462"/>
      <c r="F39" s="462"/>
      <c r="G39" s="476"/>
      <c r="H39" s="463"/>
    </row>
    <row r="40" spans="1:8" ht="12.75" customHeight="1">
      <c r="A40" s="475"/>
      <c r="B40" s="462"/>
      <c r="C40" s="462"/>
      <c r="D40" s="476"/>
      <c r="E40" s="462"/>
      <c r="F40" s="462"/>
      <c r="G40" s="476"/>
      <c r="H40" s="463"/>
    </row>
    <row r="41" spans="1:8" ht="12.75" customHeight="1">
      <c r="A41" s="475"/>
      <c r="B41" s="462"/>
      <c r="C41" s="462"/>
      <c r="D41" s="476"/>
      <c r="E41" s="462"/>
      <c r="F41" s="462"/>
      <c r="G41" s="476"/>
      <c r="H41" s="463"/>
    </row>
    <row r="42" spans="1:8" ht="12.75" customHeight="1">
      <c r="A42" s="475"/>
      <c r="B42" s="462"/>
      <c r="C42" s="462"/>
      <c r="D42" s="476"/>
      <c r="E42" s="462"/>
      <c r="F42" s="462"/>
      <c r="G42" s="476"/>
      <c r="H42" s="463"/>
    </row>
    <row r="43" spans="1:8" ht="12.75" customHeight="1">
      <c r="A43" s="475"/>
      <c r="B43" s="462"/>
      <c r="C43" s="462"/>
      <c r="D43" s="476"/>
      <c r="E43" s="462"/>
      <c r="F43" s="462"/>
      <c r="G43" s="476"/>
      <c r="H43" s="463"/>
    </row>
    <row r="44" spans="1:8" ht="12.75" customHeight="1">
      <c r="A44" s="475"/>
      <c r="B44" s="462"/>
      <c r="C44" s="462"/>
      <c r="D44" s="476"/>
      <c r="E44" s="462"/>
      <c r="F44" s="462"/>
      <c r="G44" s="476"/>
      <c r="H44" s="463"/>
    </row>
    <row r="45" spans="1:8" ht="12.75" customHeight="1">
      <c r="A45" s="475"/>
      <c r="B45" s="462"/>
      <c r="C45" s="462"/>
      <c r="D45" s="476"/>
      <c r="E45" s="462"/>
      <c r="F45" s="462"/>
      <c r="G45" s="476"/>
      <c r="H45" s="463"/>
    </row>
    <row r="46" spans="1:8" ht="11.25">
      <c r="A46" s="475"/>
      <c r="B46" s="462"/>
      <c r="C46" s="462"/>
      <c r="D46" s="476"/>
      <c r="E46" s="462"/>
      <c r="F46" s="462"/>
      <c r="G46" s="476"/>
      <c r="H46" s="463"/>
    </row>
    <row r="47" spans="1:8" ht="11.25">
      <c r="A47" s="475"/>
      <c r="B47" s="462"/>
      <c r="C47" s="462"/>
      <c r="D47" s="476"/>
      <c r="E47" s="462"/>
      <c r="F47" s="462"/>
      <c r="G47" s="476"/>
      <c r="H47" s="463"/>
    </row>
    <row r="48" spans="1:8" ht="11.25">
      <c r="A48" s="475"/>
      <c r="B48" s="462"/>
      <c r="C48" s="462"/>
      <c r="D48" s="476"/>
      <c r="E48" s="462"/>
      <c r="F48" s="462"/>
      <c r="G48" s="476"/>
      <c r="H48" s="463"/>
    </row>
    <row r="49" spans="1:8" ht="11.25">
      <c r="A49" s="475"/>
      <c r="B49" s="462"/>
      <c r="C49" s="462"/>
      <c r="D49" s="476"/>
      <c r="E49" s="462"/>
      <c r="F49" s="462"/>
      <c r="G49" s="476"/>
      <c r="H49" s="463"/>
    </row>
    <row r="50" spans="1:8" ht="11.25">
      <c r="A50" s="475"/>
      <c r="B50" s="462"/>
      <c r="C50" s="462"/>
      <c r="D50" s="476"/>
      <c r="E50" s="462"/>
      <c r="F50" s="462"/>
      <c r="G50" s="476"/>
      <c r="H50" s="463"/>
    </row>
    <row r="51" spans="1:8" ht="11.25">
      <c r="A51" s="475"/>
      <c r="B51" s="462"/>
      <c r="C51" s="462"/>
      <c r="D51" s="476"/>
      <c r="E51" s="462"/>
      <c r="F51" s="462"/>
      <c r="G51" s="476"/>
      <c r="H51" s="463"/>
    </row>
    <row r="52" spans="1:8" ht="11.25">
      <c r="A52" s="475"/>
      <c r="B52" s="462"/>
      <c r="C52" s="462"/>
      <c r="D52" s="476"/>
      <c r="E52" s="462"/>
      <c r="F52" s="462"/>
      <c r="G52" s="476"/>
      <c r="H52" s="463"/>
    </row>
    <row r="53" spans="1:8" ht="11.25">
      <c r="A53" s="475"/>
      <c r="B53" s="462"/>
      <c r="C53" s="462"/>
      <c r="D53" s="476"/>
      <c r="E53" s="462"/>
      <c r="F53" s="462"/>
      <c r="G53" s="476"/>
      <c r="H53" s="463"/>
    </row>
    <row r="54" spans="1:8" ht="11.25">
      <c r="A54" s="475"/>
      <c r="B54" s="462"/>
      <c r="C54" s="462"/>
      <c r="D54" s="476"/>
      <c r="E54" s="462"/>
      <c r="F54" s="462"/>
      <c r="G54" s="476"/>
      <c r="H54" s="463"/>
    </row>
    <row r="55" spans="1:8" ht="11.25">
      <c r="A55" s="475"/>
      <c r="B55" s="462"/>
      <c r="C55" s="462"/>
      <c r="D55" s="476"/>
      <c r="E55" s="462"/>
      <c r="F55" s="462"/>
      <c r="G55" s="476"/>
      <c r="H55" s="463"/>
    </row>
    <row r="56" spans="1:8" ht="11.25">
      <c r="A56" s="475"/>
      <c r="B56" s="462"/>
      <c r="C56" s="462"/>
      <c r="D56" s="476"/>
      <c r="E56" s="462"/>
      <c r="F56" s="462"/>
      <c r="G56" s="476"/>
      <c r="H56" s="463"/>
    </row>
    <row r="57" spans="1:8" ht="11.25">
      <c r="A57" s="475"/>
      <c r="B57" s="462"/>
      <c r="C57" s="462"/>
      <c r="D57" s="476"/>
      <c r="E57" s="462"/>
      <c r="F57" s="462"/>
      <c r="G57" s="476"/>
      <c r="H57" s="463"/>
    </row>
    <row r="58" spans="1:8" ht="11.25">
      <c r="A58" s="475"/>
      <c r="B58" s="462"/>
      <c r="C58" s="462"/>
      <c r="D58" s="476"/>
      <c r="E58" s="462"/>
      <c r="F58" s="462"/>
      <c r="G58" s="476"/>
      <c r="H58" s="463"/>
    </row>
    <row r="59" spans="1:8" ht="11.25" customHeight="1">
      <c r="A59" s="452" t="s">
        <v>830</v>
      </c>
      <c r="B59" s="462"/>
      <c r="C59" s="462"/>
      <c r="D59" s="476"/>
      <c r="E59" s="462"/>
      <c r="F59" s="462"/>
      <c r="G59" s="476"/>
      <c r="H59" s="463"/>
    </row>
    <row r="60" spans="1:8" ht="25.5" customHeight="1">
      <c r="A60" s="581" t="s">
        <v>1166</v>
      </c>
      <c r="B60" s="581"/>
      <c r="C60" s="581"/>
      <c r="D60" s="581"/>
      <c r="E60" s="581"/>
      <c r="F60" s="581"/>
      <c r="G60" s="581"/>
      <c r="H60" s="581"/>
    </row>
    <row r="62" ht="31.5" customHeight="1"/>
    <row r="63" spans="1:8" ht="11.25">
      <c r="A63" s="475"/>
      <c r="B63" s="462"/>
      <c r="C63" s="462"/>
      <c r="D63" s="476"/>
      <c r="E63" s="462"/>
      <c r="F63" s="462"/>
      <c r="G63" s="476"/>
      <c r="H63" s="463"/>
    </row>
    <row r="64" spans="1:8" ht="30" customHeight="1">
      <c r="A64" s="477"/>
      <c r="B64" s="462"/>
      <c r="C64" s="462"/>
      <c r="D64" s="476"/>
      <c r="E64" s="462"/>
      <c r="F64" s="462"/>
      <c r="G64" s="476"/>
      <c r="H64" s="463"/>
    </row>
  </sheetData>
  <sheetProtection/>
  <mergeCells count="25">
    <mergeCell ref="B21:D21"/>
    <mergeCell ref="E21:G21"/>
    <mergeCell ref="F5:F7"/>
    <mergeCell ref="A1:G1"/>
    <mergeCell ref="A3:A7"/>
    <mergeCell ref="B3:D3"/>
    <mergeCell ref="E3:G3"/>
    <mergeCell ref="C4:D4"/>
    <mergeCell ref="C22:D22"/>
    <mergeCell ref="F4:G4"/>
    <mergeCell ref="B5:B7"/>
    <mergeCell ref="G5:G7"/>
    <mergeCell ref="C5:C7"/>
    <mergeCell ref="D5:D7"/>
    <mergeCell ref="F22:G22"/>
    <mergeCell ref="E5:E7"/>
    <mergeCell ref="A19:G19"/>
    <mergeCell ref="A21:A25"/>
    <mergeCell ref="A60:H60"/>
    <mergeCell ref="B23:B25"/>
    <mergeCell ref="C23:C25"/>
    <mergeCell ref="D23:D25"/>
    <mergeCell ref="E23:E25"/>
    <mergeCell ref="F23:F25"/>
    <mergeCell ref="G23:G25"/>
  </mergeCells>
  <printOptions horizontalCentered="1"/>
  <pageMargins left="0.5905511811023623" right="0.5905511811023623" top="0.9055118110236221" bottom="0.15748031496062992" header="0.5118110236220472" footer="0.15748031496062992"/>
  <pageSetup firstPageNumber="20" useFirstPageNumber="1" horizontalDpi="600" verticalDpi="600" orientation="portrait" paperSize="9"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sheetPr codeName="Tabelle12"/>
  <dimension ref="A1:H23"/>
  <sheetViews>
    <sheetView workbookViewId="0" topLeftCell="A1">
      <selection activeCell="A1" sqref="A1:H1"/>
    </sheetView>
  </sheetViews>
  <sheetFormatPr defaultColWidth="11.421875" defaultRowHeight="12.75"/>
  <cols>
    <col min="1" max="1" width="21.140625" style="151" customWidth="1"/>
    <col min="2" max="2" width="10.140625" style="151" customWidth="1"/>
    <col min="3" max="3" width="9.8515625" style="151" customWidth="1"/>
    <col min="4" max="4" width="9.28125" style="151" customWidth="1"/>
    <col min="5" max="5" width="9.8515625" style="151" customWidth="1"/>
    <col min="6" max="6" width="10.7109375" style="151" customWidth="1"/>
    <col min="7" max="7" width="9.7109375" style="151" customWidth="1"/>
    <col min="8" max="8" width="11.00390625" style="151" customWidth="1"/>
    <col min="9" max="16384" width="11.421875" style="151" customWidth="1"/>
  </cols>
  <sheetData>
    <row r="1" spans="1:8" ht="14.25" customHeight="1">
      <c r="A1" s="602" t="s">
        <v>1214</v>
      </c>
      <c r="B1" s="602"/>
      <c r="C1" s="602"/>
      <c r="D1" s="602"/>
      <c r="E1" s="602"/>
      <c r="F1" s="602"/>
      <c r="G1" s="602"/>
      <c r="H1" s="602"/>
    </row>
    <row r="2" spans="1:8" ht="12.75">
      <c r="A2" s="152"/>
      <c r="B2" s="153"/>
      <c r="C2" s="154"/>
      <c r="D2" s="155"/>
      <c r="E2" s="153"/>
      <c r="F2" s="154"/>
      <c r="G2" s="155"/>
      <c r="H2" s="155"/>
    </row>
    <row r="3" spans="1:8" s="157" customFormat="1" ht="15" customHeight="1">
      <c r="A3" s="603" t="s">
        <v>977</v>
      </c>
      <c r="B3" s="606" t="s">
        <v>948</v>
      </c>
      <c r="C3" s="607"/>
      <c r="D3" s="607" t="s">
        <v>975</v>
      </c>
      <c r="E3" s="609" t="s">
        <v>197</v>
      </c>
      <c r="F3" s="609"/>
      <c r="G3" s="609"/>
      <c r="H3" s="610"/>
    </row>
    <row r="4" spans="1:8" s="157" customFormat="1" ht="15" customHeight="1">
      <c r="A4" s="604"/>
      <c r="B4" s="608"/>
      <c r="C4" s="598"/>
      <c r="D4" s="598"/>
      <c r="E4" s="598" t="s">
        <v>470</v>
      </c>
      <c r="F4" s="611" t="s">
        <v>477</v>
      </c>
      <c r="G4" s="611"/>
      <c r="H4" s="612"/>
    </row>
    <row r="5" spans="1:8" s="157" customFormat="1" ht="15" customHeight="1">
      <c r="A5" s="604"/>
      <c r="B5" s="608" t="s">
        <v>466</v>
      </c>
      <c r="C5" s="598" t="s">
        <v>887</v>
      </c>
      <c r="D5" s="598"/>
      <c r="E5" s="598"/>
      <c r="F5" s="598" t="s">
        <v>198</v>
      </c>
      <c r="G5" s="598" t="s">
        <v>199</v>
      </c>
      <c r="H5" s="599" t="s">
        <v>200</v>
      </c>
    </row>
    <row r="6" spans="1:8" s="157" customFormat="1" ht="15" customHeight="1">
      <c r="A6" s="604"/>
      <c r="B6" s="608"/>
      <c r="C6" s="598"/>
      <c r="D6" s="598"/>
      <c r="E6" s="598"/>
      <c r="F6" s="598"/>
      <c r="G6" s="598"/>
      <c r="H6" s="599"/>
    </row>
    <row r="7" spans="1:8" s="157" customFormat="1" ht="15" customHeight="1">
      <c r="A7" s="605"/>
      <c r="B7" s="158" t="s">
        <v>467</v>
      </c>
      <c r="C7" s="159" t="s">
        <v>476</v>
      </c>
      <c r="D7" s="600" t="s">
        <v>467</v>
      </c>
      <c r="E7" s="600"/>
      <c r="F7" s="600"/>
      <c r="G7" s="600"/>
      <c r="H7" s="601"/>
    </row>
    <row r="8" spans="1:8" s="164" customFormat="1" ht="6" customHeight="1">
      <c r="A8" s="160"/>
      <c r="B8" s="161"/>
      <c r="C8" s="162"/>
      <c r="D8" s="163"/>
      <c r="E8" s="161"/>
      <c r="F8" s="162"/>
      <c r="G8" s="163"/>
      <c r="H8" s="163"/>
    </row>
    <row r="9" spans="1:8" s="164" customFormat="1" ht="12.75" customHeight="1">
      <c r="A9" s="165" t="s">
        <v>709</v>
      </c>
      <c r="B9" s="166">
        <v>2441390.777</v>
      </c>
      <c r="C9" s="167">
        <v>71.8057338126821</v>
      </c>
      <c r="D9" s="166">
        <v>213371.561</v>
      </c>
      <c r="E9" s="166">
        <v>2043745.701</v>
      </c>
      <c r="F9" s="166">
        <v>14716.348</v>
      </c>
      <c r="G9" s="166">
        <v>89963.465</v>
      </c>
      <c r="H9" s="166">
        <v>1939065.888</v>
      </c>
    </row>
    <row r="10" spans="1:8" s="164" customFormat="1" ht="12.75" customHeight="1">
      <c r="A10" s="165" t="s">
        <v>710</v>
      </c>
      <c r="B10" s="168"/>
      <c r="C10" s="169"/>
      <c r="D10" s="170"/>
      <c r="E10" s="170"/>
      <c r="F10" s="170"/>
      <c r="G10" s="170"/>
      <c r="H10" s="170"/>
    </row>
    <row r="11" spans="1:8" s="164" customFormat="1" ht="12.75" customHeight="1">
      <c r="A11" s="165" t="s">
        <v>1119</v>
      </c>
      <c r="B11" s="166">
        <v>2174666.761</v>
      </c>
      <c r="C11" s="167">
        <v>63.9608964049321</v>
      </c>
      <c r="D11" s="166">
        <v>198677.882</v>
      </c>
      <c r="E11" s="166">
        <v>1791852.933</v>
      </c>
      <c r="F11" s="166">
        <v>9785.092</v>
      </c>
      <c r="G11" s="166">
        <v>79258.534</v>
      </c>
      <c r="H11" s="166">
        <v>1702809.307</v>
      </c>
    </row>
    <row r="12" spans="1:8" s="164" customFormat="1" ht="12.75" customHeight="1">
      <c r="A12" s="165" t="s">
        <v>711</v>
      </c>
      <c r="B12" s="168"/>
      <c r="C12" s="167"/>
      <c r="D12" s="170"/>
      <c r="E12" s="170"/>
      <c r="F12" s="170"/>
      <c r="G12" s="170"/>
      <c r="H12" s="170"/>
    </row>
    <row r="13" spans="1:8" s="164" customFormat="1" ht="12.75" customHeight="1">
      <c r="A13" s="165" t="s">
        <v>712</v>
      </c>
      <c r="B13" s="166">
        <v>1158622.318</v>
      </c>
      <c r="C13" s="167">
        <v>34.0771852419187</v>
      </c>
      <c r="D13" s="166">
        <v>130446.576</v>
      </c>
      <c r="E13" s="166">
        <v>925579.033</v>
      </c>
      <c r="F13" s="166">
        <v>6246.348</v>
      </c>
      <c r="G13" s="166">
        <v>52394.329</v>
      </c>
      <c r="H13" s="166">
        <v>866938.356</v>
      </c>
    </row>
    <row r="14" spans="1:8" s="164" customFormat="1" ht="12.75" customHeight="1">
      <c r="A14" s="165" t="s">
        <v>713</v>
      </c>
      <c r="B14" s="166">
        <v>59515.393</v>
      </c>
      <c r="C14" s="167">
        <v>1.75045572702889</v>
      </c>
      <c r="D14" s="166">
        <v>2196.078</v>
      </c>
      <c r="E14" s="166">
        <v>57317.409</v>
      </c>
      <c r="F14" s="166">
        <v>4041.464</v>
      </c>
      <c r="G14" s="166">
        <v>1077.657</v>
      </c>
      <c r="H14" s="166">
        <v>52198.288</v>
      </c>
    </row>
    <row r="15" spans="1:8" s="164" customFormat="1" ht="12.75" customHeight="1">
      <c r="A15" s="165" t="s">
        <v>714</v>
      </c>
      <c r="B15" s="166">
        <v>376023.122</v>
      </c>
      <c r="C15" s="167">
        <v>11.0595224902604</v>
      </c>
      <c r="D15" s="166">
        <v>8750.787</v>
      </c>
      <c r="E15" s="166">
        <v>367158.15</v>
      </c>
      <c r="F15" s="166">
        <v>3068.117</v>
      </c>
      <c r="G15" s="166">
        <v>14244.78</v>
      </c>
      <c r="H15" s="166">
        <v>349845.253</v>
      </c>
    </row>
    <row r="16" spans="1:8" s="164" customFormat="1" ht="12.75" customHeight="1">
      <c r="A16" s="165" t="s">
        <v>715</v>
      </c>
      <c r="B16" s="166">
        <v>503951.967</v>
      </c>
      <c r="C16" s="167">
        <v>14.8221420092551</v>
      </c>
      <c r="D16" s="166">
        <v>10856.475</v>
      </c>
      <c r="E16" s="166">
        <v>492995.903</v>
      </c>
      <c r="F16" s="166">
        <v>2913.397</v>
      </c>
      <c r="G16" s="166">
        <v>19089.479</v>
      </c>
      <c r="H16" s="166">
        <v>470993.027</v>
      </c>
    </row>
    <row r="17" spans="1:8" s="164" customFormat="1" ht="22.5">
      <c r="A17" s="191" t="s">
        <v>1030</v>
      </c>
      <c r="B17" s="166">
        <v>18911.464</v>
      </c>
      <c r="C17" s="167">
        <v>0.556220480058003</v>
      </c>
      <c r="D17" s="166">
        <v>3487.023</v>
      </c>
      <c r="E17" s="166">
        <v>15393.94</v>
      </c>
      <c r="F17" s="166">
        <v>34.063</v>
      </c>
      <c r="G17" s="166">
        <v>674.18</v>
      </c>
      <c r="H17" s="166">
        <v>14685.697</v>
      </c>
    </row>
    <row r="18" spans="1:8" s="164" customFormat="1" ht="12.75" customHeight="1">
      <c r="A18" s="165" t="s">
        <v>716</v>
      </c>
      <c r="B18" s="166">
        <v>201.466</v>
      </c>
      <c r="C18" s="350">
        <v>0.00592548071557895</v>
      </c>
      <c r="D18" s="166">
        <v>19.852</v>
      </c>
      <c r="E18" s="166">
        <v>181.614</v>
      </c>
      <c r="F18" s="166" t="s">
        <v>1229</v>
      </c>
      <c r="G18" s="166" t="s">
        <v>1229</v>
      </c>
      <c r="H18" s="166">
        <v>181.614</v>
      </c>
    </row>
    <row r="19" spans="1:8" s="164" customFormat="1" ht="12.75" customHeight="1">
      <c r="A19" s="171" t="s">
        <v>717</v>
      </c>
      <c r="B19" s="172">
        <v>3399994.189</v>
      </c>
      <c r="C19" s="173">
        <v>100</v>
      </c>
      <c r="D19" s="172">
        <v>238681.776</v>
      </c>
      <c r="E19" s="172">
        <v>2976792.717</v>
      </c>
      <c r="F19" s="172">
        <v>24773.389</v>
      </c>
      <c r="G19" s="172">
        <v>125049.561</v>
      </c>
      <c r="H19" s="172">
        <v>2826969.767</v>
      </c>
    </row>
    <row r="21" spans="1:8" s="452" customFormat="1" ht="11.25" customHeight="1">
      <c r="A21" s="452" t="s">
        <v>830</v>
      </c>
      <c r="B21" s="462"/>
      <c r="C21" s="462"/>
      <c r="D21" s="476"/>
      <c r="E21" s="462"/>
      <c r="F21" s="462"/>
      <c r="G21" s="476"/>
      <c r="H21" s="463"/>
    </row>
    <row r="22" spans="1:8" s="452" customFormat="1" ht="25.5" customHeight="1">
      <c r="A22" s="581" t="s">
        <v>1166</v>
      </c>
      <c r="B22" s="581"/>
      <c r="C22" s="581"/>
      <c r="D22" s="581"/>
      <c r="E22" s="581"/>
      <c r="F22" s="581"/>
      <c r="G22" s="581"/>
      <c r="H22" s="581"/>
    </row>
    <row r="23" spans="2:8" ht="12.75">
      <c r="B23" s="156"/>
      <c r="C23" s="156"/>
      <c r="D23" s="156"/>
      <c r="E23" s="156"/>
      <c r="F23" s="156"/>
      <c r="G23" s="156"/>
      <c r="H23" s="156"/>
    </row>
  </sheetData>
  <sheetProtection/>
  <mergeCells count="14">
    <mergeCell ref="E4:E6"/>
    <mergeCell ref="F4:H4"/>
    <mergeCell ref="B5:B6"/>
    <mergeCell ref="C5:C6"/>
    <mergeCell ref="F5:F6"/>
    <mergeCell ref="G5:G6"/>
    <mergeCell ref="H5:H6"/>
    <mergeCell ref="D7:H7"/>
    <mergeCell ref="A22:H22"/>
    <mergeCell ref="A1:H1"/>
    <mergeCell ref="A3:A7"/>
    <mergeCell ref="B3:C4"/>
    <mergeCell ref="D3:D6"/>
    <mergeCell ref="E3:H3"/>
  </mergeCells>
  <printOptions horizontalCentered="1"/>
  <pageMargins left="0.5905511811023623" right="0.5905511811023623" top="0.984251968503937" bottom="0.5905511811023623" header="0.5118110236220472" footer="0.31496062992125984"/>
  <pageSetup firstPageNumber="20" useFirstPageNumber="1" horizontalDpi="600" verticalDpi="600" orientation="portrait" paperSize="9" r:id="rId1"/>
  <headerFooter alignWithMargins="0">
    <oddHeader>&amp;C- 20a -</oddHeader>
  </headerFooter>
</worksheet>
</file>

<file path=xl/worksheets/sheet16.xml><?xml version="1.0" encoding="utf-8"?>
<worksheet xmlns="http://schemas.openxmlformats.org/spreadsheetml/2006/main" xmlns:r="http://schemas.openxmlformats.org/officeDocument/2006/relationships">
  <sheetPr codeName="Tabelle13"/>
  <dimension ref="A1:H64"/>
  <sheetViews>
    <sheetView zoomScalePageLayoutView="0" workbookViewId="0" topLeftCell="A1">
      <selection activeCell="A1" sqref="A1:H1"/>
    </sheetView>
  </sheetViews>
  <sheetFormatPr defaultColWidth="11.421875" defaultRowHeight="12.75"/>
  <cols>
    <col min="1" max="1" width="28.140625" style="388" customWidth="1"/>
    <col min="2" max="2" width="12.7109375" style="388" customWidth="1"/>
    <col min="3" max="8" width="12.28125" style="388" customWidth="1"/>
    <col min="9" max="16384" width="11.421875" style="388" customWidth="1"/>
  </cols>
  <sheetData>
    <row r="1" spans="1:8" ht="18" customHeight="1">
      <c r="A1" s="613" t="s">
        <v>1217</v>
      </c>
      <c r="B1" s="613"/>
      <c r="C1" s="613"/>
      <c r="D1" s="613"/>
      <c r="E1" s="613"/>
      <c r="F1" s="613"/>
      <c r="G1" s="613"/>
      <c r="H1" s="613"/>
    </row>
    <row r="2" spans="1:8" ht="12.75">
      <c r="A2" s="420"/>
      <c r="B2" s="478"/>
      <c r="C2" s="479"/>
      <c r="D2" s="480"/>
      <c r="E2" s="478"/>
      <c r="F2" s="479"/>
      <c r="G2" s="480"/>
      <c r="H2" s="480"/>
    </row>
    <row r="3" spans="1:8" s="481" customFormat="1" ht="15" customHeight="1">
      <c r="A3" s="619" t="s">
        <v>1061</v>
      </c>
      <c r="B3" s="622" t="s">
        <v>949</v>
      </c>
      <c r="C3" s="623"/>
      <c r="D3" s="624" t="s">
        <v>513</v>
      </c>
      <c r="E3" s="625" t="s">
        <v>197</v>
      </c>
      <c r="F3" s="625"/>
      <c r="G3" s="625"/>
      <c r="H3" s="626"/>
    </row>
    <row r="4" spans="1:8" s="481" customFormat="1" ht="15" customHeight="1">
      <c r="A4" s="620"/>
      <c r="B4" s="614"/>
      <c r="C4" s="615"/>
      <c r="D4" s="615"/>
      <c r="E4" s="615" t="s">
        <v>470</v>
      </c>
      <c r="F4" s="627" t="s">
        <v>477</v>
      </c>
      <c r="G4" s="627"/>
      <c r="H4" s="628"/>
    </row>
    <row r="5" spans="1:8" s="481" customFormat="1" ht="15" customHeight="1">
      <c r="A5" s="620"/>
      <c r="B5" s="614" t="s">
        <v>466</v>
      </c>
      <c r="C5" s="615" t="s">
        <v>887</v>
      </c>
      <c r="D5" s="615"/>
      <c r="E5" s="615"/>
      <c r="F5" s="615" t="s">
        <v>198</v>
      </c>
      <c r="G5" s="615" t="s">
        <v>199</v>
      </c>
      <c r="H5" s="616" t="s">
        <v>200</v>
      </c>
    </row>
    <row r="6" spans="1:8" s="481" customFormat="1" ht="15" customHeight="1">
      <c r="A6" s="620"/>
      <c r="B6" s="614"/>
      <c r="C6" s="615"/>
      <c r="D6" s="615"/>
      <c r="E6" s="615"/>
      <c r="F6" s="615"/>
      <c r="G6" s="615"/>
      <c r="H6" s="616"/>
    </row>
    <row r="7" spans="1:8" s="481" customFormat="1" ht="15" customHeight="1">
      <c r="A7" s="621"/>
      <c r="B7" s="482" t="s">
        <v>467</v>
      </c>
      <c r="C7" s="483" t="s">
        <v>476</v>
      </c>
      <c r="D7" s="617" t="s">
        <v>467</v>
      </c>
      <c r="E7" s="617"/>
      <c r="F7" s="617"/>
      <c r="G7" s="617"/>
      <c r="H7" s="618"/>
    </row>
    <row r="8" spans="1:8" ht="12.75">
      <c r="A8" s="404"/>
      <c r="B8" s="424"/>
      <c r="C8" s="439"/>
      <c r="D8" s="484"/>
      <c r="E8" s="424"/>
      <c r="F8" s="439"/>
      <c r="G8" s="484"/>
      <c r="H8" s="484"/>
    </row>
    <row r="9" spans="1:8" ht="15" customHeight="1">
      <c r="A9" s="414" t="s">
        <v>709</v>
      </c>
      <c r="B9" s="143">
        <v>1805311.206</v>
      </c>
      <c r="C9" s="485">
        <v>75.144080846191</v>
      </c>
      <c r="D9" s="143">
        <v>223344.945</v>
      </c>
      <c r="E9" s="143">
        <v>1362492.733</v>
      </c>
      <c r="F9" s="143">
        <v>14695.401</v>
      </c>
      <c r="G9" s="143">
        <v>80877.084</v>
      </c>
      <c r="H9" s="143">
        <v>1266920.248</v>
      </c>
    </row>
    <row r="10" spans="1:8" ht="15" customHeight="1">
      <c r="A10" s="414" t="s">
        <v>710</v>
      </c>
      <c r="B10" s="420"/>
      <c r="C10" s="420"/>
      <c r="D10" s="420"/>
      <c r="E10" s="420"/>
      <c r="F10" s="420"/>
      <c r="G10" s="420"/>
      <c r="H10" s="420"/>
    </row>
    <row r="11" spans="1:8" ht="15" customHeight="1">
      <c r="A11" s="414" t="s">
        <v>1119</v>
      </c>
      <c r="B11" s="143">
        <v>1654825.782</v>
      </c>
      <c r="C11" s="485">
        <v>68.8802916282176</v>
      </c>
      <c r="D11" s="143">
        <v>210679.701</v>
      </c>
      <c r="E11" s="143">
        <v>1227447.451</v>
      </c>
      <c r="F11" s="143">
        <v>12643.602</v>
      </c>
      <c r="G11" s="143">
        <v>55833.655</v>
      </c>
      <c r="H11" s="143">
        <v>1158970.194</v>
      </c>
    </row>
    <row r="12" spans="1:8" ht="15" customHeight="1">
      <c r="A12" s="414" t="s">
        <v>711</v>
      </c>
      <c r="B12" s="420"/>
      <c r="C12" s="420"/>
      <c r="D12" s="420"/>
      <c r="E12" s="420"/>
      <c r="F12" s="420"/>
      <c r="G12" s="420"/>
      <c r="H12" s="420"/>
    </row>
    <row r="13" spans="1:8" ht="15" customHeight="1">
      <c r="A13" s="414" t="s">
        <v>712</v>
      </c>
      <c r="B13" s="143">
        <v>984810.822</v>
      </c>
      <c r="C13" s="485">
        <v>40.9916604852514</v>
      </c>
      <c r="D13" s="143">
        <v>176332.577</v>
      </c>
      <c r="E13" s="143">
        <v>665309.525</v>
      </c>
      <c r="F13" s="143">
        <v>5079.308</v>
      </c>
      <c r="G13" s="143">
        <v>28968.982</v>
      </c>
      <c r="H13" s="143">
        <v>631261.235</v>
      </c>
    </row>
    <row r="14" spans="1:8" ht="15" customHeight="1">
      <c r="A14" s="414" t="s">
        <v>713</v>
      </c>
      <c r="B14" s="143">
        <v>24943.472</v>
      </c>
      <c r="C14" s="485">
        <v>1.03824441477084</v>
      </c>
      <c r="D14" s="143">
        <v>352.512</v>
      </c>
      <c r="E14" s="143">
        <v>24211.385</v>
      </c>
      <c r="F14" s="143">
        <v>101.289</v>
      </c>
      <c r="G14" s="143">
        <v>2666.272</v>
      </c>
      <c r="H14" s="143">
        <v>21443.824</v>
      </c>
    </row>
    <row r="15" spans="1:8" ht="15" customHeight="1">
      <c r="A15" s="414" t="s">
        <v>714</v>
      </c>
      <c r="B15" s="143">
        <v>121470.625</v>
      </c>
      <c r="C15" s="485">
        <v>5.05608032293871</v>
      </c>
      <c r="D15" s="143">
        <v>4624.805</v>
      </c>
      <c r="E15" s="143">
        <v>106839.883</v>
      </c>
      <c r="F15" s="143">
        <v>948.298</v>
      </c>
      <c r="G15" s="143">
        <v>3402.427</v>
      </c>
      <c r="H15" s="143">
        <v>102489.158</v>
      </c>
    </row>
    <row r="16" spans="1:8" ht="15" customHeight="1">
      <c r="A16" s="414" t="s">
        <v>715</v>
      </c>
      <c r="B16" s="143">
        <v>449817.375</v>
      </c>
      <c r="C16" s="485">
        <v>18.7231503802129</v>
      </c>
      <c r="D16" s="143">
        <v>6477.664</v>
      </c>
      <c r="E16" s="143">
        <v>431326.246</v>
      </c>
      <c r="F16" s="143">
        <v>2845.756</v>
      </c>
      <c r="G16" s="143">
        <v>9304.543</v>
      </c>
      <c r="H16" s="143">
        <v>419175.947</v>
      </c>
    </row>
    <row r="17" spans="1:8" ht="26.25" customHeight="1">
      <c r="A17" s="486" t="s">
        <v>1058</v>
      </c>
      <c r="B17" s="143">
        <v>923.605</v>
      </c>
      <c r="C17" s="485">
        <v>0.0384440358866006</v>
      </c>
      <c r="D17" s="143">
        <v>50.412</v>
      </c>
      <c r="E17" s="143">
        <v>395.282</v>
      </c>
      <c r="F17" s="143">
        <v>10.633</v>
      </c>
      <c r="G17" s="143" t="s">
        <v>1153</v>
      </c>
      <c r="H17" s="143">
        <v>384.649</v>
      </c>
    </row>
    <row r="18" spans="1:8" ht="15" customHeight="1">
      <c r="A18" s="414" t="s">
        <v>716</v>
      </c>
      <c r="B18" s="143" t="s">
        <v>1153</v>
      </c>
      <c r="C18" s="143" t="s">
        <v>1153</v>
      </c>
      <c r="D18" s="143" t="s">
        <v>1153</v>
      </c>
      <c r="E18" s="143" t="s">
        <v>1153</v>
      </c>
      <c r="F18" s="143" t="s">
        <v>1153</v>
      </c>
      <c r="G18" s="143" t="s">
        <v>1153</v>
      </c>
      <c r="H18" s="143" t="s">
        <v>1153</v>
      </c>
    </row>
    <row r="19" spans="1:8" s="409" customFormat="1" ht="15" customHeight="1">
      <c r="A19" s="406" t="s">
        <v>717</v>
      </c>
      <c r="B19" s="144">
        <v>2402466.283</v>
      </c>
      <c r="C19" s="487">
        <v>100</v>
      </c>
      <c r="D19" s="144">
        <v>234850.338</v>
      </c>
      <c r="E19" s="144">
        <v>1925265.529</v>
      </c>
      <c r="F19" s="144">
        <v>18601.377</v>
      </c>
      <c r="G19" s="144">
        <v>96250.326</v>
      </c>
      <c r="H19" s="144">
        <v>1810413.826</v>
      </c>
    </row>
    <row r="22" spans="1:8" ht="17.25">
      <c r="A22" s="613" t="s">
        <v>1215</v>
      </c>
      <c r="B22" s="613"/>
      <c r="C22" s="613"/>
      <c r="D22" s="613"/>
      <c r="E22" s="613"/>
      <c r="F22" s="613"/>
      <c r="G22" s="613"/>
      <c r="H22" s="613"/>
    </row>
    <row r="23" spans="1:8" ht="12.75">
      <c r="A23" s="420"/>
      <c r="B23" s="478"/>
      <c r="C23" s="479"/>
      <c r="D23" s="480"/>
      <c r="E23" s="478"/>
      <c r="F23" s="479"/>
      <c r="G23" s="480"/>
      <c r="H23" s="480"/>
    </row>
    <row r="24" spans="1:8" s="481" customFormat="1" ht="15" customHeight="1">
      <c r="A24" s="619" t="s">
        <v>1061</v>
      </c>
      <c r="B24" s="622" t="s">
        <v>945</v>
      </c>
      <c r="C24" s="623"/>
      <c r="D24" s="624" t="s">
        <v>513</v>
      </c>
      <c r="E24" s="625" t="s">
        <v>197</v>
      </c>
      <c r="F24" s="625"/>
      <c r="G24" s="625"/>
      <c r="H24" s="626"/>
    </row>
    <row r="25" spans="1:8" s="481" customFormat="1" ht="15" customHeight="1">
      <c r="A25" s="620"/>
      <c r="B25" s="614"/>
      <c r="C25" s="615"/>
      <c r="D25" s="615"/>
      <c r="E25" s="615" t="s">
        <v>470</v>
      </c>
      <c r="F25" s="627" t="s">
        <v>477</v>
      </c>
      <c r="G25" s="627"/>
      <c r="H25" s="628"/>
    </row>
    <row r="26" spans="1:8" s="481" customFormat="1" ht="15" customHeight="1">
      <c r="A26" s="620"/>
      <c r="B26" s="614" t="s">
        <v>466</v>
      </c>
      <c r="C26" s="615" t="s">
        <v>887</v>
      </c>
      <c r="D26" s="615"/>
      <c r="E26" s="615"/>
      <c r="F26" s="615" t="s">
        <v>198</v>
      </c>
      <c r="G26" s="615" t="s">
        <v>199</v>
      </c>
      <c r="H26" s="616" t="s">
        <v>200</v>
      </c>
    </row>
    <row r="27" spans="1:8" s="481" customFormat="1" ht="15" customHeight="1">
      <c r="A27" s="620"/>
      <c r="B27" s="614"/>
      <c r="C27" s="615"/>
      <c r="D27" s="615"/>
      <c r="E27" s="615"/>
      <c r="F27" s="615"/>
      <c r="G27" s="615"/>
      <c r="H27" s="616"/>
    </row>
    <row r="28" spans="1:8" s="481" customFormat="1" ht="15" customHeight="1">
      <c r="A28" s="621"/>
      <c r="B28" s="482" t="s">
        <v>467</v>
      </c>
      <c r="C28" s="483" t="s">
        <v>476</v>
      </c>
      <c r="D28" s="617" t="s">
        <v>467</v>
      </c>
      <c r="E28" s="617"/>
      <c r="F28" s="617"/>
      <c r="G28" s="617"/>
      <c r="H28" s="618"/>
    </row>
    <row r="29" spans="1:8" ht="12.75">
      <c r="A29" s="404"/>
      <c r="B29" s="424"/>
      <c r="C29" s="439"/>
      <c r="D29" s="484"/>
      <c r="E29" s="424"/>
      <c r="F29" s="439"/>
      <c r="G29" s="484"/>
      <c r="H29" s="484"/>
    </row>
    <row r="30" spans="1:8" ht="15" customHeight="1">
      <c r="A30" s="414" t="s">
        <v>709</v>
      </c>
      <c r="B30" s="143">
        <v>7275748.346</v>
      </c>
      <c r="C30" s="485">
        <v>71.5874138469827</v>
      </c>
      <c r="D30" s="143">
        <v>645933.161</v>
      </c>
      <c r="E30" s="143">
        <v>6226501.897</v>
      </c>
      <c r="F30" s="143">
        <v>44595.225</v>
      </c>
      <c r="G30" s="143">
        <v>286225.622</v>
      </c>
      <c r="H30" s="143">
        <v>5895681.05</v>
      </c>
    </row>
    <row r="31" spans="1:8" ht="15" customHeight="1">
      <c r="A31" s="414" t="s">
        <v>710</v>
      </c>
      <c r="B31" s="420"/>
      <c r="C31" s="420"/>
      <c r="D31" s="420"/>
      <c r="E31" s="420"/>
      <c r="F31" s="420"/>
      <c r="G31" s="420"/>
      <c r="H31" s="420"/>
    </row>
    <row r="32" spans="1:8" ht="15" customHeight="1">
      <c r="A32" s="414" t="s">
        <v>1119</v>
      </c>
      <c r="B32" s="143">
        <v>6532335.626</v>
      </c>
      <c r="C32" s="485">
        <v>64.2728406216719</v>
      </c>
      <c r="D32" s="143">
        <v>602126.979</v>
      </c>
      <c r="E32" s="143">
        <v>5527152.398</v>
      </c>
      <c r="F32" s="143">
        <v>31176.503</v>
      </c>
      <c r="G32" s="143">
        <v>257894.888</v>
      </c>
      <c r="H32" s="143">
        <v>5238081.007</v>
      </c>
    </row>
    <row r="33" spans="1:8" ht="15" customHeight="1">
      <c r="A33" s="414" t="s">
        <v>710</v>
      </c>
      <c r="B33" s="420"/>
      <c r="C33" s="420"/>
      <c r="D33" s="420"/>
      <c r="E33" s="420"/>
      <c r="F33" s="420"/>
      <c r="G33" s="420"/>
      <c r="H33" s="420"/>
    </row>
    <row r="34" spans="1:8" ht="15" customHeight="1">
      <c r="A34" s="414" t="s">
        <v>718</v>
      </c>
      <c r="B34" s="143">
        <v>3597708.805</v>
      </c>
      <c r="C34" s="485">
        <v>35.3985125483433</v>
      </c>
      <c r="D34" s="143">
        <v>414363.067</v>
      </c>
      <c r="E34" s="143">
        <v>2957790.749</v>
      </c>
      <c r="F34" s="143">
        <v>22893.066</v>
      </c>
      <c r="G34" s="143">
        <v>175649.977</v>
      </c>
      <c r="H34" s="143">
        <v>2759247.706</v>
      </c>
    </row>
    <row r="35" spans="1:8" ht="15" customHeight="1">
      <c r="A35" s="414" t="s">
        <v>713</v>
      </c>
      <c r="B35" s="143">
        <v>185304.732</v>
      </c>
      <c r="C35" s="485">
        <v>1.82324702651119</v>
      </c>
      <c r="D35" s="143">
        <v>7910.654</v>
      </c>
      <c r="E35" s="143">
        <v>177392.172</v>
      </c>
      <c r="F35" s="143">
        <v>13275.094</v>
      </c>
      <c r="G35" s="143">
        <v>3346.453</v>
      </c>
      <c r="H35" s="143">
        <v>160770.625</v>
      </c>
    </row>
    <row r="36" spans="1:8" ht="15" customHeight="1">
      <c r="A36" s="414" t="s">
        <v>714</v>
      </c>
      <c r="B36" s="143">
        <v>1168731.036</v>
      </c>
      <c r="C36" s="485">
        <v>11.4993576428385</v>
      </c>
      <c r="D36" s="143">
        <v>15033.681</v>
      </c>
      <c r="E36" s="143">
        <v>1153427.16</v>
      </c>
      <c r="F36" s="143">
        <v>8103.703</v>
      </c>
      <c r="G36" s="143">
        <v>39354.399</v>
      </c>
      <c r="H36" s="143">
        <v>1105969.058</v>
      </c>
    </row>
    <row r="37" spans="1:8" ht="15" customHeight="1">
      <c r="A37" s="414" t="s">
        <v>715</v>
      </c>
      <c r="B37" s="143">
        <v>1484328.712</v>
      </c>
      <c r="C37" s="485">
        <v>14.6045806888471</v>
      </c>
      <c r="D37" s="143">
        <v>29051.3</v>
      </c>
      <c r="E37" s="143">
        <v>1455035.668</v>
      </c>
      <c r="F37" s="143">
        <v>10021.738</v>
      </c>
      <c r="G37" s="143">
        <v>60639.835</v>
      </c>
      <c r="H37" s="143">
        <v>1384374.095</v>
      </c>
    </row>
    <row r="38" spans="1:8" ht="26.25" customHeight="1">
      <c r="A38" s="486" t="s">
        <v>1058</v>
      </c>
      <c r="B38" s="143">
        <v>48939.026</v>
      </c>
      <c r="C38" s="485">
        <v>0.481519995047152</v>
      </c>
      <c r="D38" s="143">
        <v>9042.79</v>
      </c>
      <c r="E38" s="143">
        <v>39840.735</v>
      </c>
      <c r="F38" s="143">
        <v>35.843</v>
      </c>
      <c r="G38" s="143">
        <v>2029.838</v>
      </c>
      <c r="H38" s="143">
        <v>37775.054</v>
      </c>
    </row>
    <row r="39" spans="1:8" ht="15" customHeight="1">
      <c r="A39" s="414" t="s">
        <v>716</v>
      </c>
      <c r="B39" s="143">
        <v>394.423</v>
      </c>
      <c r="C39" s="488">
        <v>0.00388079977330327</v>
      </c>
      <c r="D39" s="143">
        <v>71.809</v>
      </c>
      <c r="E39" s="143">
        <v>322.614</v>
      </c>
      <c r="F39" s="143" t="s">
        <v>1153</v>
      </c>
      <c r="G39" s="143" t="s">
        <v>1153</v>
      </c>
      <c r="H39" s="143">
        <v>322.614</v>
      </c>
    </row>
    <row r="40" spans="1:8" s="409" customFormat="1" ht="15" customHeight="1">
      <c r="A40" s="406" t="s">
        <v>717</v>
      </c>
      <c r="B40" s="144">
        <v>10163446.275</v>
      </c>
      <c r="C40" s="487">
        <v>100</v>
      </c>
      <c r="D40" s="144">
        <v>707043.395</v>
      </c>
      <c r="E40" s="144">
        <v>9052520.246</v>
      </c>
      <c r="F40" s="144">
        <v>76031.603</v>
      </c>
      <c r="G40" s="144">
        <v>391596.147</v>
      </c>
      <c r="H40" s="144">
        <v>8584892.496</v>
      </c>
    </row>
    <row r="43" spans="1:8" ht="17.25">
      <c r="A43" s="613" t="s">
        <v>1216</v>
      </c>
      <c r="B43" s="613"/>
      <c r="C43" s="613"/>
      <c r="D43" s="613"/>
      <c r="E43" s="613"/>
      <c r="F43" s="613"/>
      <c r="G43" s="613"/>
      <c r="H43" s="613"/>
    </row>
    <row r="44" spans="1:8" ht="12.75">
      <c r="A44" s="420"/>
      <c r="B44" s="478"/>
      <c r="C44" s="479"/>
      <c r="D44" s="480"/>
      <c r="E44" s="478"/>
      <c r="F44" s="479"/>
      <c r="G44" s="480"/>
      <c r="H44" s="480"/>
    </row>
    <row r="45" spans="1:8" s="481" customFormat="1" ht="15" customHeight="1">
      <c r="A45" s="619" t="s">
        <v>1061</v>
      </c>
      <c r="B45" s="622" t="s">
        <v>978</v>
      </c>
      <c r="C45" s="623"/>
      <c r="D45" s="624" t="s">
        <v>513</v>
      </c>
      <c r="E45" s="625" t="s">
        <v>197</v>
      </c>
      <c r="F45" s="625"/>
      <c r="G45" s="625"/>
      <c r="H45" s="626"/>
    </row>
    <row r="46" spans="1:8" s="481" customFormat="1" ht="15" customHeight="1">
      <c r="A46" s="620"/>
      <c r="B46" s="614"/>
      <c r="C46" s="615"/>
      <c r="D46" s="615"/>
      <c r="E46" s="615" t="s">
        <v>470</v>
      </c>
      <c r="F46" s="627" t="s">
        <v>477</v>
      </c>
      <c r="G46" s="627"/>
      <c r="H46" s="628"/>
    </row>
    <row r="47" spans="1:8" s="481" customFormat="1" ht="15" customHeight="1">
      <c r="A47" s="620"/>
      <c r="B47" s="614" t="s">
        <v>466</v>
      </c>
      <c r="C47" s="615" t="s">
        <v>887</v>
      </c>
      <c r="D47" s="615"/>
      <c r="E47" s="615"/>
      <c r="F47" s="615" t="s">
        <v>198</v>
      </c>
      <c r="G47" s="615" t="s">
        <v>199</v>
      </c>
      <c r="H47" s="616" t="s">
        <v>200</v>
      </c>
    </row>
    <row r="48" spans="1:8" s="481" customFormat="1" ht="15" customHeight="1">
      <c r="A48" s="620"/>
      <c r="B48" s="614"/>
      <c r="C48" s="615"/>
      <c r="D48" s="615"/>
      <c r="E48" s="615"/>
      <c r="F48" s="615"/>
      <c r="G48" s="615"/>
      <c r="H48" s="616"/>
    </row>
    <row r="49" spans="1:8" s="481" customFormat="1" ht="15" customHeight="1">
      <c r="A49" s="621"/>
      <c r="B49" s="482" t="s">
        <v>467</v>
      </c>
      <c r="C49" s="483" t="s">
        <v>476</v>
      </c>
      <c r="D49" s="617" t="s">
        <v>467</v>
      </c>
      <c r="E49" s="617"/>
      <c r="F49" s="617"/>
      <c r="G49" s="617"/>
      <c r="H49" s="618"/>
    </row>
    <row r="50" spans="1:8" ht="12.75">
      <c r="A50" s="404"/>
      <c r="B50" s="424"/>
      <c r="C50" s="439"/>
      <c r="D50" s="484"/>
      <c r="E50" s="424"/>
      <c r="F50" s="439"/>
      <c r="G50" s="484"/>
      <c r="H50" s="484"/>
    </row>
    <row r="51" spans="1:8" ht="15" customHeight="1">
      <c r="A51" s="414" t="s">
        <v>709</v>
      </c>
      <c r="B51" s="143">
        <v>5236556.957</v>
      </c>
      <c r="C51" s="485">
        <v>75.2022654047362</v>
      </c>
      <c r="D51" s="143">
        <v>705489.083</v>
      </c>
      <c r="E51" s="143">
        <v>4024588.347</v>
      </c>
      <c r="F51" s="143">
        <v>43887.897</v>
      </c>
      <c r="G51" s="143">
        <v>263485.438</v>
      </c>
      <c r="H51" s="143">
        <v>3717215.012</v>
      </c>
    </row>
    <row r="52" spans="1:8" ht="15" customHeight="1">
      <c r="A52" s="414" t="s">
        <v>710</v>
      </c>
      <c r="B52" s="420"/>
      <c r="C52" s="420"/>
      <c r="D52" s="420"/>
      <c r="E52" s="420"/>
      <c r="F52" s="420"/>
      <c r="G52" s="420"/>
      <c r="H52" s="420"/>
    </row>
    <row r="53" spans="1:8" ht="15" customHeight="1">
      <c r="A53" s="414" t="s">
        <v>1119</v>
      </c>
      <c r="B53" s="143">
        <v>4828714.387</v>
      </c>
      <c r="C53" s="485">
        <v>69.345232731485</v>
      </c>
      <c r="D53" s="143">
        <v>676525.821</v>
      </c>
      <c r="E53" s="143">
        <v>3653658.52</v>
      </c>
      <c r="F53" s="143">
        <v>37740.782</v>
      </c>
      <c r="G53" s="143">
        <v>178605.64</v>
      </c>
      <c r="H53" s="143">
        <v>3437312.098</v>
      </c>
    </row>
    <row r="54" spans="1:8" ht="15" customHeight="1">
      <c r="A54" s="414" t="s">
        <v>711</v>
      </c>
      <c r="B54" s="420"/>
      <c r="C54" s="420"/>
      <c r="D54" s="420"/>
      <c r="E54" s="420"/>
      <c r="F54" s="420"/>
      <c r="G54" s="420"/>
      <c r="H54" s="420"/>
    </row>
    <row r="55" spans="1:8" ht="15" customHeight="1">
      <c r="A55" s="414" t="s">
        <v>712</v>
      </c>
      <c r="B55" s="143">
        <v>2882426.843</v>
      </c>
      <c r="C55" s="485">
        <v>41.3945709436541</v>
      </c>
      <c r="D55" s="143">
        <v>582802.023</v>
      </c>
      <c r="E55" s="143">
        <v>1973652.239</v>
      </c>
      <c r="F55" s="143">
        <v>16743.952</v>
      </c>
      <c r="G55" s="143">
        <v>92961.971</v>
      </c>
      <c r="H55" s="143">
        <v>1863946.316</v>
      </c>
    </row>
    <row r="56" spans="1:8" ht="15" customHeight="1">
      <c r="A56" s="414" t="s">
        <v>713</v>
      </c>
      <c r="B56" s="143">
        <v>77271.395</v>
      </c>
      <c r="C56" s="485">
        <v>1.10969555047355</v>
      </c>
      <c r="D56" s="143">
        <v>2050.137</v>
      </c>
      <c r="E56" s="143">
        <v>73980.596</v>
      </c>
      <c r="F56" s="143">
        <v>484.549</v>
      </c>
      <c r="G56" s="143">
        <v>9136.72</v>
      </c>
      <c r="H56" s="143">
        <v>64359.327</v>
      </c>
    </row>
    <row r="57" spans="1:8" ht="15" customHeight="1">
      <c r="A57" s="414" t="s">
        <v>714</v>
      </c>
      <c r="B57" s="143">
        <v>363952.204</v>
      </c>
      <c r="C57" s="485">
        <v>5.22672253249525</v>
      </c>
      <c r="D57" s="143">
        <v>18297.255</v>
      </c>
      <c r="E57" s="143">
        <v>317862.801</v>
      </c>
      <c r="F57" s="143">
        <v>2222.167</v>
      </c>
      <c r="G57" s="143">
        <v>12511.647</v>
      </c>
      <c r="H57" s="143">
        <v>303128.987</v>
      </c>
    </row>
    <row r="58" spans="1:8" ht="15" customHeight="1">
      <c r="A58" s="414" t="s">
        <v>715</v>
      </c>
      <c r="B58" s="143">
        <v>1282264.423</v>
      </c>
      <c r="C58" s="485">
        <v>18.4146167509158</v>
      </c>
      <c r="D58" s="143">
        <v>21780.16</v>
      </c>
      <c r="E58" s="143">
        <v>1228603.811</v>
      </c>
      <c r="F58" s="143">
        <v>6759.449</v>
      </c>
      <c r="G58" s="143">
        <v>28705.496</v>
      </c>
      <c r="H58" s="143">
        <v>1193138.866</v>
      </c>
    </row>
    <row r="59" spans="1:8" ht="26.25" customHeight="1">
      <c r="A59" s="486" t="s">
        <v>1058</v>
      </c>
      <c r="B59" s="143">
        <v>3251.843</v>
      </c>
      <c r="C59" s="485">
        <v>0.0466997613792084</v>
      </c>
      <c r="D59" s="143">
        <v>91.549</v>
      </c>
      <c r="E59" s="143">
        <v>2402.816</v>
      </c>
      <c r="F59" s="143">
        <v>31.976</v>
      </c>
      <c r="G59" s="143" t="s">
        <v>1153</v>
      </c>
      <c r="H59" s="143">
        <v>2370.84</v>
      </c>
    </row>
    <row r="60" spans="1:8" ht="15" customHeight="1">
      <c r="A60" s="414" t="s">
        <v>716</v>
      </c>
      <c r="B60" s="143" t="s">
        <v>1153</v>
      </c>
      <c r="C60" s="143" t="s">
        <v>1153</v>
      </c>
      <c r="D60" s="143" t="s">
        <v>1153</v>
      </c>
      <c r="E60" s="143" t="s">
        <v>1153</v>
      </c>
      <c r="F60" s="143" t="s">
        <v>1153</v>
      </c>
      <c r="G60" s="143" t="s">
        <v>1153</v>
      </c>
      <c r="H60" s="143" t="s">
        <v>1153</v>
      </c>
    </row>
    <row r="61" spans="1:8" s="409" customFormat="1" ht="15" customHeight="1">
      <c r="A61" s="406" t="s">
        <v>717</v>
      </c>
      <c r="B61" s="144">
        <v>6963296.822</v>
      </c>
      <c r="C61" s="487">
        <v>100</v>
      </c>
      <c r="D61" s="144">
        <v>747708.184</v>
      </c>
      <c r="E61" s="144">
        <v>5647438.371</v>
      </c>
      <c r="F61" s="144">
        <v>53386.038</v>
      </c>
      <c r="G61" s="144">
        <v>313839.301</v>
      </c>
      <c r="H61" s="144">
        <v>5280213.032</v>
      </c>
    </row>
    <row r="62" spans="1:8" ht="21" customHeight="1">
      <c r="A62" s="613"/>
      <c r="B62" s="613"/>
      <c r="C62" s="613"/>
      <c r="D62" s="613"/>
      <c r="E62" s="613"/>
      <c r="F62" s="613"/>
      <c r="G62" s="613"/>
      <c r="H62" s="613"/>
    </row>
    <row r="63" spans="1:8" ht="12.75">
      <c r="A63" s="420" t="s">
        <v>830</v>
      </c>
      <c r="B63" s="489"/>
      <c r="C63" s="490"/>
      <c r="D63" s="491"/>
      <c r="E63" s="489"/>
      <c r="F63" s="490"/>
      <c r="G63" s="491"/>
      <c r="H63" s="491"/>
    </row>
    <row r="64" spans="1:8" ht="30" customHeight="1">
      <c r="A64" s="554" t="s">
        <v>1166</v>
      </c>
      <c r="B64" s="554"/>
      <c r="C64" s="554"/>
      <c r="D64" s="554"/>
      <c r="E64" s="554"/>
      <c r="F64" s="554"/>
      <c r="G64" s="554"/>
      <c r="H64" s="554"/>
    </row>
  </sheetData>
  <sheetProtection/>
  <mergeCells count="41">
    <mergeCell ref="A1:H1"/>
    <mergeCell ref="A3:A7"/>
    <mergeCell ref="B3:C4"/>
    <mergeCell ref="D3:D6"/>
    <mergeCell ref="E3:H3"/>
    <mergeCell ref="E4:E6"/>
    <mergeCell ref="F4:H4"/>
    <mergeCell ref="B5:B6"/>
    <mergeCell ref="C5:C6"/>
    <mergeCell ref="F5:F6"/>
    <mergeCell ref="G5:G6"/>
    <mergeCell ref="H5:H6"/>
    <mergeCell ref="D7:H7"/>
    <mergeCell ref="A22:H22"/>
    <mergeCell ref="A24:A28"/>
    <mergeCell ref="B24:C25"/>
    <mergeCell ref="D24:D27"/>
    <mergeCell ref="E24:H24"/>
    <mergeCell ref="E25:E27"/>
    <mergeCell ref="F25:H25"/>
    <mergeCell ref="B26:B27"/>
    <mergeCell ref="C26:C27"/>
    <mergeCell ref="F26:F27"/>
    <mergeCell ref="G26:G27"/>
    <mergeCell ref="H26:H27"/>
    <mergeCell ref="D28:H28"/>
    <mergeCell ref="A43:H43"/>
    <mergeCell ref="A45:A49"/>
    <mergeCell ref="B45:C46"/>
    <mergeCell ref="D45:D48"/>
    <mergeCell ref="E45:H45"/>
    <mergeCell ref="E46:E48"/>
    <mergeCell ref="F46:H46"/>
    <mergeCell ref="A64:H64"/>
    <mergeCell ref="A62:H62"/>
    <mergeCell ref="B47:B48"/>
    <mergeCell ref="C47:C48"/>
    <mergeCell ref="F47:F48"/>
    <mergeCell ref="G47:G48"/>
    <mergeCell ref="H47:H48"/>
    <mergeCell ref="D49:H49"/>
  </mergeCells>
  <printOptions horizontalCentered="1"/>
  <pageMargins left="0.5905511811023623" right="0.5905511811023623" top="0.9055118110236221" bottom="0.35433070866141736" header="0.5118110236220472" footer="0.2362204724409449"/>
  <pageSetup firstPageNumber="21"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14"/>
  <dimension ref="A1:I282"/>
  <sheetViews>
    <sheetView zoomScale="85" zoomScaleNormal="85" zoomScaleSheetLayoutView="70" zoomScalePageLayoutView="0" workbookViewId="0" topLeftCell="A1">
      <selection activeCell="A1" sqref="A1:I1"/>
    </sheetView>
  </sheetViews>
  <sheetFormatPr defaultColWidth="11.421875" defaultRowHeight="12.75"/>
  <cols>
    <col min="1" max="1" width="5.57421875" style="388" customWidth="1"/>
    <col min="2" max="2" width="1.8515625" style="388" customWidth="1"/>
    <col min="3" max="3" width="39.421875" style="388" customWidth="1"/>
    <col min="4" max="4" width="12.7109375" style="388" customWidth="1"/>
    <col min="5" max="5" width="13.28125" style="388" customWidth="1"/>
    <col min="6" max="6" width="11.140625" style="425" customWidth="1"/>
    <col min="7" max="7" width="12.7109375" style="388" customWidth="1"/>
    <col min="8" max="8" width="13.421875" style="388" customWidth="1"/>
    <col min="9" max="9" width="11.140625" style="442" customWidth="1"/>
    <col min="10" max="10" width="10.421875" style="388" customWidth="1"/>
    <col min="11" max="16384" width="11.421875" style="388" customWidth="1"/>
  </cols>
  <sheetData>
    <row r="1" spans="1:9" ht="17.25">
      <c r="A1" s="613" t="s">
        <v>64</v>
      </c>
      <c r="B1" s="613"/>
      <c r="C1" s="613"/>
      <c r="D1" s="613"/>
      <c r="E1" s="613"/>
      <c r="F1" s="613"/>
      <c r="G1" s="613"/>
      <c r="H1" s="613"/>
      <c r="I1" s="613"/>
    </row>
    <row r="2" spans="2:9" ht="12.75">
      <c r="B2" s="395"/>
      <c r="C2" s="396"/>
      <c r="D2" s="397"/>
      <c r="E2" s="397"/>
      <c r="F2" s="398"/>
      <c r="G2" s="399"/>
      <c r="H2" s="399"/>
      <c r="I2" s="399"/>
    </row>
    <row r="3" spans="1:9" ht="18" customHeight="1">
      <c r="A3" s="645" t="s">
        <v>1059</v>
      </c>
      <c r="B3" s="638" t="s">
        <v>722</v>
      </c>
      <c r="C3" s="639"/>
      <c r="D3" s="648" t="s">
        <v>1200</v>
      </c>
      <c r="E3" s="629"/>
      <c r="F3" s="629"/>
      <c r="G3" s="626" t="s">
        <v>1204</v>
      </c>
      <c r="H3" s="629"/>
      <c r="I3" s="629"/>
    </row>
    <row r="4" spans="1:9" ht="16.5" customHeight="1">
      <c r="A4" s="646"/>
      <c r="B4" s="640"/>
      <c r="C4" s="641"/>
      <c r="D4" s="400" t="s">
        <v>473</v>
      </c>
      <c r="E4" s="633" t="s">
        <v>474</v>
      </c>
      <c r="F4" s="634"/>
      <c r="G4" s="401" t="s">
        <v>473</v>
      </c>
      <c r="H4" s="633" t="s">
        <v>474</v>
      </c>
      <c r="I4" s="634"/>
    </row>
    <row r="5" spans="1:9" ht="15" customHeight="1">
      <c r="A5" s="646"/>
      <c r="B5" s="640"/>
      <c r="C5" s="641"/>
      <c r="D5" s="630" t="s">
        <v>111</v>
      </c>
      <c r="E5" s="635" t="s">
        <v>107</v>
      </c>
      <c r="F5" s="649" t="s">
        <v>1207</v>
      </c>
      <c r="G5" s="635" t="s">
        <v>111</v>
      </c>
      <c r="H5" s="635" t="s">
        <v>107</v>
      </c>
      <c r="I5" s="649" t="s">
        <v>1208</v>
      </c>
    </row>
    <row r="6" spans="1:9" ht="12.75">
      <c r="A6" s="646"/>
      <c r="B6" s="640"/>
      <c r="C6" s="641"/>
      <c r="D6" s="631"/>
      <c r="E6" s="636"/>
      <c r="F6" s="650"/>
      <c r="G6" s="636"/>
      <c r="H6" s="636"/>
      <c r="I6" s="650"/>
    </row>
    <row r="7" spans="1:9" ht="18.75" customHeight="1">
      <c r="A7" s="646"/>
      <c r="B7" s="640"/>
      <c r="C7" s="641"/>
      <c r="D7" s="631"/>
      <c r="E7" s="636"/>
      <c r="F7" s="650"/>
      <c r="G7" s="636"/>
      <c r="H7" s="636"/>
      <c r="I7" s="650"/>
    </row>
    <row r="8" spans="1:9" ht="27.75" customHeight="1">
      <c r="A8" s="647"/>
      <c r="B8" s="642"/>
      <c r="C8" s="643"/>
      <c r="D8" s="632"/>
      <c r="E8" s="637"/>
      <c r="F8" s="651"/>
      <c r="G8" s="637"/>
      <c r="H8" s="637"/>
      <c r="I8" s="651"/>
    </row>
    <row r="9" spans="1:9" ht="12.75">
      <c r="A9" s="402"/>
      <c r="B9" s="403"/>
      <c r="C9" s="404"/>
      <c r="D9" s="397"/>
      <c r="E9" s="397"/>
      <c r="F9" s="398"/>
      <c r="G9" s="397"/>
      <c r="H9" s="397"/>
      <c r="I9" s="397"/>
    </row>
    <row r="10" spans="1:9" s="409" customFormat="1" ht="12.75">
      <c r="A10" s="405" t="s">
        <v>208</v>
      </c>
      <c r="B10" s="406" t="s">
        <v>482</v>
      </c>
      <c r="C10" s="407"/>
      <c r="D10" s="408">
        <v>149138719</v>
      </c>
      <c r="E10" s="408">
        <v>238681776</v>
      </c>
      <c r="F10" s="447">
        <v>-10.9749674645915</v>
      </c>
      <c r="G10" s="408">
        <v>493286483</v>
      </c>
      <c r="H10" s="408">
        <v>707043395</v>
      </c>
      <c r="I10" s="447">
        <v>-2.96698589826983</v>
      </c>
    </row>
    <row r="11" spans="1:9" s="409" customFormat="1" ht="24" customHeight="1">
      <c r="A11" s="410">
        <v>1</v>
      </c>
      <c r="B11" s="411" t="s">
        <v>209</v>
      </c>
      <c r="C11" s="407"/>
      <c r="D11" s="408">
        <v>1619699</v>
      </c>
      <c r="E11" s="408">
        <v>2562982</v>
      </c>
      <c r="F11" s="447">
        <v>-38.2270930690215</v>
      </c>
      <c r="G11" s="408">
        <v>5297640</v>
      </c>
      <c r="H11" s="408">
        <v>9275909</v>
      </c>
      <c r="I11" s="447">
        <v>-23.2187693046554</v>
      </c>
    </row>
    <row r="12" spans="1:9" ht="24" customHeight="1">
      <c r="A12" s="412">
        <v>101</v>
      </c>
      <c r="B12" s="413"/>
      <c r="C12" s="414" t="s">
        <v>210</v>
      </c>
      <c r="D12" s="415">
        <v>1500</v>
      </c>
      <c r="E12" s="415">
        <v>54600</v>
      </c>
      <c r="F12" s="448" t="s">
        <v>719</v>
      </c>
      <c r="G12" s="415">
        <v>4050</v>
      </c>
      <c r="H12" s="415">
        <v>81450</v>
      </c>
      <c r="I12" s="448">
        <v>31.4769975786925</v>
      </c>
    </row>
    <row r="13" spans="1:9" ht="12.75">
      <c r="A13" s="412">
        <v>102</v>
      </c>
      <c r="B13" s="413"/>
      <c r="C13" s="414" t="s">
        <v>211</v>
      </c>
      <c r="D13" s="415">
        <v>39744</v>
      </c>
      <c r="E13" s="415">
        <v>126201</v>
      </c>
      <c r="F13" s="448">
        <v>-68.5147670061323</v>
      </c>
      <c r="G13" s="415">
        <v>694054</v>
      </c>
      <c r="H13" s="415">
        <v>1922700</v>
      </c>
      <c r="I13" s="448">
        <v>63.2752538676712</v>
      </c>
    </row>
    <row r="14" spans="1:9" ht="12.75">
      <c r="A14" s="412">
        <v>103</v>
      </c>
      <c r="B14" s="413"/>
      <c r="C14" s="414" t="s">
        <v>212</v>
      </c>
      <c r="D14" s="415">
        <v>1366948</v>
      </c>
      <c r="E14" s="415">
        <v>2283025</v>
      </c>
      <c r="F14" s="448">
        <v>-38.208276156992</v>
      </c>
      <c r="G14" s="415">
        <v>3711823</v>
      </c>
      <c r="H14" s="415">
        <v>6803823</v>
      </c>
      <c r="I14" s="448">
        <v>-36.5752129036444</v>
      </c>
    </row>
    <row r="15" spans="1:9" ht="12.75">
      <c r="A15" s="412">
        <v>105</v>
      </c>
      <c r="B15" s="413"/>
      <c r="C15" s="414" t="s">
        <v>213</v>
      </c>
      <c r="D15" s="415">
        <v>50</v>
      </c>
      <c r="E15" s="415">
        <v>321</v>
      </c>
      <c r="F15" s="449" t="s">
        <v>719</v>
      </c>
      <c r="G15" s="415">
        <v>50</v>
      </c>
      <c r="H15" s="415">
        <v>321</v>
      </c>
      <c r="I15" s="449" t="s">
        <v>719</v>
      </c>
    </row>
    <row r="16" spans="1:9" ht="12.75">
      <c r="A16" s="412">
        <v>107</v>
      </c>
      <c r="B16" s="413"/>
      <c r="C16" s="414" t="s">
        <v>533</v>
      </c>
      <c r="D16" s="415">
        <v>211220</v>
      </c>
      <c r="E16" s="415">
        <v>87023</v>
      </c>
      <c r="F16" s="450">
        <v>119.295416173172</v>
      </c>
      <c r="G16" s="415">
        <v>887070</v>
      </c>
      <c r="H16" s="415">
        <v>427321</v>
      </c>
      <c r="I16" s="448">
        <v>501.115518793608</v>
      </c>
    </row>
    <row r="17" spans="1:9" ht="12.75">
      <c r="A17" s="412">
        <v>109</v>
      </c>
      <c r="B17" s="413"/>
      <c r="C17" s="414" t="s">
        <v>214</v>
      </c>
      <c r="D17" s="415">
        <v>237</v>
      </c>
      <c r="E17" s="415">
        <v>11812</v>
      </c>
      <c r="F17" s="450">
        <v>26.0618996798292</v>
      </c>
      <c r="G17" s="415">
        <v>593</v>
      </c>
      <c r="H17" s="415">
        <v>40294</v>
      </c>
      <c r="I17" s="450">
        <v>-6.18611906591232</v>
      </c>
    </row>
    <row r="18" spans="1:9" s="409" customFormat="1" ht="24" customHeight="1">
      <c r="A18" s="410">
        <v>2</v>
      </c>
      <c r="B18" s="411" t="s">
        <v>215</v>
      </c>
      <c r="C18" s="407"/>
      <c r="D18" s="408">
        <v>34889867</v>
      </c>
      <c r="E18" s="408">
        <v>56880435</v>
      </c>
      <c r="F18" s="447">
        <v>5.5513812233434</v>
      </c>
      <c r="G18" s="408">
        <v>96212510</v>
      </c>
      <c r="H18" s="408">
        <v>160113195</v>
      </c>
      <c r="I18" s="447">
        <v>-6.56937521939581</v>
      </c>
    </row>
    <row r="19" spans="1:9" ht="24" customHeight="1">
      <c r="A19" s="412">
        <v>201</v>
      </c>
      <c r="B19" s="413"/>
      <c r="C19" s="414" t="s">
        <v>532</v>
      </c>
      <c r="D19" s="415">
        <v>16474411</v>
      </c>
      <c r="E19" s="415">
        <v>9547990</v>
      </c>
      <c r="F19" s="448">
        <v>-20.4487236580895</v>
      </c>
      <c r="G19" s="415">
        <v>43998605</v>
      </c>
      <c r="H19" s="415">
        <v>28062197</v>
      </c>
      <c r="I19" s="448">
        <v>-17.9155018829839</v>
      </c>
    </row>
    <row r="20" spans="1:9" ht="12.75">
      <c r="A20" s="412">
        <v>202</v>
      </c>
      <c r="B20" s="413"/>
      <c r="C20" s="414" t="s">
        <v>216</v>
      </c>
      <c r="D20" s="415">
        <v>2886619</v>
      </c>
      <c r="E20" s="415">
        <v>8645984</v>
      </c>
      <c r="F20" s="448">
        <v>5.73855939935103</v>
      </c>
      <c r="G20" s="415">
        <v>7915033</v>
      </c>
      <c r="H20" s="415">
        <v>24671475</v>
      </c>
      <c r="I20" s="448">
        <v>-23.1567625746035</v>
      </c>
    </row>
    <row r="21" spans="1:9" ht="12.75">
      <c r="A21" s="412">
        <v>203</v>
      </c>
      <c r="B21" s="413"/>
      <c r="C21" s="414" t="s">
        <v>531</v>
      </c>
      <c r="D21" s="415">
        <v>1475200</v>
      </c>
      <c r="E21" s="415">
        <v>3929016</v>
      </c>
      <c r="F21" s="448">
        <v>-9.96503568614888</v>
      </c>
      <c r="G21" s="415">
        <v>4601349</v>
      </c>
      <c r="H21" s="415">
        <v>12415280</v>
      </c>
      <c r="I21" s="448">
        <v>0.502208286877917</v>
      </c>
    </row>
    <row r="22" spans="1:9" ht="12.75">
      <c r="A22" s="412">
        <v>204</v>
      </c>
      <c r="B22" s="413"/>
      <c r="C22" s="414" t="s">
        <v>218</v>
      </c>
      <c r="D22" s="415">
        <v>12115875</v>
      </c>
      <c r="E22" s="415">
        <v>32500652</v>
      </c>
      <c r="F22" s="448">
        <v>18.8286074316114</v>
      </c>
      <c r="G22" s="415">
        <v>34495151</v>
      </c>
      <c r="H22" s="415">
        <v>89223177</v>
      </c>
      <c r="I22" s="448">
        <v>1.88658179914813</v>
      </c>
    </row>
    <row r="23" spans="1:9" ht="12.75">
      <c r="A23" s="412">
        <v>206</v>
      </c>
      <c r="B23" s="413"/>
      <c r="C23" s="414" t="s">
        <v>851</v>
      </c>
      <c r="D23" s="415">
        <v>106</v>
      </c>
      <c r="E23" s="415">
        <v>982</v>
      </c>
      <c r="F23" s="448">
        <v>-84.8011143785792</v>
      </c>
      <c r="G23" s="415">
        <v>50157</v>
      </c>
      <c r="H23" s="415">
        <v>386075</v>
      </c>
      <c r="I23" s="448">
        <v>172.846451211669</v>
      </c>
    </row>
    <row r="24" spans="1:9" ht="12.75">
      <c r="A24" s="412">
        <v>208</v>
      </c>
      <c r="B24" s="413"/>
      <c r="C24" s="414" t="s">
        <v>540</v>
      </c>
      <c r="D24" s="415">
        <v>336249</v>
      </c>
      <c r="E24" s="415">
        <v>200987</v>
      </c>
      <c r="F24" s="448">
        <v>-8.83289485620975</v>
      </c>
      <c r="G24" s="415">
        <v>381700</v>
      </c>
      <c r="H24" s="415">
        <v>366687</v>
      </c>
      <c r="I24" s="448">
        <v>-35.8911912387932</v>
      </c>
    </row>
    <row r="25" spans="1:9" ht="12.75">
      <c r="A25" s="416">
        <v>209</v>
      </c>
      <c r="B25" s="417"/>
      <c r="C25" s="414" t="s">
        <v>541</v>
      </c>
      <c r="D25" s="415">
        <v>1198887</v>
      </c>
      <c r="E25" s="415">
        <v>1385556</v>
      </c>
      <c r="F25" s="448">
        <v>34.9661745868624</v>
      </c>
      <c r="G25" s="415">
        <v>2450115</v>
      </c>
      <c r="H25" s="415">
        <v>2633592</v>
      </c>
      <c r="I25" s="448">
        <v>9.54098378384224</v>
      </c>
    </row>
    <row r="26" spans="1:9" ht="12.75">
      <c r="A26" s="416">
        <v>211</v>
      </c>
      <c r="B26" s="417"/>
      <c r="C26" s="414" t="s">
        <v>530</v>
      </c>
      <c r="D26" s="415">
        <v>198</v>
      </c>
      <c r="E26" s="415">
        <v>2615</v>
      </c>
      <c r="F26" s="448" t="s">
        <v>719</v>
      </c>
      <c r="G26" s="415">
        <v>532</v>
      </c>
      <c r="H26" s="415">
        <v>6844</v>
      </c>
      <c r="I26" s="448" t="s">
        <v>719</v>
      </c>
    </row>
    <row r="27" spans="1:9" ht="12.75">
      <c r="A27" s="416">
        <v>219</v>
      </c>
      <c r="B27" s="417"/>
      <c r="C27" s="414" t="s">
        <v>219</v>
      </c>
      <c r="D27" s="415">
        <v>402322</v>
      </c>
      <c r="E27" s="415">
        <v>666653</v>
      </c>
      <c r="F27" s="448">
        <v>-10.0982421598441</v>
      </c>
      <c r="G27" s="415">
        <v>2319868</v>
      </c>
      <c r="H27" s="415">
        <v>2347868</v>
      </c>
      <c r="I27" s="448">
        <v>15.3171719771376</v>
      </c>
    </row>
    <row r="28" spans="1:9" s="409" customFormat="1" ht="24" customHeight="1">
      <c r="A28" s="418">
        <v>3</v>
      </c>
      <c r="B28" s="419" t="s">
        <v>220</v>
      </c>
      <c r="C28" s="407"/>
      <c r="D28" s="408">
        <v>102118517</v>
      </c>
      <c r="E28" s="408">
        <v>162611517</v>
      </c>
      <c r="F28" s="447">
        <v>-15.140379131151</v>
      </c>
      <c r="G28" s="408">
        <v>353308825</v>
      </c>
      <c r="H28" s="408">
        <v>489243551</v>
      </c>
      <c r="I28" s="447">
        <v>-2.01337126838116</v>
      </c>
    </row>
    <row r="29" spans="1:9" ht="24" customHeight="1">
      <c r="A29" s="416">
        <v>301</v>
      </c>
      <c r="B29" s="417"/>
      <c r="C29" s="414" t="s">
        <v>221</v>
      </c>
      <c r="D29" s="415">
        <v>8880747</v>
      </c>
      <c r="E29" s="415">
        <v>2130908</v>
      </c>
      <c r="F29" s="448">
        <v>-71.6217920486715</v>
      </c>
      <c r="G29" s="415">
        <v>59075139</v>
      </c>
      <c r="H29" s="415">
        <v>13982100</v>
      </c>
      <c r="I29" s="448">
        <v>-36.3998207453913</v>
      </c>
    </row>
    <row r="30" spans="1:9" ht="12.75">
      <c r="A30" s="416">
        <v>302</v>
      </c>
      <c r="B30" s="417"/>
      <c r="C30" s="414" t="s">
        <v>222</v>
      </c>
      <c r="D30" s="415">
        <v>270700</v>
      </c>
      <c r="E30" s="415">
        <v>42538</v>
      </c>
      <c r="F30" s="448">
        <v>66.9728371800911</v>
      </c>
      <c r="G30" s="415">
        <v>638891</v>
      </c>
      <c r="H30" s="415">
        <v>97991</v>
      </c>
      <c r="I30" s="448">
        <v>-18.4421010578532</v>
      </c>
    </row>
    <row r="31" spans="1:9" ht="12.75">
      <c r="A31" s="416">
        <v>303</v>
      </c>
      <c r="B31" s="417"/>
      <c r="C31" s="414" t="s">
        <v>223</v>
      </c>
      <c r="D31" s="415">
        <v>8984340</v>
      </c>
      <c r="E31" s="415">
        <v>1491171</v>
      </c>
      <c r="F31" s="448">
        <v>168.139797920222</v>
      </c>
      <c r="G31" s="415">
        <v>39502159</v>
      </c>
      <c r="H31" s="415">
        <v>6720552</v>
      </c>
      <c r="I31" s="448">
        <v>364.707082259536</v>
      </c>
    </row>
    <row r="32" spans="1:9" ht="12.75">
      <c r="A32" s="416">
        <v>304</v>
      </c>
      <c r="B32" s="417"/>
      <c r="C32" s="414" t="s">
        <v>224</v>
      </c>
      <c r="D32" s="415" t="s">
        <v>1154</v>
      </c>
      <c r="E32" s="415" t="s">
        <v>1154</v>
      </c>
      <c r="F32" s="448">
        <v>-100</v>
      </c>
      <c r="G32" s="415">
        <v>371520</v>
      </c>
      <c r="H32" s="415">
        <v>57592</v>
      </c>
      <c r="I32" s="448">
        <v>644.563671622495</v>
      </c>
    </row>
    <row r="33" spans="1:9" ht="12.75">
      <c r="A33" s="416">
        <v>305</v>
      </c>
      <c r="B33" s="417"/>
      <c r="C33" s="414" t="s">
        <v>225</v>
      </c>
      <c r="D33" s="415">
        <v>92</v>
      </c>
      <c r="E33" s="415">
        <v>481</v>
      </c>
      <c r="F33" s="448">
        <v>-74.8167539267016</v>
      </c>
      <c r="G33" s="415">
        <v>2459</v>
      </c>
      <c r="H33" s="415">
        <v>4783</v>
      </c>
      <c r="I33" s="448">
        <v>-41.9327425033386</v>
      </c>
    </row>
    <row r="34" spans="1:9" ht="12.75">
      <c r="A34" s="416">
        <v>308</v>
      </c>
      <c r="B34" s="417"/>
      <c r="C34" s="414" t="s">
        <v>852</v>
      </c>
      <c r="D34" s="415">
        <v>665307</v>
      </c>
      <c r="E34" s="415">
        <v>125771</v>
      </c>
      <c r="F34" s="448">
        <v>211.553419703238</v>
      </c>
      <c r="G34" s="415">
        <v>1794209</v>
      </c>
      <c r="H34" s="415">
        <v>343375</v>
      </c>
      <c r="I34" s="448">
        <v>-65.8884209877978</v>
      </c>
    </row>
    <row r="35" spans="1:9" ht="12.75">
      <c r="A35" s="416">
        <v>309</v>
      </c>
      <c r="B35" s="417"/>
      <c r="C35" s="414" t="s">
        <v>226</v>
      </c>
      <c r="D35" s="415">
        <v>465</v>
      </c>
      <c r="E35" s="415">
        <v>2055</v>
      </c>
      <c r="F35" s="448" t="s">
        <v>719</v>
      </c>
      <c r="G35" s="415">
        <v>3379</v>
      </c>
      <c r="H35" s="415">
        <v>15015</v>
      </c>
      <c r="I35" s="448" t="s">
        <v>719</v>
      </c>
    </row>
    <row r="36" spans="1:9" ht="12.75">
      <c r="A36" s="416">
        <v>310</v>
      </c>
      <c r="B36" s="417"/>
      <c r="C36" s="414" t="s">
        <v>227</v>
      </c>
      <c r="D36" s="415">
        <v>4215884</v>
      </c>
      <c r="E36" s="415">
        <v>1203269</v>
      </c>
      <c r="F36" s="448">
        <v>10.9512937735477</v>
      </c>
      <c r="G36" s="415">
        <v>9831065</v>
      </c>
      <c r="H36" s="415">
        <v>2818052</v>
      </c>
      <c r="I36" s="448">
        <v>-15.4974463787516</v>
      </c>
    </row>
    <row r="37" spans="1:9" ht="12.75">
      <c r="A37" s="416">
        <v>315</v>
      </c>
      <c r="B37" s="417"/>
      <c r="C37" s="414" t="s">
        <v>842</v>
      </c>
      <c r="D37" s="415">
        <v>24125151</v>
      </c>
      <c r="E37" s="415">
        <v>62812817</v>
      </c>
      <c r="F37" s="448">
        <v>0.852590856065064</v>
      </c>
      <c r="G37" s="415">
        <v>70436771</v>
      </c>
      <c r="H37" s="415">
        <v>176483843</v>
      </c>
      <c r="I37" s="448">
        <v>2.50787358679959</v>
      </c>
    </row>
    <row r="38" spans="1:9" ht="12.75">
      <c r="A38" s="416">
        <v>316</v>
      </c>
      <c r="B38" s="417"/>
      <c r="C38" s="414" t="s">
        <v>228</v>
      </c>
      <c r="D38" s="415">
        <v>768100</v>
      </c>
      <c r="E38" s="415">
        <v>305531</v>
      </c>
      <c r="F38" s="448">
        <v>63.2127479994445</v>
      </c>
      <c r="G38" s="415">
        <v>2415440</v>
      </c>
      <c r="H38" s="415">
        <v>1079461</v>
      </c>
      <c r="I38" s="448">
        <v>42.5142024263276</v>
      </c>
    </row>
    <row r="39" spans="1:9" ht="12.75">
      <c r="A39" s="416">
        <v>320</v>
      </c>
      <c r="B39" s="417"/>
      <c r="C39" s="414" t="s">
        <v>889</v>
      </c>
      <c r="D39" s="415">
        <v>47619</v>
      </c>
      <c r="E39" s="415">
        <v>302328</v>
      </c>
      <c r="F39" s="448">
        <v>-45.3010875445303</v>
      </c>
      <c r="G39" s="415">
        <v>337123</v>
      </c>
      <c r="H39" s="415">
        <v>1511121</v>
      </c>
      <c r="I39" s="448">
        <v>-15.2938189058475</v>
      </c>
    </row>
    <row r="40" spans="1:9" ht="12.75">
      <c r="A40" s="416">
        <v>325</v>
      </c>
      <c r="B40" s="417"/>
      <c r="C40" s="414" t="s">
        <v>881</v>
      </c>
      <c r="D40" s="415">
        <v>379957</v>
      </c>
      <c r="E40" s="415">
        <v>89900</v>
      </c>
      <c r="F40" s="448">
        <v>-51.0769599146704</v>
      </c>
      <c r="G40" s="415">
        <v>3535761</v>
      </c>
      <c r="H40" s="415">
        <v>969669</v>
      </c>
      <c r="I40" s="448">
        <v>110.317992230761</v>
      </c>
    </row>
    <row r="41" spans="1:9" ht="12.75">
      <c r="A41" s="416">
        <v>335</v>
      </c>
      <c r="B41" s="417"/>
      <c r="C41" s="414" t="s">
        <v>529</v>
      </c>
      <c r="D41" s="415">
        <v>610970</v>
      </c>
      <c r="E41" s="415">
        <v>253009</v>
      </c>
      <c r="F41" s="448">
        <v>-20.7578785164398</v>
      </c>
      <c r="G41" s="415">
        <v>1880350</v>
      </c>
      <c r="H41" s="415">
        <v>768807</v>
      </c>
      <c r="I41" s="448">
        <v>-0.605180688000331</v>
      </c>
    </row>
    <row r="42" spans="1:9" ht="12.75">
      <c r="A42" s="416">
        <v>340</v>
      </c>
      <c r="B42" s="417"/>
      <c r="C42" s="414" t="s">
        <v>229</v>
      </c>
      <c r="D42" s="415">
        <v>86122</v>
      </c>
      <c r="E42" s="415">
        <v>147182</v>
      </c>
      <c r="F42" s="448">
        <v>18.5937827341144</v>
      </c>
      <c r="G42" s="415">
        <v>2679944</v>
      </c>
      <c r="H42" s="415">
        <v>881996</v>
      </c>
      <c r="I42" s="448">
        <v>26.9404197688292</v>
      </c>
    </row>
    <row r="43" spans="1:9" ht="12.75">
      <c r="A43" s="416">
        <v>345</v>
      </c>
      <c r="B43" s="417"/>
      <c r="C43" s="414" t="s">
        <v>853</v>
      </c>
      <c r="D43" s="415">
        <v>50</v>
      </c>
      <c r="E43" s="415">
        <v>172</v>
      </c>
      <c r="F43" s="448">
        <v>21.9858156028369</v>
      </c>
      <c r="G43" s="415">
        <v>223776</v>
      </c>
      <c r="H43" s="415">
        <v>42928</v>
      </c>
      <c r="I43" s="448" t="s">
        <v>719</v>
      </c>
    </row>
    <row r="44" spans="1:9" ht="12.75">
      <c r="A44" s="416">
        <v>350</v>
      </c>
      <c r="B44" s="417"/>
      <c r="C44" s="414" t="s">
        <v>528</v>
      </c>
      <c r="D44" s="415">
        <v>15942</v>
      </c>
      <c r="E44" s="415">
        <v>46712</v>
      </c>
      <c r="F44" s="450">
        <v>85.1520076102898</v>
      </c>
      <c r="G44" s="415">
        <v>53964</v>
      </c>
      <c r="H44" s="415">
        <v>74812</v>
      </c>
      <c r="I44" s="450">
        <v>2.96315666331769</v>
      </c>
    </row>
    <row r="45" spans="1:9" ht="12.75">
      <c r="A45" s="416">
        <v>355</v>
      </c>
      <c r="B45" s="417"/>
      <c r="C45" s="414" t="s">
        <v>527</v>
      </c>
      <c r="D45" s="415" t="s">
        <v>106</v>
      </c>
      <c r="E45" s="415" t="s">
        <v>106</v>
      </c>
      <c r="F45" s="449" t="s">
        <v>1154</v>
      </c>
      <c r="G45" s="415" t="s">
        <v>106</v>
      </c>
      <c r="H45" s="415" t="s">
        <v>106</v>
      </c>
      <c r="I45" s="449" t="s">
        <v>1154</v>
      </c>
    </row>
    <row r="46" spans="1:9" ht="12.75">
      <c r="A46" s="416">
        <v>360</v>
      </c>
      <c r="B46" s="417"/>
      <c r="C46" s="414" t="s">
        <v>526</v>
      </c>
      <c r="D46" s="415">
        <v>11643</v>
      </c>
      <c r="E46" s="415">
        <v>92990</v>
      </c>
      <c r="F46" s="448">
        <v>6.12147079633898</v>
      </c>
      <c r="G46" s="415">
        <v>56292</v>
      </c>
      <c r="H46" s="415">
        <v>327036</v>
      </c>
      <c r="I46" s="448">
        <v>13.2443176309265</v>
      </c>
    </row>
    <row r="47" spans="1:9" ht="12.75">
      <c r="A47" s="416">
        <v>370</v>
      </c>
      <c r="B47" s="417"/>
      <c r="C47" s="414" t="s">
        <v>840</v>
      </c>
      <c r="D47" s="415">
        <v>1286989</v>
      </c>
      <c r="E47" s="415">
        <v>1764018</v>
      </c>
      <c r="F47" s="448">
        <v>7.1598968505396</v>
      </c>
      <c r="G47" s="415">
        <v>4360376</v>
      </c>
      <c r="H47" s="415">
        <v>5255198</v>
      </c>
      <c r="I47" s="448">
        <v>-9.44213285984239</v>
      </c>
    </row>
    <row r="48" spans="1:9" ht="12.75">
      <c r="A48" s="416">
        <v>372</v>
      </c>
      <c r="B48" s="417"/>
      <c r="C48" s="414" t="s">
        <v>230</v>
      </c>
      <c r="D48" s="415">
        <v>155237</v>
      </c>
      <c r="E48" s="415">
        <v>464277</v>
      </c>
      <c r="F48" s="448">
        <v>27.6731427628594</v>
      </c>
      <c r="G48" s="415">
        <v>470743</v>
      </c>
      <c r="H48" s="415">
        <v>1200250</v>
      </c>
      <c r="I48" s="448">
        <v>57.1433621413132</v>
      </c>
    </row>
    <row r="49" spans="1:9" ht="12.75">
      <c r="A49" s="416">
        <v>375</v>
      </c>
      <c r="B49" s="417"/>
      <c r="C49" s="414" t="s">
        <v>525</v>
      </c>
      <c r="D49" s="415">
        <v>7403566</v>
      </c>
      <c r="E49" s="415">
        <v>3780755</v>
      </c>
      <c r="F49" s="448">
        <v>147.756384842172</v>
      </c>
      <c r="G49" s="415">
        <v>20321659</v>
      </c>
      <c r="H49" s="415">
        <v>10329816</v>
      </c>
      <c r="I49" s="448">
        <v>179.336567890271</v>
      </c>
    </row>
    <row r="50" spans="1:9" ht="12.75">
      <c r="A50" s="416">
        <v>377</v>
      </c>
      <c r="B50" s="417"/>
      <c r="C50" s="414" t="s">
        <v>232</v>
      </c>
      <c r="D50" s="415">
        <v>4793035</v>
      </c>
      <c r="E50" s="415">
        <v>32497817</v>
      </c>
      <c r="F50" s="448">
        <v>-36.2290088097791</v>
      </c>
      <c r="G50" s="415">
        <v>14517029</v>
      </c>
      <c r="H50" s="415">
        <v>92103042</v>
      </c>
      <c r="I50" s="448">
        <v>-22.0788556240795</v>
      </c>
    </row>
    <row r="51" spans="1:9" ht="12.75">
      <c r="A51" s="416">
        <v>379</v>
      </c>
      <c r="B51" s="417"/>
      <c r="C51" s="414" t="s">
        <v>524</v>
      </c>
      <c r="D51" s="415">
        <v>16015</v>
      </c>
      <c r="E51" s="415">
        <v>122714</v>
      </c>
      <c r="F51" s="448">
        <v>-34.2699818955082</v>
      </c>
      <c r="G51" s="415">
        <v>70506</v>
      </c>
      <c r="H51" s="415">
        <v>363966</v>
      </c>
      <c r="I51" s="448">
        <v>-14.1599745286023</v>
      </c>
    </row>
    <row r="52" spans="1:9" ht="12.75">
      <c r="A52" s="416">
        <v>381</v>
      </c>
      <c r="B52" s="417"/>
      <c r="C52" s="414" t="s">
        <v>523</v>
      </c>
      <c r="D52" s="415">
        <v>5572150</v>
      </c>
      <c r="E52" s="415">
        <v>10312420</v>
      </c>
      <c r="F52" s="448">
        <v>-18.3513083250325</v>
      </c>
      <c r="G52" s="415">
        <v>21154539</v>
      </c>
      <c r="H52" s="415">
        <v>31454738</v>
      </c>
      <c r="I52" s="448">
        <v>25.8967058055055</v>
      </c>
    </row>
    <row r="53" spans="1:9" ht="12.75">
      <c r="A53" s="416">
        <v>383</v>
      </c>
      <c r="B53" s="417"/>
      <c r="C53" s="414" t="s">
        <v>512</v>
      </c>
      <c r="D53" s="415">
        <v>7001</v>
      </c>
      <c r="E53" s="415">
        <v>10829</v>
      </c>
      <c r="F53" s="448">
        <v>-28.4836877559107</v>
      </c>
      <c r="G53" s="415">
        <v>275690</v>
      </c>
      <c r="H53" s="415">
        <v>292126</v>
      </c>
      <c r="I53" s="448">
        <v>283.035690871424</v>
      </c>
    </row>
    <row r="54" spans="1:9" ht="12.75">
      <c r="A54" s="416">
        <v>385</v>
      </c>
      <c r="B54" s="417"/>
      <c r="C54" s="414" t="s">
        <v>522</v>
      </c>
      <c r="D54" s="415">
        <v>468180</v>
      </c>
      <c r="E54" s="415">
        <v>272395</v>
      </c>
      <c r="F54" s="448">
        <v>-46.0118601673584</v>
      </c>
      <c r="G54" s="415">
        <v>2174560</v>
      </c>
      <c r="H54" s="415">
        <v>1219983</v>
      </c>
      <c r="I54" s="448">
        <v>74.4130988921755</v>
      </c>
    </row>
    <row r="55" spans="1:9" ht="12.75">
      <c r="A55" s="416">
        <v>389</v>
      </c>
      <c r="B55" s="417"/>
      <c r="C55" s="414" t="s">
        <v>511</v>
      </c>
      <c r="D55" s="415">
        <v>141960</v>
      </c>
      <c r="E55" s="415">
        <v>53850</v>
      </c>
      <c r="F55" s="448">
        <v>-49.9916420571683</v>
      </c>
      <c r="G55" s="415">
        <v>548680</v>
      </c>
      <c r="H55" s="415">
        <v>212418</v>
      </c>
      <c r="I55" s="448">
        <v>-22.2430467600354</v>
      </c>
    </row>
    <row r="56" spans="1:9" ht="12.75">
      <c r="A56" s="416">
        <v>393</v>
      </c>
      <c r="B56" s="417"/>
      <c r="C56" s="414" t="s">
        <v>534</v>
      </c>
      <c r="D56" s="415">
        <v>22107631</v>
      </c>
      <c r="E56" s="415">
        <v>30467933</v>
      </c>
      <c r="F56" s="448">
        <v>-22.0065060765457</v>
      </c>
      <c r="G56" s="415">
        <v>66036842</v>
      </c>
      <c r="H56" s="415">
        <v>97923383</v>
      </c>
      <c r="I56" s="448">
        <v>1.98127398142145</v>
      </c>
    </row>
    <row r="57" spans="1:9" ht="12.75">
      <c r="A57" s="416">
        <v>395</v>
      </c>
      <c r="B57" s="417"/>
      <c r="C57" s="414" t="s">
        <v>843</v>
      </c>
      <c r="D57" s="415">
        <v>11089237</v>
      </c>
      <c r="E57" s="415">
        <v>13744352</v>
      </c>
      <c r="F57" s="448">
        <v>18.8548887636148</v>
      </c>
      <c r="G57" s="415">
        <v>30495653</v>
      </c>
      <c r="H57" s="415">
        <v>42561203</v>
      </c>
      <c r="I57" s="448">
        <v>-1.69960414422386</v>
      </c>
    </row>
    <row r="58" spans="1:9" ht="12.75">
      <c r="A58" s="416">
        <v>396</v>
      </c>
      <c r="B58" s="417"/>
      <c r="C58" s="414" t="s">
        <v>844</v>
      </c>
      <c r="D58" s="415">
        <v>14427</v>
      </c>
      <c r="E58" s="415">
        <v>73323</v>
      </c>
      <c r="F58" s="448">
        <v>7.4865134279348</v>
      </c>
      <c r="G58" s="415">
        <v>44306</v>
      </c>
      <c r="H58" s="415">
        <v>148295</v>
      </c>
      <c r="I58" s="448">
        <v>2.55887133026729</v>
      </c>
    </row>
    <row r="59" spans="1:9" s="409" customFormat="1" ht="24" customHeight="1">
      <c r="A59" s="418">
        <v>4</v>
      </c>
      <c r="B59" s="419" t="s">
        <v>233</v>
      </c>
      <c r="C59" s="407"/>
      <c r="D59" s="408">
        <v>10510636</v>
      </c>
      <c r="E59" s="408">
        <v>16626842</v>
      </c>
      <c r="F59" s="447">
        <v>-9.85389219427157</v>
      </c>
      <c r="G59" s="408">
        <v>38467508</v>
      </c>
      <c r="H59" s="408">
        <v>48410740</v>
      </c>
      <c r="I59" s="447">
        <v>5.43716168631977</v>
      </c>
    </row>
    <row r="60" spans="1:9" ht="24" customHeight="1">
      <c r="A60" s="416">
        <v>401</v>
      </c>
      <c r="B60" s="417"/>
      <c r="C60" s="414" t="s">
        <v>234</v>
      </c>
      <c r="D60" s="415" t="s">
        <v>106</v>
      </c>
      <c r="E60" s="415" t="s">
        <v>106</v>
      </c>
      <c r="F60" s="449" t="s">
        <v>1154</v>
      </c>
      <c r="G60" s="415" t="s">
        <v>106</v>
      </c>
      <c r="H60" s="415" t="s">
        <v>106</v>
      </c>
      <c r="I60" s="449" t="s">
        <v>1154</v>
      </c>
    </row>
    <row r="61" spans="1:9" ht="12.75">
      <c r="A61" s="416">
        <v>402</v>
      </c>
      <c r="B61" s="417"/>
      <c r="C61" s="414" t="s">
        <v>235</v>
      </c>
      <c r="D61" s="415">
        <v>39219</v>
      </c>
      <c r="E61" s="415">
        <v>159473</v>
      </c>
      <c r="F61" s="448">
        <v>3.57743643035755</v>
      </c>
      <c r="G61" s="415">
        <v>127419</v>
      </c>
      <c r="H61" s="415">
        <v>526120</v>
      </c>
      <c r="I61" s="448">
        <v>22.4260898905165</v>
      </c>
    </row>
    <row r="62" spans="1:9" ht="12.75">
      <c r="A62" s="416">
        <v>403</v>
      </c>
      <c r="B62" s="417"/>
      <c r="C62" s="414" t="s">
        <v>236</v>
      </c>
      <c r="D62" s="415">
        <v>38</v>
      </c>
      <c r="E62" s="415">
        <v>240</v>
      </c>
      <c r="F62" s="450">
        <v>-80.1652892561984</v>
      </c>
      <c r="G62" s="415">
        <v>409</v>
      </c>
      <c r="H62" s="415">
        <v>6078</v>
      </c>
      <c r="I62" s="450">
        <v>195.910418695229</v>
      </c>
    </row>
    <row r="63" spans="1:9" ht="12.75">
      <c r="A63" s="416">
        <v>411</v>
      </c>
      <c r="B63" s="417"/>
      <c r="C63" s="414" t="s">
        <v>237</v>
      </c>
      <c r="D63" s="415">
        <v>971105</v>
      </c>
      <c r="E63" s="415">
        <v>10822711</v>
      </c>
      <c r="F63" s="448">
        <v>-1.97835477917867</v>
      </c>
      <c r="G63" s="415">
        <v>2525484</v>
      </c>
      <c r="H63" s="415">
        <v>26915117</v>
      </c>
      <c r="I63" s="448">
        <v>9.99787443262861</v>
      </c>
    </row>
    <row r="64" spans="1:9" ht="12.75">
      <c r="A64" s="416">
        <v>421</v>
      </c>
      <c r="B64" s="417"/>
      <c r="C64" s="414" t="s">
        <v>238</v>
      </c>
      <c r="D64" s="415">
        <v>9304817</v>
      </c>
      <c r="E64" s="415">
        <v>5492361</v>
      </c>
      <c r="F64" s="448">
        <v>-21.0466439626</v>
      </c>
      <c r="G64" s="415">
        <v>35167780</v>
      </c>
      <c r="H64" s="415">
        <v>20402996</v>
      </c>
      <c r="I64" s="448">
        <v>0.215633356983702</v>
      </c>
    </row>
    <row r="65" spans="1:9" ht="12.75">
      <c r="A65" s="416">
        <v>423</v>
      </c>
      <c r="B65" s="417"/>
      <c r="C65" s="414" t="s">
        <v>239</v>
      </c>
      <c r="D65" s="415">
        <v>49228</v>
      </c>
      <c r="E65" s="415">
        <v>71795</v>
      </c>
      <c r="F65" s="448">
        <v>-74.6205185127578</v>
      </c>
      <c r="G65" s="415">
        <v>316516</v>
      </c>
      <c r="H65" s="415">
        <v>381844</v>
      </c>
      <c r="I65" s="448">
        <v>-39.8149578374971</v>
      </c>
    </row>
    <row r="66" spans="1:9" ht="12.75">
      <c r="A66" s="416">
        <v>425</v>
      </c>
      <c r="B66" s="417"/>
      <c r="C66" s="414" t="s">
        <v>240</v>
      </c>
      <c r="D66" s="415">
        <v>146229</v>
      </c>
      <c r="E66" s="415">
        <v>80262</v>
      </c>
      <c r="F66" s="448">
        <v>827.027027027027</v>
      </c>
      <c r="G66" s="415">
        <v>329900</v>
      </c>
      <c r="H66" s="415">
        <v>178585</v>
      </c>
      <c r="I66" s="448">
        <v>784.084158415842</v>
      </c>
    </row>
    <row r="67" spans="1:9" ht="16.5">
      <c r="A67" s="644" t="s">
        <v>65</v>
      </c>
      <c r="B67" s="644"/>
      <c r="C67" s="644"/>
      <c r="D67" s="644"/>
      <c r="E67" s="644"/>
      <c r="F67" s="644"/>
      <c r="G67" s="644"/>
      <c r="H67" s="644"/>
      <c r="I67" s="644"/>
    </row>
    <row r="68" spans="3:9" ht="12.75">
      <c r="C68" s="420"/>
      <c r="D68" s="397"/>
      <c r="E68" s="397"/>
      <c r="F68" s="398"/>
      <c r="G68" s="421"/>
      <c r="H68" s="421"/>
      <c r="I68" s="421"/>
    </row>
    <row r="69" spans="1:9" ht="18" customHeight="1">
      <c r="A69" s="645" t="s">
        <v>1059</v>
      </c>
      <c r="B69" s="638" t="s">
        <v>722</v>
      </c>
      <c r="C69" s="639"/>
      <c r="D69" s="648" t="s">
        <v>1200</v>
      </c>
      <c r="E69" s="629"/>
      <c r="F69" s="629"/>
      <c r="G69" s="626" t="s">
        <v>1204</v>
      </c>
      <c r="H69" s="629"/>
      <c r="I69" s="629"/>
    </row>
    <row r="70" spans="1:9" ht="16.5" customHeight="1">
      <c r="A70" s="646"/>
      <c r="B70" s="640"/>
      <c r="C70" s="641"/>
      <c r="D70" s="400" t="s">
        <v>473</v>
      </c>
      <c r="E70" s="633" t="s">
        <v>474</v>
      </c>
      <c r="F70" s="634"/>
      <c r="G70" s="401" t="s">
        <v>473</v>
      </c>
      <c r="H70" s="633" t="s">
        <v>474</v>
      </c>
      <c r="I70" s="634"/>
    </row>
    <row r="71" spans="1:9" ht="15" customHeight="1">
      <c r="A71" s="646"/>
      <c r="B71" s="640"/>
      <c r="C71" s="641"/>
      <c r="D71" s="630" t="s">
        <v>111</v>
      </c>
      <c r="E71" s="635" t="s">
        <v>107</v>
      </c>
      <c r="F71" s="649" t="s">
        <v>1207</v>
      </c>
      <c r="G71" s="635" t="s">
        <v>111</v>
      </c>
      <c r="H71" s="635" t="s">
        <v>107</v>
      </c>
      <c r="I71" s="649" t="s">
        <v>1208</v>
      </c>
    </row>
    <row r="72" spans="1:9" ht="12.75">
      <c r="A72" s="646"/>
      <c r="B72" s="640"/>
      <c r="C72" s="641"/>
      <c r="D72" s="631"/>
      <c r="E72" s="636"/>
      <c r="F72" s="650"/>
      <c r="G72" s="636"/>
      <c r="H72" s="636"/>
      <c r="I72" s="650"/>
    </row>
    <row r="73" spans="1:9" ht="18.75" customHeight="1">
      <c r="A73" s="646"/>
      <c r="B73" s="640"/>
      <c r="C73" s="641"/>
      <c r="D73" s="631"/>
      <c r="E73" s="636"/>
      <c r="F73" s="650"/>
      <c r="G73" s="636"/>
      <c r="H73" s="636"/>
      <c r="I73" s="650"/>
    </row>
    <row r="74" spans="1:9" ht="27.75" customHeight="1">
      <c r="A74" s="647"/>
      <c r="B74" s="642"/>
      <c r="C74" s="643"/>
      <c r="D74" s="632"/>
      <c r="E74" s="637"/>
      <c r="F74" s="651"/>
      <c r="G74" s="637"/>
      <c r="H74" s="637"/>
      <c r="I74" s="651"/>
    </row>
    <row r="75" spans="1:9" ht="12.75">
      <c r="A75" s="422"/>
      <c r="B75" s="423"/>
      <c r="C75" s="404"/>
      <c r="D75" s="424"/>
      <c r="E75" s="424"/>
      <c r="G75" s="424"/>
      <c r="H75" s="424"/>
      <c r="I75" s="426"/>
    </row>
    <row r="76" spans="1:9" s="409" customFormat="1" ht="12.75">
      <c r="A76" s="405" t="s">
        <v>241</v>
      </c>
      <c r="B76" s="411" t="s">
        <v>197</v>
      </c>
      <c r="C76" s="407"/>
      <c r="D76" s="408">
        <v>858352643</v>
      </c>
      <c r="E76" s="408">
        <v>2976792717</v>
      </c>
      <c r="F76" s="447">
        <v>0.545496999200168</v>
      </c>
      <c r="G76" s="408">
        <v>2792622046</v>
      </c>
      <c r="H76" s="408">
        <v>9052520246</v>
      </c>
      <c r="I76" s="447">
        <v>2.97557013003872</v>
      </c>
    </row>
    <row r="77" spans="1:9" s="409" customFormat="1" ht="24" customHeight="1">
      <c r="A77" s="410">
        <v>5</v>
      </c>
      <c r="B77" s="411" t="s">
        <v>198</v>
      </c>
      <c r="C77" s="407"/>
      <c r="D77" s="408">
        <v>61808146</v>
      </c>
      <c r="E77" s="408">
        <v>24773389</v>
      </c>
      <c r="F77" s="447">
        <v>-9.90682104810983</v>
      </c>
      <c r="G77" s="408">
        <v>195846385</v>
      </c>
      <c r="H77" s="408">
        <v>76031603</v>
      </c>
      <c r="I77" s="447">
        <v>-7.69173735602877</v>
      </c>
    </row>
    <row r="78" spans="1:9" ht="24" customHeight="1">
      <c r="A78" s="412">
        <v>502</v>
      </c>
      <c r="B78" s="413"/>
      <c r="C78" s="414" t="s">
        <v>854</v>
      </c>
      <c r="D78" s="415">
        <v>17023</v>
      </c>
      <c r="E78" s="415">
        <v>54180</v>
      </c>
      <c r="F78" s="448">
        <v>-31.3090332805071</v>
      </c>
      <c r="G78" s="415">
        <v>49942</v>
      </c>
      <c r="H78" s="415">
        <v>180901</v>
      </c>
      <c r="I78" s="448">
        <v>-27.201645096903</v>
      </c>
    </row>
    <row r="79" spans="1:9" ht="12.75">
      <c r="A79" s="412">
        <v>503</v>
      </c>
      <c r="B79" s="413"/>
      <c r="C79" s="414" t="s">
        <v>242</v>
      </c>
      <c r="D79" s="415">
        <v>7286</v>
      </c>
      <c r="E79" s="415">
        <v>8014</v>
      </c>
      <c r="F79" s="448">
        <v>45.286439448876</v>
      </c>
      <c r="G79" s="415">
        <v>36227</v>
      </c>
      <c r="H79" s="415">
        <v>53424</v>
      </c>
      <c r="I79" s="448">
        <v>48.7263717602517</v>
      </c>
    </row>
    <row r="80" spans="1:9" ht="12.75">
      <c r="A80" s="412">
        <v>504</v>
      </c>
      <c r="B80" s="413"/>
      <c r="C80" s="427" t="s">
        <v>855</v>
      </c>
      <c r="D80" s="415">
        <v>1602</v>
      </c>
      <c r="E80" s="415">
        <v>2642</v>
      </c>
      <c r="F80" s="448">
        <v>-53.6735051727161</v>
      </c>
      <c r="G80" s="415">
        <v>4938</v>
      </c>
      <c r="H80" s="415">
        <v>8497</v>
      </c>
      <c r="I80" s="448">
        <v>-40.8698677800974</v>
      </c>
    </row>
    <row r="81" spans="1:9" ht="12.75">
      <c r="A81" s="412">
        <v>505</v>
      </c>
      <c r="B81" s="413"/>
      <c r="C81" s="414" t="s">
        <v>243</v>
      </c>
      <c r="D81" s="415">
        <v>53740</v>
      </c>
      <c r="E81" s="415">
        <v>72319</v>
      </c>
      <c r="F81" s="450">
        <v>49.8094212205328</v>
      </c>
      <c r="G81" s="415">
        <v>186585</v>
      </c>
      <c r="H81" s="415">
        <v>236149</v>
      </c>
      <c r="I81" s="450">
        <v>101.299952264048</v>
      </c>
    </row>
    <row r="82" spans="1:9" ht="12.75">
      <c r="A82" s="412">
        <v>506</v>
      </c>
      <c r="B82" s="413"/>
      <c r="C82" s="414" t="s">
        <v>838</v>
      </c>
      <c r="D82" s="415">
        <v>11766903</v>
      </c>
      <c r="E82" s="415">
        <v>8743478</v>
      </c>
      <c r="F82" s="448">
        <v>6.06940269437705</v>
      </c>
      <c r="G82" s="415">
        <v>35736841</v>
      </c>
      <c r="H82" s="415">
        <v>26419205</v>
      </c>
      <c r="I82" s="448">
        <v>1.99516577782398</v>
      </c>
    </row>
    <row r="83" spans="1:9" ht="12.75">
      <c r="A83" s="412">
        <v>507</v>
      </c>
      <c r="B83" s="413"/>
      <c r="C83" s="414" t="s">
        <v>244</v>
      </c>
      <c r="D83" s="415" t="s">
        <v>106</v>
      </c>
      <c r="E83" s="415" t="s">
        <v>106</v>
      </c>
      <c r="F83" s="449" t="s">
        <v>1154</v>
      </c>
      <c r="G83" s="415" t="s">
        <v>106</v>
      </c>
      <c r="H83" s="415" t="s">
        <v>106</v>
      </c>
      <c r="I83" s="449" t="s">
        <v>1154</v>
      </c>
    </row>
    <row r="84" spans="1:9" ht="12.75">
      <c r="A84" s="412">
        <v>508</v>
      </c>
      <c r="B84" s="413"/>
      <c r="C84" s="414" t="s">
        <v>510</v>
      </c>
      <c r="D84" s="415">
        <v>126</v>
      </c>
      <c r="E84" s="415">
        <v>531</v>
      </c>
      <c r="F84" s="448" t="s">
        <v>719</v>
      </c>
      <c r="G84" s="415">
        <v>187499</v>
      </c>
      <c r="H84" s="415">
        <v>151272</v>
      </c>
      <c r="I84" s="448" t="s">
        <v>719</v>
      </c>
    </row>
    <row r="85" spans="1:9" ht="12.75">
      <c r="A85" s="412">
        <v>511</v>
      </c>
      <c r="B85" s="413"/>
      <c r="C85" s="414" t="s">
        <v>245</v>
      </c>
      <c r="D85" s="415">
        <v>24953069</v>
      </c>
      <c r="E85" s="415">
        <v>2142115</v>
      </c>
      <c r="F85" s="448">
        <v>35.5226039188098</v>
      </c>
      <c r="G85" s="415">
        <v>70597991</v>
      </c>
      <c r="H85" s="415">
        <v>5830655</v>
      </c>
      <c r="I85" s="448">
        <v>37.0659429394874</v>
      </c>
    </row>
    <row r="86" spans="1:9" ht="12.75">
      <c r="A86" s="412">
        <v>513</v>
      </c>
      <c r="B86" s="413"/>
      <c r="C86" s="414" t="s">
        <v>246</v>
      </c>
      <c r="D86" s="428">
        <v>3870007</v>
      </c>
      <c r="E86" s="428">
        <v>10744525</v>
      </c>
      <c r="F86" s="448">
        <v>-22.7584066579805</v>
      </c>
      <c r="G86" s="415">
        <v>11519401</v>
      </c>
      <c r="H86" s="415">
        <v>33186704</v>
      </c>
      <c r="I86" s="448">
        <v>-19.6529437180157</v>
      </c>
    </row>
    <row r="87" spans="1:9" ht="12.75">
      <c r="A87" s="412">
        <v>516</v>
      </c>
      <c r="B87" s="413"/>
      <c r="C87" s="414" t="s">
        <v>247</v>
      </c>
      <c r="D87" s="415" t="s">
        <v>106</v>
      </c>
      <c r="E87" s="415" t="s">
        <v>106</v>
      </c>
      <c r="F87" s="449" t="s">
        <v>1154</v>
      </c>
      <c r="G87" s="415" t="s">
        <v>106</v>
      </c>
      <c r="H87" s="415" t="s">
        <v>106</v>
      </c>
      <c r="I87" s="449" t="s">
        <v>1154</v>
      </c>
    </row>
    <row r="88" spans="1:9" ht="12.75">
      <c r="A88" s="412">
        <v>517</v>
      </c>
      <c r="B88" s="413"/>
      <c r="C88" s="414" t="s">
        <v>248</v>
      </c>
      <c r="D88" s="415" t="s">
        <v>106</v>
      </c>
      <c r="E88" s="415" t="s">
        <v>106</v>
      </c>
      <c r="F88" s="449" t="s">
        <v>1154</v>
      </c>
      <c r="G88" s="415" t="s">
        <v>106</v>
      </c>
      <c r="H88" s="415" t="s">
        <v>106</v>
      </c>
      <c r="I88" s="449" t="s">
        <v>1154</v>
      </c>
    </row>
    <row r="89" spans="1:9" ht="12.75">
      <c r="A89" s="412">
        <v>518</v>
      </c>
      <c r="B89" s="413"/>
      <c r="C89" s="414" t="s">
        <v>483</v>
      </c>
      <c r="D89" s="415" t="s">
        <v>106</v>
      </c>
      <c r="E89" s="415" t="s">
        <v>106</v>
      </c>
      <c r="F89" s="449" t="s">
        <v>1154</v>
      </c>
      <c r="G89" s="415" t="s">
        <v>106</v>
      </c>
      <c r="H89" s="415" t="s">
        <v>106</v>
      </c>
      <c r="I89" s="449" t="s">
        <v>1154</v>
      </c>
    </row>
    <row r="90" spans="1:9" ht="12.75">
      <c r="A90" s="412">
        <v>519</v>
      </c>
      <c r="B90" s="413"/>
      <c r="C90" s="414" t="s">
        <v>249</v>
      </c>
      <c r="D90" s="415" t="s">
        <v>106</v>
      </c>
      <c r="E90" s="415" t="s">
        <v>106</v>
      </c>
      <c r="F90" s="448">
        <v>-100</v>
      </c>
      <c r="G90" s="415" t="s">
        <v>106</v>
      </c>
      <c r="H90" s="415" t="s">
        <v>106</v>
      </c>
      <c r="I90" s="448">
        <v>-100</v>
      </c>
    </row>
    <row r="91" spans="1:9" ht="12.75">
      <c r="A91" s="412">
        <v>520</v>
      </c>
      <c r="B91" s="413"/>
      <c r="C91" s="414" t="s">
        <v>509</v>
      </c>
      <c r="D91" s="415" t="s">
        <v>106</v>
      </c>
      <c r="E91" s="415" t="s">
        <v>106</v>
      </c>
      <c r="F91" s="449" t="s">
        <v>1154</v>
      </c>
      <c r="G91" s="415" t="s">
        <v>106</v>
      </c>
      <c r="H91" s="415" t="s">
        <v>106</v>
      </c>
      <c r="I91" s="449" t="s">
        <v>1154</v>
      </c>
    </row>
    <row r="92" spans="1:9" ht="12.75">
      <c r="A92" s="412">
        <v>522</v>
      </c>
      <c r="B92" s="413"/>
      <c r="C92" s="414" t="s">
        <v>250</v>
      </c>
      <c r="D92" s="415" t="s">
        <v>106</v>
      </c>
      <c r="E92" s="415" t="s">
        <v>106</v>
      </c>
      <c r="F92" s="449" t="s">
        <v>1154</v>
      </c>
      <c r="G92" s="415" t="s">
        <v>106</v>
      </c>
      <c r="H92" s="415" t="s">
        <v>106</v>
      </c>
      <c r="I92" s="449" t="s">
        <v>1154</v>
      </c>
    </row>
    <row r="93" spans="1:9" ht="12.75">
      <c r="A93" s="412">
        <v>523</v>
      </c>
      <c r="B93" s="413"/>
      <c r="C93" s="414" t="s">
        <v>251</v>
      </c>
      <c r="D93" s="415" t="s">
        <v>106</v>
      </c>
      <c r="E93" s="415" t="s">
        <v>106</v>
      </c>
      <c r="F93" s="449" t="s">
        <v>1154</v>
      </c>
      <c r="G93" s="415" t="s">
        <v>106</v>
      </c>
      <c r="H93" s="415" t="s">
        <v>106</v>
      </c>
      <c r="I93" s="449" t="s">
        <v>1154</v>
      </c>
    </row>
    <row r="94" spans="1:9" ht="12.75">
      <c r="A94" s="412">
        <v>524</v>
      </c>
      <c r="B94" s="413"/>
      <c r="C94" s="414" t="s">
        <v>252</v>
      </c>
      <c r="D94" s="415" t="s">
        <v>106</v>
      </c>
      <c r="E94" s="415" t="s">
        <v>106</v>
      </c>
      <c r="F94" s="449" t="s">
        <v>1154</v>
      </c>
      <c r="G94" s="415" t="s">
        <v>106</v>
      </c>
      <c r="H94" s="415" t="s">
        <v>106</v>
      </c>
      <c r="I94" s="449" t="s">
        <v>1154</v>
      </c>
    </row>
    <row r="95" spans="1:9" ht="12.75">
      <c r="A95" s="412">
        <v>526</v>
      </c>
      <c r="B95" s="413"/>
      <c r="C95" s="414" t="s">
        <v>253</v>
      </c>
      <c r="D95" s="415" t="s">
        <v>106</v>
      </c>
      <c r="E95" s="415" t="s">
        <v>106</v>
      </c>
      <c r="F95" s="449" t="s">
        <v>1154</v>
      </c>
      <c r="G95" s="415" t="s">
        <v>106</v>
      </c>
      <c r="H95" s="415" t="s">
        <v>106</v>
      </c>
      <c r="I95" s="449" t="s">
        <v>1154</v>
      </c>
    </row>
    <row r="96" spans="1:9" ht="12.75">
      <c r="A96" s="412">
        <v>528</v>
      </c>
      <c r="B96" s="413"/>
      <c r="C96" s="414" t="s">
        <v>880</v>
      </c>
      <c r="D96" s="428">
        <v>292851</v>
      </c>
      <c r="E96" s="428">
        <v>352643</v>
      </c>
      <c r="F96" s="448">
        <v>5.50592388702728</v>
      </c>
      <c r="G96" s="415">
        <v>644899</v>
      </c>
      <c r="H96" s="415">
        <v>774624</v>
      </c>
      <c r="I96" s="448">
        <v>-23.471099527958</v>
      </c>
    </row>
    <row r="97" spans="1:9" ht="12.75">
      <c r="A97" s="412">
        <v>529</v>
      </c>
      <c r="B97" s="413"/>
      <c r="C97" s="414" t="s">
        <v>255</v>
      </c>
      <c r="D97" s="415" t="s">
        <v>106</v>
      </c>
      <c r="E97" s="415" t="s">
        <v>106</v>
      </c>
      <c r="F97" s="449" t="s">
        <v>1154</v>
      </c>
      <c r="G97" s="415" t="s">
        <v>106</v>
      </c>
      <c r="H97" s="415" t="s">
        <v>106</v>
      </c>
      <c r="I97" s="449" t="s">
        <v>1154</v>
      </c>
    </row>
    <row r="98" spans="1:9" ht="12.75">
      <c r="A98" s="412">
        <v>530</v>
      </c>
      <c r="B98" s="413"/>
      <c r="C98" s="414" t="s">
        <v>256</v>
      </c>
      <c r="D98" s="428">
        <v>8957</v>
      </c>
      <c r="E98" s="428">
        <v>22149</v>
      </c>
      <c r="F98" s="448">
        <v>-14.4462899300861</v>
      </c>
      <c r="G98" s="415">
        <v>48414</v>
      </c>
      <c r="H98" s="415">
        <v>70563</v>
      </c>
      <c r="I98" s="448">
        <v>-21.8233788679496</v>
      </c>
    </row>
    <row r="99" spans="1:9" ht="12.75">
      <c r="A99" s="412">
        <v>532</v>
      </c>
      <c r="B99" s="413"/>
      <c r="C99" s="414" t="s">
        <v>257</v>
      </c>
      <c r="D99" s="415">
        <v>15878606</v>
      </c>
      <c r="E99" s="415">
        <v>1157437</v>
      </c>
      <c r="F99" s="448">
        <v>-17.3442899470189</v>
      </c>
      <c r="G99" s="415">
        <v>59436335</v>
      </c>
      <c r="H99" s="415">
        <v>4105514</v>
      </c>
      <c r="I99" s="448">
        <v>3.21310825888088</v>
      </c>
    </row>
    <row r="100" spans="1:9" ht="12.75">
      <c r="A100" s="412">
        <v>534</v>
      </c>
      <c r="B100" s="413"/>
      <c r="C100" s="414" t="s">
        <v>535</v>
      </c>
      <c r="D100" s="415">
        <v>923014</v>
      </c>
      <c r="E100" s="415">
        <v>301815</v>
      </c>
      <c r="F100" s="448">
        <v>65.3210124724068</v>
      </c>
      <c r="G100" s="415">
        <v>2975809</v>
      </c>
      <c r="H100" s="415">
        <v>870553</v>
      </c>
      <c r="I100" s="448">
        <v>-8.50595804877844</v>
      </c>
    </row>
    <row r="101" spans="1:9" ht="12.75">
      <c r="A101" s="412">
        <v>537</v>
      </c>
      <c r="B101" s="413"/>
      <c r="C101" s="414" t="s">
        <v>258</v>
      </c>
      <c r="D101" s="415" t="s">
        <v>1154</v>
      </c>
      <c r="E101" s="415" t="s">
        <v>1154</v>
      </c>
      <c r="F101" s="449" t="s">
        <v>1154</v>
      </c>
      <c r="G101" s="415">
        <v>16</v>
      </c>
      <c r="H101" s="415">
        <v>120</v>
      </c>
      <c r="I101" s="450" t="s">
        <v>719</v>
      </c>
    </row>
    <row r="102" spans="1:9" ht="12.75">
      <c r="A102" s="412">
        <v>590</v>
      </c>
      <c r="B102" s="413"/>
      <c r="C102" s="414" t="s">
        <v>508</v>
      </c>
      <c r="D102" s="415">
        <v>4034962</v>
      </c>
      <c r="E102" s="415">
        <v>1171541</v>
      </c>
      <c r="F102" s="448">
        <v>-29.8841198326136</v>
      </c>
      <c r="G102" s="415">
        <v>14421488</v>
      </c>
      <c r="H102" s="415">
        <v>4143422</v>
      </c>
      <c r="I102" s="448">
        <v>-6.1619480272123</v>
      </c>
    </row>
    <row r="103" spans="1:9" s="409" customFormat="1" ht="24" customHeight="1">
      <c r="A103" s="410">
        <v>6</v>
      </c>
      <c r="B103" s="411" t="s">
        <v>199</v>
      </c>
      <c r="C103" s="407"/>
      <c r="D103" s="408">
        <v>230211402</v>
      </c>
      <c r="E103" s="408">
        <v>125049561</v>
      </c>
      <c r="F103" s="447">
        <v>-13.2132285795859</v>
      </c>
      <c r="G103" s="408">
        <v>735822449</v>
      </c>
      <c r="H103" s="408">
        <v>391596147</v>
      </c>
      <c r="I103" s="447">
        <v>-13.1404631612115</v>
      </c>
    </row>
    <row r="104" spans="1:9" ht="24" customHeight="1">
      <c r="A104" s="412">
        <v>602</v>
      </c>
      <c r="B104" s="413"/>
      <c r="C104" s="414" t="s">
        <v>507</v>
      </c>
      <c r="D104" s="415">
        <v>791818</v>
      </c>
      <c r="E104" s="415">
        <v>2468151</v>
      </c>
      <c r="F104" s="448">
        <v>-5.7285859809261</v>
      </c>
      <c r="G104" s="415">
        <v>2501155</v>
      </c>
      <c r="H104" s="415">
        <v>7611255</v>
      </c>
      <c r="I104" s="448">
        <v>1.00065725856696</v>
      </c>
    </row>
    <row r="105" spans="1:9" ht="12.75">
      <c r="A105" s="412">
        <v>603</v>
      </c>
      <c r="B105" s="413"/>
      <c r="C105" s="414" t="s">
        <v>259</v>
      </c>
      <c r="D105" s="415">
        <v>112433</v>
      </c>
      <c r="E105" s="415">
        <v>836458</v>
      </c>
      <c r="F105" s="448">
        <v>53.2771624801179</v>
      </c>
      <c r="G105" s="415">
        <v>399110</v>
      </c>
      <c r="H105" s="415">
        <v>3095659</v>
      </c>
      <c r="I105" s="448">
        <v>-6.26322103665645</v>
      </c>
    </row>
    <row r="106" spans="1:9" ht="12.75">
      <c r="A106" s="412">
        <v>604</v>
      </c>
      <c r="B106" s="413"/>
      <c r="C106" s="414" t="s">
        <v>890</v>
      </c>
      <c r="D106" s="415">
        <v>45132</v>
      </c>
      <c r="E106" s="415">
        <v>660022</v>
      </c>
      <c r="F106" s="448">
        <v>122.721566827741</v>
      </c>
      <c r="G106" s="415">
        <v>154670</v>
      </c>
      <c r="H106" s="415">
        <v>2364201</v>
      </c>
      <c r="I106" s="448">
        <v>163.800773705182</v>
      </c>
    </row>
    <row r="107" spans="1:9" ht="12.75">
      <c r="A107" s="412">
        <v>605</v>
      </c>
      <c r="B107" s="413"/>
      <c r="C107" s="414" t="s">
        <v>260</v>
      </c>
      <c r="D107" s="415">
        <v>3314</v>
      </c>
      <c r="E107" s="415">
        <v>32402</v>
      </c>
      <c r="F107" s="448">
        <v>-43.6692686149406</v>
      </c>
      <c r="G107" s="415">
        <v>18564</v>
      </c>
      <c r="H107" s="415">
        <v>151681</v>
      </c>
      <c r="I107" s="448">
        <v>-85.3562487992454</v>
      </c>
    </row>
    <row r="108" spans="1:9" ht="12.75">
      <c r="A108" s="412">
        <v>606</v>
      </c>
      <c r="B108" s="413"/>
      <c r="C108" s="414" t="s">
        <v>261</v>
      </c>
      <c r="D108" s="415" t="s">
        <v>106</v>
      </c>
      <c r="E108" s="415" t="s">
        <v>106</v>
      </c>
      <c r="F108" s="449" t="s">
        <v>1154</v>
      </c>
      <c r="G108" s="415" t="s">
        <v>106</v>
      </c>
      <c r="H108" s="415" t="s">
        <v>106</v>
      </c>
      <c r="I108" s="449" t="s">
        <v>1154</v>
      </c>
    </row>
    <row r="109" spans="1:9" ht="12.75">
      <c r="A109" s="412">
        <v>607</v>
      </c>
      <c r="B109" s="413"/>
      <c r="C109" s="414" t="s">
        <v>262</v>
      </c>
      <c r="D109" s="415">
        <v>71528821</v>
      </c>
      <c r="E109" s="415">
        <v>33376553</v>
      </c>
      <c r="F109" s="448">
        <v>-19.1812525308409</v>
      </c>
      <c r="G109" s="415">
        <v>215969692</v>
      </c>
      <c r="H109" s="415">
        <v>98876519</v>
      </c>
      <c r="I109" s="448">
        <v>-29.3551153869918</v>
      </c>
    </row>
    <row r="110" spans="1:9" ht="12.75">
      <c r="A110" s="412">
        <v>608</v>
      </c>
      <c r="B110" s="413"/>
      <c r="C110" s="414" t="s">
        <v>264</v>
      </c>
      <c r="D110" s="415">
        <v>41212811</v>
      </c>
      <c r="E110" s="415">
        <v>23865838</v>
      </c>
      <c r="F110" s="448">
        <v>-18.7179140312646</v>
      </c>
      <c r="G110" s="415">
        <v>140576962</v>
      </c>
      <c r="H110" s="415">
        <v>82259176</v>
      </c>
      <c r="I110" s="448">
        <v>-6.45788226802584</v>
      </c>
    </row>
    <row r="111" spans="1:9" ht="12.75">
      <c r="A111" s="412">
        <v>609</v>
      </c>
      <c r="B111" s="413"/>
      <c r="C111" s="414" t="s">
        <v>265</v>
      </c>
      <c r="D111" s="415">
        <v>4456887</v>
      </c>
      <c r="E111" s="415">
        <v>23079383</v>
      </c>
      <c r="F111" s="448">
        <v>22.8747202835011</v>
      </c>
      <c r="G111" s="415">
        <v>12159956</v>
      </c>
      <c r="H111" s="415">
        <v>64305907</v>
      </c>
      <c r="I111" s="448">
        <v>5.15352091227197</v>
      </c>
    </row>
    <row r="112" spans="1:9" ht="12.75">
      <c r="A112" s="412">
        <v>611</v>
      </c>
      <c r="B112" s="413"/>
      <c r="C112" s="414" t="s">
        <v>266</v>
      </c>
      <c r="D112" s="415">
        <v>52318940</v>
      </c>
      <c r="E112" s="415">
        <v>4548661</v>
      </c>
      <c r="F112" s="448">
        <v>3.98622222750562</v>
      </c>
      <c r="G112" s="415">
        <v>136317075</v>
      </c>
      <c r="H112" s="415">
        <v>11723362</v>
      </c>
      <c r="I112" s="448">
        <v>2.07663774482987</v>
      </c>
    </row>
    <row r="113" spans="1:9" ht="12.75">
      <c r="A113" s="412">
        <v>612</v>
      </c>
      <c r="B113" s="413"/>
      <c r="C113" s="414" t="s">
        <v>267</v>
      </c>
      <c r="D113" s="415">
        <v>24654974</v>
      </c>
      <c r="E113" s="415">
        <v>7696785</v>
      </c>
      <c r="F113" s="448">
        <v>-23.305389887448</v>
      </c>
      <c r="G113" s="415">
        <v>66463159</v>
      </c>
      <c r="H113" s="415">
        <v>24504128</v>
      </c>
      <c r="I113" s="448">
        <v>-22.548265084195</v>
      </c>
    </row>
    <row r="114" spans="1:9" ht="12.75">
      <c r="A114" s="412">
        <v>641</v>
      </c>
      <c r="B114" s="413"/>
      <c r="C114" s="414" t="s">
        <v>268</v>
      </c>
      <c r="D114" s="415" t="s">
        <v>106</v>
      </c>
      <c r="E114" s="415" t="s">
        <v>106</v>
      </c>
      <c r="F114" s="449" t="s">
        <v>1154</v>
      </c>
      <c r="G114" s="415" t="s">
        <v>106</v>
      </c>
      <c r="H114" s="415" t="s">
        <v>106</v>
      </c>
      <c r="I114" s="449" t="s">
        <v>1154</v>
      </c>
    </row>
    <row r="115" spans="1:9" ht="12.75">
      <c r="A115" s="412">
        <v>642</v>
      </c>
      <c r="B115" s="413"/>
      <c r="C115" s="414" t="s">
        <v>481</v>
      </c>
      <c r="D115" s="415">
        <v>6189486</v>
      </c>
      <c r="E115" s="415">
        <v>3546163</v>
      </c>
      <c r="F115" s="448">
        <v>-55.6597657377777</v>
      </c>
      <c r="G115" s="415">
        <v>27336673</v>
      </c>
      <c r="H115" s="415">
        <v>14521647</v>
      </c>
      <c r="I115" s="448">
        <v>-30.4456695964462</v>
      </c>
    </row>
    <row r="116" spans="1:9" ht="12.75">
      <c r="A116" s="412">
        <v>643</v>
      </c>
      <c r="B116" s="413"/>
      <c r="C116" s="414" t="s">
        <v>269</v>
      </c>
      <c r="D116" s="415" t="s">
        <v>106</v>
      </c>
      <c r="E116" s="415" t="s">
        <v>106</v>
      </c>
      <c r="F116" s="449" t="s">
        <v>1154</v>
      </c>
      <c r="G116" s="415" t="s">
        <v>106</v>
      </c>
      <c r="H116" s="415" t="s">
        <v>106</v>
      </c>
      <c r="I116" s="449" t="s">
        <v>1154</v>
      </c>
    </row>
    <row r="117" spans="1:9" ht="12.75">
      <c r="A117" s="412">
        <v>644</v>
      </c>
      <c r="B117" s="413"/>
      <c r="C117" s="414" t="s">
        <v>270</v>
      </c>
      <c r="D117" s="415">
        <v>235996</v>
      </c>
      <c r="E117" s="415">
        <v>459080</v>
      </c>
      <c r="F117" s="448">
        <v>118.28417644178</v>
      </c>
      <c r="G117" s="415">
        <v>301201</v>
      </c>
      <c r="H117" s="415">
        <v>573224</v>
      </c>
      <c r="I117" s="448">
        <v>-14.8828500281386</v>
      </c>
    </row>
    <row r="118" spans="1:9" ht="12.75">
      <c r="A118" s="412">
        <v>645</v>
      </c>
      <c r="B118" s="413"/>
      <c r="C118" s="414" t="s">
        <v>271</v>
      </c>
      <c r="D118" s="415">
        <v>1268115</v>
      </c>
      <c r="E118" s="415">
        <v>1736600</v>
      </c>
      <c r="F118" s="448">
        <v>-46.3271361975963</v>
      </c>
      <c r="G118" s="415">
        <v>4954343</v>
      </c>
      <c r="H118" s="415">
        <v>7115349</v>
      </c>
      <c r="I118" s="448">
        <v>-12.1896831949293</v>
      </c>
    </row>
    <row r="119" spans="1:9" ht="12.75">
      <c r="A119" s="412">
        <v>646</v>
      </c>
      <c r="B119" s="413"/>
      <c r="C119" s="414" t="s">
        <v>272</v>
      </c>
      <c r="D119" s="415">
        <v>586810</v>
      </c>
      <c r="E119" s="415">
        <v>876005</v>
      </c>
      <c r="F119" s="448">
        <v>-65.8806671459964</v>
      </c>
      <c r="G119" s="415">
        <v>2283793</v>
      </c>
      <c r="H119" s="415">
        <v>4742179</v>
      </c>
      <c r="I119" s="448">
        <v>-16.0167329723358</v>
      </c>
    </row>
    <row r="120" spans="1:9" ht="12.75">
      <c r="A120" s="412">
        <v>647</v>
      </c>
      <c r="B120" s="413"/>
      <c r="C120" s="414" t="s">
        <v>273</v>
      </c>
      <c r="D120" s="415" t="s">
        <v>106</v>
      </c>
      <c r="E120" s="415" t="s">
        <v>106</v>
      </c>
      <c r="F120" s="448">
        <v>-100</v>
      </c>
      <c r="G120" s="415" t="s">
        <v>106</v>
      </c>
      <c r="H120" s="415" t="s">
        <v>106</v>
      </c>
      <c r="I120" s="448">
        <v>-100</v>
      </c>
    </row>
    <row r="121" spans="1:9" ht="12.75">
      <c r="A121" s="412">
        <v>648</v>
      </c>
      <c r="B121" s="413"/>
      <c r="C121" s="414" t="s">
        <v>274</v>
      </c>
      <c r="D121" s="415" t="s">
        <v>1154</v>
      </c>
      <c r="E121" s="415" t="s">
        <v>1154</v>
      </c>
      <c r="F121" s="449" t="s">
        <v>1154</v>
      </c>
      <c r="G121" s="415">
        <v>620</v>
      </c>
      <c r="H121" s="415">
        <v>1097</v>
      </c>
      <c r="I121" s="448" t="s">
        <v>719</v>
      </c>
    </row>
    <row r="122" spans="1:9" ht="12.75">
      <c r="A122" s="412">
        <v>649</v>
      </c>
      <c r="B122" s="413"/>
      <c r="C122" s="414" t="s">
        <v>275</v>
      </c>
      <c r="D122" s="415" t="s">
        <v>106</v>
      </c>
      <c r="E122" s="415" t="s">
        <v>106</v>
      </c>
      <c r="F122" s="449" t="s">
        <v>1154</v>
      </c>
      <c r="G122" s="415" t="s">
        <v>106</v>
      </c>
      <c r="H122" s="415" t="s">
        <v>106</v>
      </c>
      <c r="I122" s="449" t="s">
        <v>1154</v>
      </c>
    </row>
    <row r="123" spans="1:9" ht="12.75">
      <c r="A123" s="412">
        <v>650</v>
      </c>
      <c r="B123" s="413"/>
      <c r="C123" s="414" t="s">
        <v>276</v>
      </c>
      <c r="D123" s="415">
        <v>38580</v>
      </c>
      <c r="E123" s="415">
        <v>56251</v>
      </c>
      <c r="F123" s="448">
        <v>-28.5102435056682</v>
      </c>
      <c r="G123" s="415">
        <v>38938</v>
      </c>
      <c r="H123" s="415">
        <v>57123</v>
      </c>
      <c r="I123" s="448">
        <v>-64.5377170491864</v>
      </c>
    </row>
    <row r="124" spans="1:9" ht="12.75">
      <c r="A124" s="412">
        <v>656</v>
      </c>
      <c r="B124" s="413"/>
      <c r="C124" s="414" t="s">
        <v>277</v>
      </c>
      <c r="D124" s="415" t="s">
        <v>106</v>
      </c>
      <c r="E124" s="415" t="s">
        <v>106</v>
      </c>
      <c r="F124" s="449" t="s">
        <v>1154</v>
      </c>
      <c r="G124" s="415" t="s">
        <v>106</v>
      </c>
      <c r="H124" s="415" t="s">
        <v>106</v>
      </c>
      <c r="I124" s="449" t="s">
        <v>1154</v>
      </c>
    </row>
    <row r="125" spans="1:9" ht="12.75">
      <c r="A125" s="412">
        <v>659</v>
      </c>
      <c r="B125" s="413"/>
      <c r="C125" s="414" t="s">
        <v>278</v>
      </c>
      <c r="D125" s="415">
        <v>267052</v>
      </c>
      <c r="E125" s="415">
        <v>5800142</v>
      </c>
      <c r="F125" s="448">
        <v>-22.0387863671757</v>
      </c>
      <c r="G125" s="415">
        <v>1162088</v>
      </c>
      <c r="H125" s="415">
        <v>19227393</v>
      </c>
      <c r="I125" s="448">
        <v>-20.3366112308871</v>
      </c>
    </row>
    <row r="126" spans="1:9" ht="12.75">
      <c r="A126" s="412">
        <v>661</v>
      </c>
      <c r="B126" s="413"/>
      <c r="C126" s="414" t="s">
        <v>506</v>
      </c>
      <c r="D126" s="415">
        <v>13378</v>
      </c>
      <c r="E126" s="415">
        <v>41413</v>
      </c>
      <c r="F126" s="448">
        <v>-1.31773340323119</v>
      </c>
      <c r="G126" s="415">
        <v>19067</v>
      </c>
      <c r="H126" s="415">
        <v>99170</v>
      </c>
      <c r="I126" s="448">
        <v>-12.1689841466655</v>
      </c>
    </row>
    <row r="127" spans="1:9" ht="12.75">
      <c r="A127" s="412">
        <v>665</v>
      </c>
      <c r="B127" s="413"/>
      <c r="C127" s="414" t="s">
        <v>879</v>
      </c>
      <c r="D127" s="415" t="s">
        <v>106</v>
      </c>
      <c r="E127" s="415" t="s">
        <v>106</v>
      </c>
      <c r="F127" s="449" t="s">
        <v>1154</v>
      </c>
      <c r="G127" s="415" t="s">
        <v>106</v>
      </c>
      <c r="H127" s="415" t="s">
        <v>106</v>
      </c>
      <c r="I127" s="449" t="s">
        <v>1154</v>
      </c>
    </row>
    <row r="128" spans="1:9" ht="12.75">
      <c r="A128" s="412">
        <v>667</v>
      </c>
      <c r="B128" s="413"/>
      <c r="C128" s="414" t="s">
        <v>878</v>
      </c>
      <c r="D128" s="415">
        <v>194740</v>
      </c>
      <c r="E128" s="415">
        <v>120161</v>
      </c>
      <c r="F128" s="450">
        <v>-33.4954975896746</v>
      </c>
      <c r="G128" s="415">
        <v>359446</v>
      </c>
      <c r="H128" s="415">
        <v>235652</v>
      </c>
      <c r="I128" s="448">
        <v>-8.5936378763959</v>
      </c>
    </row>
    <row r="129" spans="1:9" ht="12.75">
      <c r="A129" s="412">
        <v>669</v>
      </c>
      <c r="B129" s="413"/>
      <c r="C129" s="414" t="s">
        <v>536</v>
      </c>
      <c r="D129" s="428">
        <v>967464</v>
      </c>
      <c r="E129" s="428">
        <v>1222508</v>
      </c>
      <c r="F129" s="448">
        <v>13.2086025010372</v>
      </c>
      <c r="G129" s="415">
        <v>3240833</v>
      </c>
      <c r="H129" s="415">
        <v>4520853</v>
      </c>
      <c r="I129" s="448">
        <v>10.1964392790808</v>
      </c>
    </row>
    <row r="130" spans="1:9" ht="12.75">
      <c r="A130" s="412">
        <v>671</v>
      </c>
      <c r="B130" s="413"/>
      <c r="C130" s="414" t="s">
        <v>279</v>
      </c>
      <c r="D130" s="415">
        <v>1561</v>
      </c>
      <c r="E130" s="415">
        <v>2828</v>
      </c>
      <c r="F130" s="448">
        <v>-98.775328145367</v>
      </c>
      <c r="G130" s="415">
        <v>6040</v>
      </c>
      <c r="H130" s="415">
        <v>9968</v>
      </c>
      <c r="I130" s="448">
        <v>-95.7121164542369</v>
      </c>
    </row>
    <row r="131" spans="1:9" ht="12.75">
      <c r="A131" s="412">
        <v>673</v>
      </c>
      <c r="B131" s="413"/>
      <c r="C131" s="414" t="s">
        <v>505</v>
      </c>
      <c r="D131" s="415">
        <v>17184276</v>
      </c>
      <c r="E131" s="415">
        <v>4872334</v>
      </c>
      <c r="F131" s="448">
        <v>-32.0950637387411</v>
      </c>
      <c r="G131" s="415">
        <v>67982812</v>
      </c>
      <c r="H131" s="415">
        <v>18965261</v>
      </c>
      <c r="I131" s="448">
        <v>-12.8484880902768</v>
      </c>
    </row>
    <row r="132" spans="1:9" ht="12.75">
      <c r="A132" s="412">
        <v>679</v>
      </c>
      <c r="B132" s="413"/>
      <c r="C132" s="414" t="s">
        <v>280</v>
      </c>
      <c r="D132" s="415">
        <v>7283071</v>
      </c>
      <c r="E132" s="415">
        <v>9049474</v>
      </c>
      <c r="F132" s="448">
        <v>61.8945953043903</v>
      </c>
      <c r="G132" s="415">
        <v>52198022</v>
      </c>
      <c r="H132" s="415">
        <v>24956734</v>
      </c>
      <c r="I132" s="448">
        <v>42.3481587770693</v>
      </c>
    </row>
    <row r="133" spans="1:9" ht="12.75">
      <c r="A133" s="412">
        <v>683</v>
      </c>
      <c r="B133" s="413"/>
      <c r="C133" s="414" t="s">
        <v>504</v>
      </c>
      <c r="D133" s="415" t="s">
        <v>1154</v>
      </c>
      <c r="E133" s="415" t="s">
        <v>1154</v>
      </c>
      <c r="F133" s="449" t="s">
        <v>1154</v>
      </c>
      <c r="G133" s="415">
        <v>19</v>
      </c>
      <c r="H133" s="415">
        <v>4075</v>
      </c>
      <c r="I133" s="448" t="s">
        <v>719</v>
      </c>
    </row>
    <row r="134" spans="1:9" ht="12.75">
      <c r="A134" s="412">
        <v>690</v>
      </c>
      <c r="B134" s="413"/>
      <c r="C134" s="414" t="s">
        <v>281</v>
      </c>
      <c r="D134" s="415">
        <v>855743</v>
      </c>
      <c r="E134" s="415">
        <v>702349</v>
      </c>
      <c r="F134" s="448">
        <v>-16.6292951079067</v>
      </c>
      <c r="G134" s="415">
        <v>1378211</v>
      </c>
      <c r="H134" s="415">
        <v>1674534</v>
      </c>
      <c r="I134" s="448">
        <v>-25.3760755520142</v>
      </c>
    </row>
    <row r="135" spans="1:9" ht="12.75">
      <c r="A135" s="429"/>
      <c r="B135" s="429"/>
      <c r="C135" s="420"/>
      <c r="D135" s="415"/>
      <c r="E135" s="415"/>
      <c r="G135" s="424"/>
      <c r="H135" s="424"/>
      <c r="I135" s="426"/>
    </row>
    <row r="136" spans="1:9" ht="12.75">
      <c r="A136" s="429"/>
      <c r="B136" s="429"/>
      <c r="C136" s="420"/>
      <c r="D136" s="415"/>
      <c r="E136" s="415"/>
      <c r="G136" s="424"/>
      <c r="H136" s="424"/>
      <c r="I136" s="426"/>
    </row>
    <row r="137" spans="1:9" ht="16.5">
      <c r="A137" s="644" t="s">
        <v>65</v>
      </c>
      <c r="B137" s="644"/>
      <c r="C137" s="644"/>
      <c r="D137" s="644"/>
      <c r="E137" s="644"/>
      <c r="F137" s="644"/>
      <c r="G137" s="644"/>
      <c r="H137" s="644"/>
      <c r="I137" s="644"/>
    </row>
    <row r="138" spans="3:9" ht="12.75">
      <c r="C138" s="420"/>
      <c r="D138" s="397"/>
      <c r="E138" s="397"/>
      <c r="F138" s="398"/>
      <c r="G138" s="421"/>
      <c r="H138" s="421"/>
      <c r="I138" s="421"/>
    </row>
    <row r="139" spans="1:9" ht="18" customHeight="1">
      <c r="A139" s="645" t="s">
        <v>1059</v>
      </c>
      <c r="B139" s="638" t="s">
        <v>722</v>
      </c>
      <c r="C139" s="639"/>
      <c r="D139" s="648" t="s">
        <v>1200</v>
      </c>
      <c r="E139" s="629"/>
      <c r="F139" s="629"/>
      <c r="G139" s="626" t="s">
        <v>1204</v>
      </c>
      <c r="H139" s="629"/>
      <c r="I139" s="629"/>
    </row>
    <row r="140" spans="1:9" ht="16.5" customHeight="1">
      <c r="A140" s="646"/>
      <c r="B140" s="640"/>
      <c r="C140" s="641"/>
      <c r="D140" s="400" t="s">
        <v>473</v>
      </c>
      <c r="E140" s="633" t="s">
        <v>474</v>
      </c>
      <c r="F140" s="634"/>
      <c r="G140" s="401" t="s">
        <v>473</v>
      </c>
      <c r="H140" s="633" t="s">
        <v>474</v>
      </c>
      <c r="I140" s="634"/>
    </row>
    <row r="141" spans="1:9" ht="15" customHeight="1">
      <c r="A141" s="646"/>
      <c r="B141" s="640"/>
      <c r="C141" s="641"/>
      <c r="D141" s="630" t="s">
        <v>111</v>
      </c>
      <c r="E141" s="635" t="s">
        <v>107</v>
      </c>
      <c r="F141" s="649" t="s">
        <v>1207</v>
      </c>
      <c r="G141" s="635" t="s">
        <v>111</v>
      </c>
      <c r="H141" s="635" t="s">
        <v>107</v>
      </c>
      <c r="I141" s="649" t="s">
        <v>1208</v>
      </c>
    </row>
    <row r="142" spans="1:9" ht="12.75">
      <c r="A142" s="646"/>
      <c r="B142" s="640"/>
      <c r="C142" s="641"/>
      <c r="D142" s="631"/>
      <c r="E142" s="636"/>
      <c r="F142" s="650"/>
      <c r="G142" s="636"/>
      <c r="H142" s="636"/>
      <c r="I142" s="650"/>
    </row>
    <row r="143" spans="1:9" ht="18.75" customHeight="1">
      <c r="A143" s="646"/>
      <c r="B143" s="640"/>
      <c r="C143" s="641"/>
      <c r="D143" s="631"/>
      <c r="E143" s="636"/>
      <c r="F143" s="650"/>
      <c r="G143" s="636"/>
      <c r="H143" s="636"/>
      <c r="I143" s="650"/>
    </row>
    <row r="144" spans="1:9" ht="27.75" customHeight="1">
      <c r="A144" s="647"/>
      <c r="B144" s="642"/>
      <c r="C144" s="643"/>
      <c r="D144" s="632"/>
      <c r="E144" s="637"/>
      <c r="F144" s="651"/>
      <c r="G144" s="637"/>
      <c r="H144" s="637"/>
      <c r="I144" s="651"/>
    </row>
    <row r="145" spans="1:9" ht="12.75">
      <c r="A145" s="422"/>
      <c r="B145" s="423"/>
      <c r="C145" s="404"/>
      <c r="D145" s="424"/>
      <c r="E145" s="424"/>
      <c r="G145" s="430"/>
      <c r="H145" s="430"/>
      <c r="I145" s="430"/>
    </row>
    <row r="146" spans="1:9" s="409" customFormat="1" ht="12.75">
      <c r="A146" s="405" t="s">
        <v>282</v>
      </c>
      <c r="B146" s="411" t="s">
        <v>200</v>
      </c>
      <c r="C146" s="407"/>
      <c r="D146" s="408">
        <v>566333095</v>
      </c>
      <c r="E146" s="408">
        <v>2826969767</v>
      </c>
      <c r="F146" s="447">
        <v>1.35935059661038</v>
      </c>
      <c r="G146" s="408">
        <v>1860953212</v>
      </c>
      <c r="H146" s="408">
        <v>8584892496</v>
      </c>
      <c r="I146" s="447">
        <v>3.96184084786157</v>
      </c>
    </row>
    <row r="147" spans="1:9" s="409" customFormat="1" ht="24" customHeight="1">
      <c r="A147" s="410">
        <v>7</v>
      </c>
      <c r="B147" s="411" t="s">
        <v>283</v>
      </c>
      <c r="C147" s="407"/>
      <c r="D147" s="408">
        <v>234186538</v>
      </c>
      <c r="E147" s="408">
        <v>257011863</v>
      </c>
      <c r="F147" s="447">
        <v>-1.27265846360996</v>
      </c>
      <c r="G147" s="408">
        <v>844251234</v>
      </c>
      <c r="H147" s="408">
        <v>854373191</v>
      </c>
      <c r="I147" s="447">
        <v>5.30971544730168</v>
      </c>
    </row>
    <row r="148" spans="1:9" ht="24" customHeight="1">
      <c r="A148" s="412">
        <v>701</v>
      </c>
      <c r="B148" s="413"/>
      <c r="C148" s="414" t="s">
        <v>856</v>
      </c>
      <c r="D148" s="415">
        <v>2212</v>
      </c>
      <c r="E148" s="415">
        <v>47589</v>
      </c>
      <c r="F148" s="448">
        <v>-83.4435611529563</v>
      </c>
      <c r="G148" s="415">
        <v>9720</v>
      </c>
      <c r="H148" s="415">
        <v>312694</v>
      </c>
      <c r="I148" s="448">
        <v>-55.1412139218406</v>
      </c>
    </row>
    <row r="149" spans="1:9" ht="12.75">
      <c r="A149" s="412">
        <v>702</v>
      </c>
      <c r="B149" s="413"/>
      <c r="C149" s="414" t="s">
        <v>857</v>
      </c>
      <c r="D149" s="415">
        <v>63517</v>
      </c>
      <c r="E149" s="415">
        <v>665666</v>
      </c>
      <c r="F149" s="448">
        <v>-28.2215680565889</v>
      </c>
      <c r="G149" s="415">
        <v>231574</v>
      </c>
      <c r="H149" s="415">
        <v>2638289</v>
      </c>
      <c r="I149" s="448">
        <v>-23.2970793285305</v>
      </c>
    </row>
    <row r="150" spans="1:9" ht="12.75">
      <c r="A150" s="412">
        <v>703</v>
      </c>
      <c r="B150" s="413"/>
      <c r="C150" s="414" t="s">
        <v>858</v>
      </c>
      <c r="D150" s="415">
        <v>60</v>
      </c>
      <c r="E150" s="415">
        <v>2300</v>
      </c>
      <c r="F150" s="448" t="s">
        <v>719</v>
      </c>
      <c r="G150" s="415">
        <v>390</v>
      </c>
      <c r="H150" s="415">
        <v>16900</v>
      </c>
      <c r="I150" s="448" t="s">
        <v>719</v>
      </c>
    </row>
    <row r="151" spans="1:9" ht="12.75">
      <c r="A151" s="412">
        <v>704</v>
      </c>
      <c r="B151" s="413"/>
      <c r="C151" s="414" t="s">
        <v>859</v>
      </c>
      <c r="D151" s="415">
        <v>184363</v>
      </c>
      <c r="E151" s="415">
        <v>2631558</v>
      </c>
      <c r="F151" s="448">
        <v>-4.18367491837678</v>
      </c>
      <c r="G151" s="415">
        <v>614207</v>
      </c>
      <c r="H151" s="415">
        <v>8765751</v>
      </c>
      <c r="I151" s="448">
        <v>9.2144150676816</v>
      </c>
    </row>
    <row r="152" spans="1:9" ht="12.75">
      <c r="A152" s="412">
        <v>705</v>
      </c>
      <c r="B152" s="413"/>
      <c r="C152" s="414" t="s">
        <v>891</v>
      </c>
      <c r="D152" s="415">
        <v>2086</v>
      </c>
      <c r="E152" s="415">
        <v>25023</v>
      </c>
      <c r="F152" s="448">
        <v>-48.8460044565284</v>
      </c>
      <c r="G152" s="415">
        <v>10777</v>
      </c>
      <c r="H152" s="415">
        <v>135655</v>
      </c>
      <c r="I152" s="448">
        <v>-6.86170176245632</v>
      </c>
    </row>
    <row r="153" spans="1:9" ht="12.75">
      <c r="A153" s="412">
        <v>706</v>
      </c>
      <c r="B153" s="413"/>
      <c r="C153" s="414" t="s">
        <v>284</v>
      </c>
      <c r="D153" s="415">
        <v>22744</v>
      </c>
      <c r="E153" s="415">
        <v>1031881</v>
      </c>
      <c r="F153" s="448">
        <v>-8.45918689608919</v>
      </c>
      <c r="G153" s="415">
        <v>83181</v>
      </c>
      <c r="H153" s="415">
        <v>3637796</v>
      </c>
      <c r="I153" s="448">
        <v>12.7989665819748</v>
      </c>
    </row>
    <row r="154" spans="1:9" ht="12.75">
      <c r="A154" s="412">
        <v>707</v>
      </c>
      <c r="B154" s="413"/>
      <c r="C154" s="414" t="s">
        <v>877</v>
      </c>
      <c r="D154" s="415" t="s">
        <v>106</v>
      </c>
      <c r="E154" s="415" t="s">
        <v>106</v>
      </c>
      <c r="F154" s="448">
        <v>-100</v>
      </c>
      <c r="G154" s="415" t="s">
        <v>106</v>
      </c>
      <c r="H154" s="415" t="s">
        <v>106</v>
      </c>
      <c r="I154" s="448">
        <v>-100</v>
      </c>
    </row>
    <row r="155" spans="1:9" ht="12.75">
      <c r="A155" s="412">
        <v>708</v>
      </c>
      <c r="B155" s="413"/>
      <c r="C155" s="414" t="s">
        <v>286</v>
      </c>
      <c r="D155" s="415">
        <v>49577260</v>
      </c>
      <c r="E155" s="415">
        <v>34952621</v>
      </c>
      <c r="F155" s="448">
        <v>-8.10083141082595</v>
      </c>
      <c r="G155" s="415">
        <v>172587764</v>
      </c>
      <c r="H155" s="415">
        <v>107794179</v>
      </c>
      <c r="I155" s="448">
        <v>-11.6933942788861</v>
      </c>
    </row>
    <row r="156" spans="1:9" ht="12.75">
      <c r="A156" s="412">
        <v>709</v>
      </c>
      <c r="B156" s="413"/>
      <c r="C156" s="414" t="s">
        <v>287</v>
      </c>
      <c r="D156" s="428">
        <v>17286516</v>
      </c>
      <c r="E156" s="428">
        <v>11335551</v>
      </c>
      <c r="F156" s="448">
        <v>18.8442858020535</v>
      </c>
      <c r="G156" s="415">
        <v>49631635</v>
      </c>
      <c r="H156" s="415">
        <v>32217617</v>
      </c>
      <c r="I156" s="448">
        <v>24.566053154743</v>
      </c>
    </row>
    <row r="157" spans="1:9" ht="12.75">
      <c r="A157" s="412">
        <v>711</v>
      </c>
      <c r="B157" s="413"/>
      <c r="C157" s="414" t="s">
        <v>288</v>
      </c>
      <c r="D157" s="415">
        <v>6240810</v>
      </c>
      <c r="E157" s="415">
        <v>20688335</v>
      </c>
      <c r="F157" s="448">
        <v>13.7055010356058</v>
      </c>
      <c r="G157" s="415">
        <v>18075928</v>
      </c>
      <c r="H157" s="415">
        <v>66112055</v>
      </c>
      <c r="I157" s="448">
        <v>-0.279323849368751</v>
      </c>
    </row>
    <row r="158" spans="1:9" ht="12.75">
      <c r="A158" s="412">
        <v>732</v>
      </c>
      <c r="B158" s="413"/>
      <c r="C158" s="414" t="s">
        <v>290</v>
      </c>
      <c r="D158" s="415">
        <v>22783768</v>
      </c>
      <c r="E158" s="415">
        <v>38707597</v>
      </c>
      <c r="F158" s="448">
        <v>8.69650450664983</v>
      </c>
      <c r="G158" s="415">
        <v>70905770</v>
      </c>
      <c r="H158" s="415">
        <v>122571982</v>
      </c>
      <c r="I158" s="448">
        <v>10.6378130226823</v>
      </c>
    </row>
    <row r="159" spans="1:9" ht="12.75">
      <c r="A159" s="412">
        <v>734</v>
      </c>
      <c r="B159" s="413"/>
      <c r="C159" s="414" t="s">
        <v>293</v>
      </c>
      <c r="D159" s="415">
        <v>10286177</v>
      </c>
      <c r="E159" s="415">
        <v>11956012</v>
      </c>
      <c r="F159" s="448">
        <v>41.2318175734683</v>
      </c>
      <c r="G159" s="415">
        <v>27111487</v>
      </c>
      <c r="H159" s="415">
        <v>31792107</v>
      </c>
      <c r="I159" s="448">
        <v>22.7404627058961</v>
      </c>
    </row>
    <row r="160" spans="1:9" ht="12.75">
      <c r="A160" s="412">
        <v>736</v>
      </c>
      <c r="B160" s="413"/>
      <c r="C160" s="414" t="s">
        <v>294</v>
      </c>
      <c r="D160" s="415">
        <v>636060</v>
      </c>
      <c r="E160" s="415">
        <v>1267103</v>
      </c>
      <c r="F160" s="448">
        <v>4.59486610551583</v>
      </c>
      <c r="G160" s="415">
        <v>1807455</v>
      </c>
      <c r="H160" s="415">
        <v>3457230</v>
      </c>
      <c r="I160" s="448">
        <v>8.44874655454245</v>
      </c>
    </row>
    <row r="161" spans="1:9" ht="12.75">
      <c r="A161" s="412">
        <v>738</v>
      </c>
      <c r="B161" s="413"/>
      <c r="C161" s="414" t="s">
        <v>503</v>
      </c>
      <c r="D161" s="415">
        <v>1398511</v>
      </c>
      <c r="E161" s="415">
        <v>1962909</v>
      </c>
      <c r="F161" s="448">
        <v>-28.625695504483</v>
      </c>
      <c r="G161" s="415">
        <v>6920233</v>
      </c>
      <c r="H161" s="415">
        <v>9412129</v>
      </c>
      <c r="I161" s="448">
        <v>-16.3640191069875</v>
      </c>
    </row>
    <row r="162" spans="1:9" ht="12.75">
      <c r="A162" s="412">
        <v>740</v>
      </c>
      <c r="B162" s="413"/>
      <c r="C162" s="414" t="s">
        <v>295</v>
      </c>
      <c r="D162" s="415">
        <v>7011</v>
      </c>
      <c r="E162" s="415">
        <v>640392</v>
      </c>
      <c r="F162" s="448">
        <v>-10.4492138338396</v>
      </c>
      <c r="G162" s="415">
        <v>67125</v>
      </c>
      <c r="H162" s="415">
        <v>2759926</v>
      </c>
      <c r="I162" s="448">
        <v>22.6282243534631</v>
      </c>
    </row>
    <row r="163" spans="1:9" ht="12.75">
      <c r="A163" s="412">
        <v>749</v>
      </c>
      <c r="B163" s="413"/>
      <c r="C163" s="414" t="s">
        <v>296</v>
      </c>
      <c r="D163" s="415">
        <v>9620835</v>
      </c>
      <c r="E163" s="415">
        <v>25377314</v>
      </c>
      <c r="F163" s="448">
        <v>3.79416412191354</v>
      </c>
      <c r="G163" s="415">
        <v>34369862</v>
      </c>
      <c r="H163" s="415">
        <v>85226902</v>
      </c>
      <c r="I163" s="448">
        <v>16.6231096428171</v>
      </c>
    </row>
    <row r="164" spans="1:9" ht="12.75">
      <c r="A164" s="412">
        <v>751</v>
      </c>
      <c r="B164" s="413"/>
      <c r="C164" s="414" t="s">
        <v>297</v>
      </c>
      <c r="D164" s="415">
        <v>6889144</v>
      </c>
      <c r="E164" s="415">
        <v>14192067</v>
      </c>
      <c r="F164" s="448">
        <v>-0.663275291058312</v>
      </c>
      <c r="G164" s="415">
        <v>19321898</v>
      </c>
      <c r="H164" s="415">
        <v>41489379</v>
      </c>
      <c r="I164" s="448">
        <v>16.5637159619162</v>
      </c>
    </row>
    <row r="165" spans="1:9" ht="12.75">
      <c r="A165" s="412">
        <v>753</v>
      </c>
      <c r="B165" s="413"/>
      <c r="C165" s="414" t="s">
        <v>502</v>
      </c>
      <c r="D165" s="415">
        <v>87468715</v>
      </c>
      <c r="E165" s="415">
        <v>48509804</v>
      </c>
      <c r="F165" s="448">
        <v>-27.4018819974557</v>
      </c>
      <c r="G165" s="415">
        <v>378515730</v>
      </c>
      <c r="H165" s="415">
        <v>209035393</v>
      </c>
      <c r="I165" s="448">
        <v>-5.48233570883983</v>
      </c>
    </row>
    <row r="166" spans="1:9" ht="12.75">
      <c r="A166" s="412">
        <v>755</v>
      </c>
      <c r="B166" s="413"/>
      <c r="C166" s="414" t="s">
        <v>298</v>
      </c>
      <c r="D166" s="428">
        <v>16437143</v>
      </c>
      <c r="E166" s="428">
        <v>21588191</v>
      </c>
      <c r="F166" s="448">
        <v>1.43357526884499</v>
      </c>
      <c r="G166" s="415">
        <v>49047903</v>
      </c>
      <c r="H166" s="415">
        <v>63485789</v>
      </c>
      <c r="I166" s="448">
        <v>18.177155527506</v>
      </c>
    </row>
    <row r="167" spans="1:9" ht="12.75">
      <c r="A167" s="412">
        <v>757</v>
      </c>
      <c r="B167" s="413"/>
      <c r="C167" s="414" t="s">
        <v>299</v>
      </c>
      <c r="D167" s="415">
        <v>3565843</v>
      </c>
      <c r="E167" s="415">
        <v>6134993</v>
      </c>
      <c r="F167" s="448">
        <v>127.806412971353</v>
      </c>
      <c r="G167" s="415">
        <v>9198146</v>
      </c>
      <c r="H167" s="415">
        <v>18123900</v>
      </c>
      <c r="I167" s="448">
        <v>142.287601140325</v>
      </c>
    </row>
    <row r="168" spans="1:9" ht="12.75">
      <c r="A168" s="412">
        <v>759</v>
      </c>
      <c r="B168" s="413"/>
      <c r="C168" s="414" t="s">
        <v>300</v>
      </c>
      <c r="D168" s="428">
        <v>430668</v>
      </c>
      <c r="E168" s="428">
        <v>3274200</v>
      </c>
      <c r="F168" s="448">
        <v>166.449006695811</v>
      </c>
      <c r="G168" s="415">
        <v>2143709</v>
      </c>
      <c r="H168" s="415">
        <v>10704522</v>
      </c>
      <c r="I168" s="448">
        <v>50.8343888454504</v>
      </c>
    </row>
    <row r="169" spans="1:9" ht="12.75">
      <c r="A169" s="412">
        <v>771</v>
      </c>
      <c r="B169" s="413"/>
      <c r="C169" s="414" t="s">
        <v>301</v>
      </c>
      <c r="D169" s="415">
        <v>162237</v>
      </c>
      <c r="E169" s="415">
        <v>3039052</v>
      </c>
      <c r="F169" s="448">
        <v>15.7150450591778</v>
      </c>
      <c r="G169" s="415">
        <v>477577</v>
      </c>
      <c r="H169" s="415">
        <v>8877954</v>
      </c>
      <c r="I169" s="448">
        <v>12.5214258229265</v>
      </c>
    </row>
    <row r="170" spans="1:9" ht="12.75">
      <c r="A170" s="412">
        <v>772</v>
      </c>
      <c r="B170" s="413"/>
      <c r="C170" s="414" t="s">
        <v>302</v>
      </c>
      <c r="D170" s="415">
        <v>1061814</v>
      </c>
      <c r="E170" s="415">
        <v>4601227</v>
      </c>
      <c r="F170" s="448">
        <v>17.7095682080632</v>
      </c>
      <c r="G170" s="415">
        <v>2954885</v>
      </c>
      <c r="H170" s="415">
        <v>13267323</v>
      </c>
      <c r="I170" s="448">
        <v>30.6412233479241</v>
      </c>
    </row>
    <row r="171" spans="1:9" ht="12.75">
      <c r="A171" s="412">
        <v>779</v>
      </c>
      <c r="B171" s="413"/>
      <c r="C171" s="414" t="s">
        <v>304</v>
      </c>
      <c r="D171" s="415">
        <v>41924</v>
      </c>
      <c r="E171" s="415">
        <v>1670999</v>
      </c>
      <c r="F171" s="448">
        <v>114.614470752179</v>
      </c>
      <c r="G171" s="415">
        <v>114911</v>
      </c>
      <c r="H171" s="415">
        <v>4230438</v>
      </c>
      <c r="I171" s="448">
        <v>31.5354945828844</v>
      </c>
    </row>
    <row r="172" spans="1:9" ht="12.75">
      <c r="A172" s="412">
        <v>781</v>
      </c>
      <c r="B172" s="413"/>
      <c r="C172" s="414" t="s">
        <v>305</v>
      </c>
      <c r="D172" s="415">
        <v>16729</v>
      </c>
      <c r="E172" s="415">
        <v>2583113</v>
      </c>
      <c r="F172" s="448">
        <v>1.68767385154642</v>
      </c>
      <c r="G172" s="415">
        <v>48506</v>
      </c>
      <c r="H172" s="415">
        <v>8141070</v>
      </c>
      <c r="I172" s="448">
        <v>-4.67844384945904</v>
      </c>
    </row>
    <row r="173" spans="1:9" ht="12.75">
      <c r="A173" s="412">
        <v>790</v>
      </c>
      <c r="B173" s="413"/>
      <c r="C173" s="414" t="s">
        <v>306</v>
      </c>
      <c r="D173" s="415">
        <v>391</v>
      </c>
      <c r="E173" s="415">
        <v>126366</v>
      </c>
      <c r="F173" s="448">
        <v>151.489641172607</v>
      </c>
      <c r="G173" s="415">
        <v>861</v>
      </c>
      <c r="H173" s="415">
        <v>166211</v>
      </c>
      <c r="I173" s="448">
        <v>-23.0076894571058</v>
      </c>
    </row>
    <row r="174" spans="1:9" s="409" customFormat="1" ht="24" customHeight="1">
      <c r="A174" s="410">
        <v>8</v>
      </c>
      <c r="B174" s="411" t="s">
        <v>307</v>
      </c>
      <c r="C174" s="407"/>
      <c r="D174" s="408">
        <v>332146557</v>
      </c>
      <c r="E174" s="408">
        <v>2569957904</v>
      </c>
      <c r="F174" s="447">
        <v>1.63030757285554</v>
      </c>
      <c r="G174" s="408">
        <v>1016701978</v>
      </c>
      <c r="H174" s="408">
        <v>7730519305</v>
      </c>
      <c r="I174" s="447">
        <v>3.81498878397171</v>
      </c>
    </row>
    <row r="175" spans="1:9" ht="24" customHeight="1">
      <c r="A175" s="412">
        <v>801</v>
      </c>
      <c r="B175" s="413"/>
      <c r="C175" s="414" t="s">
        <v>892</v>
      </c>
      <c r="D175" s="415">
        <v>29340</v>
      </c>
      <c r="E175" s="415">
        <v>2286350</v>
      </c>
      <c r="F175" s="448">
        <v>-2.22031957855968</v>
      </c>
      <c r="G175" s="415">
        <v>75551</v>
      </c>
      <c r="H175" s="415">
        <v>6394165</v>
      </c>
      <c r="I175" s="448">
        <v>-7.34113450419005</v>
      </c>
    </row>
    <row r="176" spans="1:9" ht="12.75">
      <c r="A176" s="412">
        <v>802</v>
      </c>
      <c r="B176" s="413"/>
      <c r="C176" s="414" t="s">
        <v>860</v>
      </c>
      <c r="D176" s="415">
        <v>1406</v>
      </c>
      <c r="E176" s="415">
        <v>186191</v>
      </c>
      <c r="F176" s="448">
        <v>16.5077279269132</v>
      </c>
      <c r="G176" s="415">
        <v>1489</v>
      </c>
      <c r="H176" s="415">
        <v>196531</v>
      </c>
      <c r="I176" s="448">
        <v>14.715736633201</v>
      </c>
    </row>
    <row r="177" spans="1:9" ht="12.75">
      <c r="A177" s="412">
        <v>803</v>
      </c>
      <c r="B177" s="413"/>
      <c r="C177" s="414" t="s">
        <v>861</v>
      </c>
      <c r="D177" s="415">
        <v>8173</v>
      </c>
      <c r="E177" s="415">
        <v>427315</v>
      </c>
      <c r="F177" s="448">
        <v>-30.8838086488445</v>
      </c>
      <c r="G177" s="415">
        <v>17536</v>
      </c>
      <c r="H177" s="415">
        <v>1095058</v>
      </c>
      <c r="I177" s="448">
        <v>-61.9645667472605</v>
      </c>
    </row>
    <row r="178" spans="1:9" ht="12.75">
      <c r="A178" s="412">
        <v>804</v>
      </c>
      <c r="B178" s="413"/>
      <c r="C178" s="414" t="s">
        <v>862</v>
      </c>
      <c r="D178" s="415">
        <v>18885</v>
      </c>
      <c r="E178" s="415">
        <v>932657</v>
      </c>
      <c r="F178" s="448">
        <v>22.2528221556918</v>
      </c>
      <c r="G178" s="415">
        <v>50762</v>
      </c>
      <c r="H178" s="415">
        <v>2231281</v>
      </c>
      <c r="I178" s="448">
        <v>1.70233092806389</v>
      </c>
    </row>
    <row r="179" spans="1:9" ht="12.75">
      <c r="A179" s="412">
        <v>805</v>
      </c>
      <c r="B179" s="413"/>
      <c r="C179" s="414" t="s">
        <v>863</v>
      </c>
      <c r="D179" s="415">
        <v>67</v>
      </c>
      <c r="E179" s="415">
        <v>7684</v>
      </c>
      <c r="F179" s="450">
        <v>-75.3251340676279</v>
      </c>
      <c r="G179" s="415">
        <v>253</v>
      </c>
      <c r="H179" s="415">
        <v>38809</v>
      </c>
      <c r="I179" s="448">
        <v>-53.1620362547974</v>
      </c>
    </row>
    <row r="180" spans="1:9" ht="12.75">
      <c r="A180" s="412">
        <v>806</v>
      </c>
      <c r="B180" s="413"/>
      <c r="C180" s="414" t="s">
        <v>864</v>
      </c>
      <c r="D180" s="415">
        <v>2348</v>
      </c>
      <c r="E180" s="415">
        <v>132525</v>
      </c>
      <c r="F180" s="448">
        <v>205.568365229421</v>
      </c>
      <c r="G180" s="415">
        <v>7635</v>
      </c>
      <c r="H180" s="415">
        <v>402570</v>
      </c>
      <c r="I180" s="448">
        <v>120.108695652174</v>
      </c>
    </row>
    <row r="181" spans="1:9" ht="12.75">
      <c r="A181" s="412">
        <v>807</v>
      </c>
      <c r="B181" s="413"/>
      <c r="C181" s="414" t="s">
        <v>308</v>
      </c>
      <c r="D181" s="415">
        <v>181</v>
      </c>
      <c r="E181" s="415">
        <v>7127</v>
      </c>
      <c r="F181" s="448">
        <v>44.1836941128869</v>
      </c>
      <c r="G181" s="415">
        <v>269</v>
      </c>
      <c r="H181" s="415">
        <v>12858</v>
      </c>
      <c r="I181" s="448">
        <v>-86.9188353307425</v>
      </c>
    </row>
    <row r="182" spans="1:9" ht="12.75">
      <c r="A182" s="412">
        <v>808</v>
      </c>
      <c r="B182" s="413"/>
      <c r="C182" s="414" t="s">
        <v>309</v>
      </c>
      <c r="D182" s="415">
        <v>593</v>
      </c>
      <c r="E182" s="415">
        <v>19305</v>
      </c>
      <c r="F182" s="448">
        <v>-76.4708033200483</v>
      </c>
      <c r="G182" s="415">
        <v>1365</v>
      </c>
      <c r="H182" s="415">
        <v>53905</v>
      </c>
      <c r="I182" s="448">
        <v>-43.9108900588933</v>
      </c>
    </row>
    <row r="183" spans="1:9" ht="12.75">
      <c r="A183" s="412">
        <v>809</v>
      </c>
      <c r="B183" s="413"/>
      <c r="C183" s="414" t="s">
        <v>310</v>
      </c>
      <c r="D183" s="415">
        <v>1708305</v>
      </c>
      <c r="E183" s="415">
        <v>14867759</v>
      </c>
      <c r="F183" s="448">
        <v>4.60977907615713</v>
      </c>
      <c r="G183" s="415">
        <v>6056624</v>
      </c>
      <c r="H183" s="415">
        <v>43892330</v>
      </c>
      <c r="I183" s="448">
        <v>3.96633365570898</v>
      </c>
    </row>
    <row r="184" spans="1:9" ht="12.75">
      <c r="A184" s="412">
        <v>810</v>
      </c>
      <c r="B184" s="413"/>
      <c r="C184" s="414" t="s">
        <v>311</v>
      </c>
      <c r="D184" s="415">
        <v>4206</v>
      </c>
      <c r="E184" s="415">
        <v>232545</v>
      </c>
      <c r="F184" s="450">
        <v>-17.9110009742873</v>
      </c>
      <c r="G184" s="415">
        <v>11517</v>
      </c>
      <c r="H184" s="415">
        <v>692219</v>
      </c>
      <c r="I184" s="448">
        <v>-21.9633975315768</v>
      </c>
    </row>
    <row r="185" spans="1:9" ht="12.75">
      <c r="A185" s="412">
        <v>811</v>
      </c>
      <c r="B185" s="413"/>
      <c r="C185" s="414" t="s">
        <v>312</v>
      </c>
      <c r="D185" s="415">
        <v>15991</v>
      </c>
      <c r="E185" s="415">
        <v>634748</v>
      </c>
      <c r="F185" s="448">
        <v>-12.9298992603648</v>
      </c>
      <c r="G185" s="415">
        <v>44592</v>
      </c>
      <c r="H185" s="415">
        <v>1788242</v>
      </c>
      <c r="I185" s="448">
        <v>-12.4155252349229</v>
      </c>
    </row>
    <row r="186" spans="1:9" ht="12.75">
      <c r="A186" s="412">
        <v>812</v>
      </c>
      <c r="B186" s="413"/>
      <c r="C186" s="414" t="s">
        <v>893</v>
      </c>
      <c r="D186" s="415">
        <v>187992</v>
      </c>
      <c r="E186" s="415">
        <v>1448635</v>
      </c>
      <c r="F186" s="448">
        <v>-2.26387979948589</v>
      </c>
      <c r="G186" s="415">
        <v>616540</v>
      </c>
      <c r="H186" s="415">
        <v>4634669</v>
      </c>
      <c r="I186" s="448">
        <v>16.4586552298696</v>
      </c>
    </row>
    <row r="187" spans="1:9" ht="12.75">
      <c r="A187" s="412">
        <v>813</v>
      </c>
      <c r="B187" s="413"/>
      <c r="C187" s="414" t="s">
        <v>313</v>
      </c>
      <c r="D187" s="415">
        <v>21372229</v>
      </c>
      <c r="E187" s="415">
        <v>38918242</v>
      </c>
      <c r="F187" s="448">
        <v>-7.67514444973384</v>
      </c>
      <c r="G187" s="415">
        <v>69943912</v>
      </c>
      <c r="H187" s="415">
        <v>124245919</v>
      </c>
      <c r="I187" s="448">
        <v>2.98650106412795</v>
      </c>
    </row>
    <row r="188" spans="1:9" ht="12.75">
      <c r="A188" s="412">
        <v>814</v>
      </c>
      <c r="B188" s="413"/>
      <c r="C188" s="414" t="s">
        <v>314</v>
      </c>
      <c r="D188" s="415">
        <v>7218527</v>
      </c>
      <c r="E188" s="415">
        <v>34057422</v>
      </c>
      <c r="F188" s="448">
        <v>94.4492803518851</v>
      </c>
      <c r="G188" s="415">
        <v>16401283</v>
      </c>
      <c r="H188" s="415">
        <v>82670604</v>
      </c>
      <c r="I188" s="448">
        <v>58.6615199320941</v>
      </c>
    </row>
    <row r="189" spans="1:9" ht="12.75">
      <c r="A189" s="412">
        <v>815</v>
      </c>
      <c r="B189" s="413"/>
      <c r="C189" s="414" t="s">
        <v>501</v>
      </c>
      <c r="D189" s="415">
        <v>9267029</v>
      </c>
      <c r="E189" s="415">
        <v>11708873</v>
      </c>
      <c r="F189" s="448">
        <v>6.53470922824052</v>
      </c>
      <c r="G189" s="415">
        <v>25450964</v>
      </c>
      <c r="H189" s="415">
        <v>30809393</v>
      </c>
      <c r="I189" s="448">
        <v>-0.167236944073494</v>
      </c>
    </row>
    <row r="190" spans="1:9" ht="12.75">
      <c r="A190" s="412">
        <v>816</v>
      </c>
      <c r="B190" s="413"/>
      <c r="C190" s="414" t="s">
        <v>315</v>
      </c>
      <c r="D190" s="415">
        <v>6383849</v>
      </c>
      <c r="E190" s="415">
        <v>47110569</v>
      </c>
      <c r="F190" s="448">
        <v>27.8202224180668</v>
      </c>
      <c r="G190" s="415">
        <v>15749531</v>
      </c>
      <c r="H190" s="415">
        <v>127080080</v>
      </c>
      <c r="I190" s="448">
        <v>14.3554598110642</v>
      </c>
    </row>
    <row r="191" spans="1:9" ht="12.75">
      <c r="A191" s="412">
        <v>817</v>
      </c>
      <c r="B191" s="413"/>
      <c r="C191" s="414" t="s">
        <v>316</v>
      </c>
      <c r="D191" s="415">
        <v>11897</v>
      </c>
      <c r="E191" s="415">
        <v>123779</v>
      </c>
      <c r="F191" s="448">
        <v>35.9342397153463</v>
      </c>
      <c r="G191" s="415">
        <v>22893</v>
      </c>
      <c r="H191" s="415">
        <v>412407</v>
      </c>
      <c r="I191" s="448">
        <v>-1.42953430786734</v>
      </c>
    </row>
    <row r="192" spans="1:9" ht="12.75">
      <c r="A192" s="412">
        <v>818</v>
      </c>
      <c r="B192" s="413"/>
      <c r="C192" s="414" t="s">
        <v>317</v>
      </c>
      <c r="D192" s="415">
        <v>4079218</v>
      </c>
      <c r="E192" s="415">
        <v>17472125</v>
      </c>
      <c r="F192" s="448">
        <v>-0.144250291401022</v>
      </c>
      <c r="G192" s="415">
        <v>12350159</v>
      </c>
      <c r="H192" s="415">
        <v>53964467</v>
      </c>
      <c r="I192" s="448">
        <v>10.7656307263385</v>
      </c>
    </row>
    <row r="193" spans="1:9" ht="12.75">
      <c r="A193" s="412">
        <v>819</v>
      </c>
      <c r="B193" s="413"/>
      <c r="C193" s="414" t="s">
        <v>318</v>
      </c>
      <c r="D193" s="415">
        <v>59241972</v>
      </c>
      <c r="E193" s="415">
        <v>66742556</v>
      </c>
      <c r="F193" s="448">
        <v>2.13310142019255</v>
      </c>
      <c r="G193" s="415">
        <v>170426051</v>
      </c>
      <c r="H193" s="415">
        <v>194685145</v>
      </c>
      <c r="I193" s="448">
        <v>-0.310770961415855</v>
      </c>
    </row>
    <row r="194" spans="1:9" ht="12.75">
      <c r="A194" s="412">
        <v>820</v>
      </c>
      <c r="B194" s="413"/>
      <c r="C194" s="414" t="s">
        <v>865</v>
      </c>
      <c r="D194" s="415">
        <v>1017199</v>
      </c>
      <c r="E194" s="415">
        <v>34019595</v>
      </c>
      <c r="F194" s="448">
        <v>10.1761018518614</v>
      </c>
      <c r="G194" s="415">
        <v>3628508</v>
      </c>
      <c r="H194" s="415">
        <v>101951144</v>
      </c>
      <c r="I194" s="448">
        <v>11.055313084181</v>
      </c>
    </row>
    <row r="195" spans="1:9" ht="12.75">
      <c r="A195" s="412">
        <v>823</v>
      </c>
      <c r="B195" s="413"/>
      <c r="C195" s="414" t="s">
        <v>319</v>
      </c>
      <c r="D195" s="415">
        <v>85236</v>
      </c>
      <c r="E195" s="415">
        <v>1409197</v>
      </c>
      <c r="F195" s="448">
        <v>-15.6697661225364</v>
      </c>
      <c r="G195" s="415">
        <v>243434</v>
      </c>
      <c r="H195" s="415">
        <v>4194149</v>
      </c>
      <c r="I195" s="448">
        <v>-20.1092106769466</v>
      </c>
    </row>
    <row r="196" spans="1:9" ht="12.75">
      <c r="A196" s="412">
        <v>829</v>
      </c>
      <c r="B196" s="413"/>
      <c r="C196" s="414" t="s">
        <v>320</v>
      </c>
      <c r="D196" s="415">
        <v>27180186</v>
      </c>
      <c r="E196" s="415">
        <v>115264121</v>
      </c>
      <c r="F196" s="448">
        <v>-0.541406956223199</v>
      </c>
      <c r="G196" s="415">
        <v>81890041</v>
      </c>
      <c r="H196" s="415">
        <v>347406506</v>
      </c>
      <c r="I196" s="448">
        <v>1.25946135574839</v>
      </c>
    </row>
    <row r="197" spans="1:9" ht="12.75">
      <c r="A197" s="412">
        <v>831</v>
      </c>
      <c r="B197" s="413"/>
      <c r="C197" s="414" t="s">
        <v>321</v>
      </c>
      <c r="D197" s="428">
        <v>446891</v>
      </c>
      <c r="E197" s="428">
        <v>775548</v>
      </c>
      <c r="F197" s="448">
        <v>-17.404653807937</v>
      </c>
      <c r="G197" s="415">
        <v>1462156</v>
      </c>
      <c r="H197" s="415">
        <v>2194625</v>
      </c>
      <c r="I197" s="448">
        <v>17.9292808523741</v>
      </c>
    </row>
    <row r="198" spans="1:9" ht="12.75">
      <c r="A198" s="412">
        <v>832</v>
      </c>
      <c r="B198" s="413"/>
      <c r="C198" s="414" t="s">
        <v>322</v>
      </c>
      <c r="D198" s="415">
        <v>55012641</v>
      </c>
      <c r="E198" s="415">
        <v>205622837</v>
      </c>
      <c r="F198" s="448">
        <v>-3.6404516545248</v>
      </c>
      <c r="G198" s="415">
        <v>174616740</v>
      </c>
      <c r="H198" s="415">
        <v>628861586</v>
      </c>
      <c r="I198" s="448">
        <v>4.95934035856364</v>
      </c>
    </row>
    <row r="199" spans="1:9" ht="12.75">
      <c r="A199" s="412">
        <v>833</v>
      </c>
      <c r="B199" s="413"/>
      <c r="C199" s="414" t="s">
        <v>323</v>
      </c>
      <c r="D199" s="428">
        <v>15486</v>
      </c>
      <c r="E199" s="428">
        <v>61234</v>
      </c>
      <c r="F199" s="448">
        <v>-28.7239119553957</v>
      </c>
      <c r="G199" s="415">
        <v>49517</v>
      </c>
      <c r="H199" s="415">
        <v>183744</v>
      </c>
      <c r="I199" s="448">
        <v>-38.9889263360616</v>
      </c>
    </row>
    <row r="200" spans="1:9" ht="12.75">
      <c r="A200" s="412">
        <v>834</v>
      </c>
      <c r="B200" s="413"/>
      <c r="C200" s="414" t="s">
        <v>324</v>
      </c>
      <c r="D200" s="415">
        <v>1152397</v>
      </c>
      <c r="E200" s="415">
        <v>130253978</v>
      </c>
      <c r="F200" s="448">
        <v>-15.2322968921133</v>
      </c>
      <c r="G200" s="415">
        <v>3119673</v>
      </c>
      <c r="H200" s="415">
        <v>405811224</v>
      </c>
      <c r="I200" s="448">
        <v>-10.38036177003</v>
      </c>
    </row>
    <row r="201" spans="1:9" ht="12.75">
      <c r="A201" s="412">
        <v>835</v>
      </c>
      <c r="B201" s="413"/>
      <c r="C201" s="414" t="s">
        <v>500</v>
      </c>
      <c r="D201" s="415">
        <v>513888</v>
      </c>
      <c r="E201" s="415">
        <v>5031155</v>
      </c>
      <c r="F201" s="448">
        <v>13.955506853088</v>
      </c>
      <c r="G201" s="415">
        <v>1545563</v>
      </c>
      <c r="H201" s="415">
        <v>13027143</v>
      </c>
      <c r="I201" s="448">
        <v>24.3818736533879</v>
      </c>
    </row>
    <row r="202" spans="1:9" ht="12.75">
      <c r="A202" s="412">
        <v>839</v>
      </c>
      <c r="B202" s="413"/>
      <c r="C202" s="414" t="s">
        <v>325</v>
      </c>
      <c r="D202" s="415">
        <v>5014532</v>
      </c>
      <c r="E202" s="415">
        <v>16839193</v>
      </c>
      <c r="F202" s="448">
        <v>-27.6791261089535</v>
      </c>
      <c r="G202" s="415">
        <v>20439114</v>
      </c>
      <c r="H202" s="415">
        <v>56987240</v>
      </c>
      <c r="I202" s="448">
        <v>-8.87409426153069</v>
      </c>
    </row>
    <row r="203" spans="1:9" ht="12.75">
      <c r="A203" s="412">
        <v>841</v>
      </c>
      <c r="B203" s="413"/>
      <c r="C203" s="414" t="s">
        <v>866</v>
      </c>
      <c r="D203" s="415">
        <v>468814</v>
      </c>
      <c r="E203" s="415">
        <v>3331029</v>
      </c>
      <c r="F203" s="448">
        <v>26.5163119543771</v>
      </c>
      <c r="G203" s="415">
        <v>864329</v>
      </c>
      <c r="H203" s="415">
        <v>6966823</v>
      </c>
      <c r="I203" s="448">
        <v>-7.64134501056378</v>
      </c>
    </row>
    <row r="204" spans="1:9" ht="12.75">
      <c r="A204" s="412">
        <v>842</v>
      </c>
      <c r="B204" s="413"/>
      <c r="C204" s="414" t="s">
        <v>326</v>
      </c>
      <c r="D204" s="415">
        <v>3043816</v>
      </c>
      <c r="E204" s="415">
        <v>64920680</v>
      </c>
      <c r="F204" s="448">
        <v>-18.7920577713154</v>
      </c>
      <c r="G204" s="415">
        <v>8829556</v>
      </c>
      <c r="H204" s="415">
        <v>186360407</v>
      </c>
      <c r="I204" s="448">
        <v>17.3255751473043</v>
      </c>
    </row>
    <row r="205" spans="1:9" ht="12.75">
      <c r="A205" s="412">
        <v>843</v>
      </c>
      <c r="B205" s="413"/>
      <c r="C205" s="414" t="s">
        <v>327</v>
      </c>
      <c r="D205" s="415">
        <v>370432</v>
      </c>
      <c r="E205" s="415">
        <v>9587768</v>
      </c>
      <c r="F205" s="448">
        <v>8.11081920283142</v>
      </c>
      <c r="G205" s="415">
        <v>1113296</v>
      </c>
      <c r="H205" s="415">
        <v>28480786</v>
      </c>
      <c r="I205" s="448">
        <v>4.93857983258485</v>
      </c>
    </row>
    <row r="207" spans="1:9" ht="16.5">
      <c r="A207" s="644" t="s">
        <v>65</v>
      </c>
      <c r="B207" s="644"/>
      <c r="C207" s="644"/>
      <c r="D207" s="644"/>
      <c r="E207" s="644"/>
      <c r="F207" s="644"/>
      <c r="G207" s="644"/>
      <c r="H207" s="644"/>
      <c r="I207" s="644"/>
    </row>
    <row r="208" spans="3:9" ht="12.75">
      <c r="C208" s="420"/>
      <c r="D208" s="397"/>
      <c r="E208" s="397"/>
      <c r="F208" s="398"/>
      <c r="G208" s="421"/>
      <c r="H208" s="421"/>
      <c r="I208" s="431"/>
    </row>
    <row r="209" spans="1:9" ht="18" customHeight="1">
      <c r="A209" s="645" t="s">
        <v>1059</v>
      </c>
      <c r="B209" s="638" t="s">
        <v>722</v>
      </c>
      <c r="C209" s="639"/>
      <c r="D209" s="648" t="s">
        <v>1200</v>
      </c>
      <c r="E209" s="629"/>
      <c r="F209" s="629"/>
      <c r="G209" s="626" t="s">
        <v>1204</v>
      </c>
      <c r="H209" s="629"/>
      <c r="I209" s="629"/>
    </row>
    <row r="210" spans="1:9" ht="16.5" customHeight="1">
      <c r="A210" s="646"/>
      <c r="B210" s="640"/>
      <c r="C210" s="641"/>
      <c r="D210" s="400" t="s">
        <v>473</v>
      </c>
      <c r="E210" s="633" t="s">
        <v>474</v>
      </c>
      <c r="F210" s="634"/>
      <c r="G210" s="401" t="s">
        <v>473</v>
      </c>
      <c r="H210" s="633" t="s">
        <v>474</v>
      </c>
      <c r="I210" s="634"/>
    </row>
    <row r="211" spans="1:9" ht="15" customHeight="1">
      <c r="A211" s="646"/>
      <c r="B211" s="640"/>
      <c r="C211" s="641"/>
      <c r="D211" s="630" t="s">
        <v>111</v>
      </c>
      <c r="E211" s="635" t="s">
        <v>107</v>
      </c>
      <c r="F211" s="649" t="s">
        <v>1207</v>
      </c>
      <c r="G211" s="635" t="s">
        <v>111</v>
      </c>
      <c r="H211" s="635" t="s">
        <v>107</v>
      </c>
      <c r="I211" s="649" t="s">
        <v>1208</v>
      </c>
    </row>
    <row r="212" spans="1:9" ht="12.75">
      <c r="A212" s="646"/>
      <c r="B212" s="640"/>
      <c r="C212" s="641"/>
      <c r="D212" s="631"/>
      <c r="E212" s="636"/>
      <c r="F212" s="650"/>
      <c r="G212" s="636"/>
      <c r="H212" s="636"/>
      <c r="I212" s="650"/>
    </row>
    <row r="213" spans="1:9" ht="18.75" customHeight="1">
      <c r="A213" s="646"/>
      <c r="B213" s="640"/>
      <c r="C213" s="641"/>
      <c r="D213" s="631"/>
      <c r="E213" s="636"/>
      <c r="F213" s="650"/>
      <c r="G213" s="636"/>
      <c r="H213" s="636"/>
      <c r="I213" s="650"/>
    </row>
    <row r="214" spans="1:9" ht="27.75" customHeight="1">
      <c r="A214" s="647"/>
      <c r="B214" s="642"/>
      <c r="C214" s="643"/>
      <c r="D214" s="632"/>
      <c r="E214" s="637"/>
      <c r="F214" s="651"/>
      <c r="G214" s="637"/>
      <c r="H214" s="637"/>
      <c r="I214" s="651"/>
    </row>
    <row r="215" spans="1:9" ht="12.75">
      <c r="A215" s="432"/>
      <c r="B215" s="433"/>
      <c r="C215" s="404"/>
      <c r="D215" s="424"/>
      <c r="E215" s="424"/>
      <c r="G215" s="424"/>
      <c r="H215" s="424"/>
      <c r="I215" s="426"/>
    </row>
    <row r="216" spans="1:9" ht="12.75">
      <c r="A216" s="412"/>
      <c r="B216" s="434" t="s">
        <v>292</v>
      </c>
      <c r="C216" s="435"/>
      <c r="D216" s="424"/>
      <c r="E216" s="424"/>
      <c r="G216" s="424"/>
      <c r="H216" s="424"/>
      <c r="I216" s="426"/>
    </row>
    <row r="217" spans="1:9" ht="12.75">
      <c r="A217" s="412"/>
      <c r="B217" s="416"/>
      <c r="C217" s="414"/>
      <c r="D217" s="424"/>
      <c r="E217" s="424"/>
      <c r="G217" s="424"/>
      <c r="H217" s="424"/>
      <c r="I217" s="426"/>
    </row>
    <row r="218" spans="1:9" ht="12.75">
      <c r="A218" s="412">
        <v>844</v>
      </c>
      <c r="B218" s="413"/>
      <c r="C218" s="414" t="s">
        <v>867</v>
      </c>
      <c r="D218" s="415">
        <v>4181250</v>
      </c>
      <c r="E218" s="415">
        <v>39695888</v>
      </c>
      <c r="F218" s="448">
        <v>-20.9676064226663</v>
      </c>
      <c r="G218" s="415">
        <v>15898971</v>
      </c>
      <c r="H218" s="415">
        <v>141302904</v>
      </c>
      <c r="I218" s="448">
        <v>-5.6707918881085</v>
      </c>
    </row>
    <row r="219" spans="1:9" ht="12.75">
      <c r="A219" s="412">
        <v>845</v>
      </c>
      <c r="B219" s="416"/>
      <c r="C219" s="414" t="s">
        <v>837</v>
      </c>
      <c r="D219" s="415">
        <v>1709104</v>
      </c>
      <c r="E219" s="415">
        <v>8523878</v>
      </c>
      <c r="F219" s="448">
        <v>-38.7836707198049</v>
      </c>
      <c r="G219" s="415">
        <v>6538422</v>
      </c>
      <c r="H219" s="415">
        <v>29974679</v>
      </c>
      <c r="I219" s="448">
        <v>-15.77457759269</v>
      </c>
    </row>
    <row r="220" spans="1:9" ht="12.75">
      <c r="A220" s="412">
        <v>846</v>
      </c>
      <c r="B220" s="416"/>
      <c r="C220" s="414" t="s">
        <v>328</v>
      </c>
      <c r="D220" s="428">
        <v>4894019</v>
      </c>
      <c r="E220" s="428">
        <v>33730307</v>
      </c>
      <c r="F220" s="448">
        <v>-2.69625838930628</v>
      </c>
      <c r="G220" s="415">
        <v>11485999</v>
      </c>
      <c r="H220" s="415">
        <v>80687914</v>
      </c>
      <c r="I220" s="448">
        <v>-4.73501978785905</v>
      </c>
    </row>
    <row r="221" spans="1:9" ht="12.75">
      <c r="A221" s="412">
        <v>847</v>
      </c>
      <c r="B221" s="416"/>
      <c r="C221" s="414" t="s">
        <v>868</v>
      </c>
      <c r="D221" s="415">
        <v>267993</v>
      </c>
      <c r="E221" s="415">
        <v>1232307</v>
      </c>
      <c r="F221" s="448">
        <v>-23.2068244148939</v>
      </c>
      <c r="G221" s="415">
        <v>873209</v>
      </c>
      <c r="H221" s="415">
        <v>4097517</v>
      </c>
      <c r="I221" s="448">
        <v>-14.3047429905858</v>
      </c>
    </row>
    <row r="222" spans="1:9" ht="12.75">
      <c r="A222" s="412">
        <v>848</v>
      </c>
      <c r="B222" s="416"/>
      <c r="C222" s="414" t="s">
        <v>869</v>
      </c>
      <c r="D222" s="428">
        <v>702954</v>
      </c>
      <c r="E222" s="428">
        <v>10039362</v>
      </c>
      <c r="F222" s="448">
        <v>-47.7075845228574</v>
      </c>
      <c r="G222" s="415">
        <v>2176876</v>
      </c>
      <c r="H222" s="415">
        <v>30424308</v>
      </c>
      <c r="I222" s="448">
        <v>-24.2394387998119</v>
      </c>
    </row>
    <row r="223" spans="1:9" ht="12.75">
      <c r="A223" s="412">
        <v>849</v>
      </c>
      <c r="B223" s="416"/>
      <c r="C223" s="414" t="s">
        <v>329</v>
      </c>
      <c r="D223" s="415">
        <v>4208504</v>
      </c>
      <c r="E223" s="415">
        <v>14036505</v>
      </c>
      <c r="F223" s="448">
        <v>-19.6364774974202</v>
      </c>
      <c r="G223" s="415">
        <v>14571288</v>
      </c>
      <c r="H223" s="415">
        <v>49003607</v>
      </c>
      <c r="I223" s="448">
        <v>-18.6277277527355</v>
      </c>
    </row>
    <row r="224" spans="1:9" ht="12.75">
      <c r="A224" s="412">
        <v>850</v>
      </c>
      <c r="B224" s="416"/>
      <c r="C224" s="414" t="s">
        <v>330</v>
      </c>
      <c r="D224" s="415">
        <v>23383</v>
      </c>
      <c r="E224" s="415">
        <v>91788</v>
      </c>
      <c r="F224" s="448" t="s">
        <v>719</v>
      </c>
      <c r="G224" s="415">
        <v>23488</v>
      </c>
      <c r="H224" s="415">
        <v>102265</v>
      </c>
      <c r="I224" s="448">
        <v>189.391023827042</v>
      </c>
    </row>
    <row r="225" spans="1:9" ht="12.75">
      <c r="A225" s="412">
        <v>851</v>
      </c>
      <c r="B225" s="416"/>
      <c r="C225" s="414" t="s">
        <v>882</v>
      </c>
      <c r="D225" s="415">
        <v>635015</v>
      </c>
      <c r="E225" s="415">
        <v>10547344</v>
      </c>
      <c r="F225" s="448">
        <v>9.92437695484077</v>
      </c>
      <c r="G225" s="415">
        <v>2151331</v>
      </c>
      <c r="H225" s="415">
        <v>34056851</v>
      </c>
      <c r="I225" s="448">
        <v>13.8135163875204</v>
      </c>
    </row>
    <row r="226" spans="1:9" ht="12.75">
      <c r="A226" s="412">
        <v>852</v>
      </c>
      <c r="B226" s="416"/>
      <c r="C226" s="414" t="s">
        <v>331</v>
      </c>
      <c r="D226" s="415">
        <v>3155889</v>
      </c>
      <c r="E226" s="415">
        <v>71310231</v>
      </c>
      <c r="F226" s="448">
        <v>-15.4389521787657</v>
      </c>
      <c r="G226" s="415">
        <v>8533477</v>
      </c>
      <c r="H226" s="415">
        <v>191735645</v>
      </c>
      <c r="I226" s="448">
        <v>-27.4397147764256</v>
      </c>
    </row>
    <row r="227" spans="1:9" ht="12.75">
      <c r="A227" s="412">
        <v>853</v>
      </c>
      <c r="B227" s="416"/>
      <c r="C227" s="414" t="s">
        <v>720</v>
      </c>
      <c r="D227" s="415">
        <v>140970</v>
      </c>
      <c r="E227" s="415">
        <v>15694117</v>
      </c>
      <c r="F227" s="448">
        <v>15.6292456261026</v>
      </c>
      <c r="G227" s="415">
        <v>399875</v>
      </c>
      <c r="H227" s="415">
        <v>46595550</v>
      </c>
      <c r="I227" s="448">
        <v>6.02501933377937</v>
      </c>
    </row>
    <row r="228" spans="1:9" ht="12.75">
      <c r="A228" s="412">
        <v>854</v>
      </c>
      <c r="B228" s="416"/>
      <c r="C228" s="414" t="s">
        <v>537</v>
      </c>
      <c r="D228" s="415">
        <v>291070</v>
      </c>
      <c r="E228" s="415">
        <v>3738686</v>
      </c>
      <c r="F228" s="448">
        <v>46.2301219455911</v>
      </c>
      <c r="G228" s="415">
        <v>715564</v>
      </c>
      <c r="H228" s="415">
        <v>9239292</v>
      </c>
      <c r="I228" s="448">
        <v>24.0217371461217</v>
      </c>
    </row>
    <row r="229" spans="1:9" ht="12.75">
      <c r="A229" s="412">
        <v>859</v>
      </c>
      <c r="B229" s="416"/>
      <c r="C229" s="414" t="s">
        <v>332</v>
      </c>
      <c r="D229" s="428">
        <v>4936370</v>
      </c>
      <c r="E229" s="428">
        <v>80285373</v>
      </c>
      <c r="F229" s="448">
        <v>3.60847336704849</v>
      </c>
      <c r="G229" s="415">
        <v>15302381</v>
      </c>
      <c r="H229" s="415">
        <v>267378152</v>
      </c>
      <c r="I229" s="448">
        <v>7.88045326791269</v>
      </c>
    </row>
    <row r="230" spans="1:9" ht="12.75">
      <c r="A230" s="412">
        <v>860</v>
      </c>
      <c r="B230" s="416"/>
      <c r="C230" s="414" t="s">
        <v>850</v>
      </c>
      <c r="D230" s="415">
        <v>1106734</v>
      </c>
      <c r="E230" s="415">
        <v>3211203</v>
      </c>
      <c r="F230" s="448">
        <v>8.32264005829016</v>
      </c>
      <c r="G230" s="415">
        <v>3831720</v>
      </c>
      <c r="H230" s="415">
        <v>10749719</v>
      </c>
      <c r="I230" s="448">
        <v>0.513342069028198</v>
      </c>
    </row>
    <row r="231" spans="1:9" ht="12.75">
      <c r="A231" s="412">
        <v>861</v>
      </c>
      <c r="B231" s="416"/>
      <c r="C231" s="414" t="s">
        <v>875</v>
      </c>
      <c r="D231" s="428">
        <v>11956505</v>
      </c>
      <c r="E231" s="428">
        <v>142692486</v>
      </c>
      <c r="F231" s="448">
        <v>5.61977729145217</v>
      </c>
      <c r="G231" s="415">
        <v>29687497</v>
      </c>
      <c r="H231" s="415">
        <v>437595714</v>
      </c>
      <c r="I231" s="448">
        <v>4.21212507710338</v>
      </c>
    </row>
    <row r="232" spans="1:9" ht="12.75">
      <c r="A232" s="412">
        <v>862</v>
      </c>
      <c r="B232" s="416"/>
      <c r="C232" s="414" t="s">
        <v>333</v>
      </c>
      <c r="D232" s="415">
        <v>289218</v>
      </c>
      <c r="E232" s="415">
        <v>7340390</v>
      </c>
      <c r="F232" s="448">
        <v>-5.12723842261605</v>
      </c>
      <c r="G232" s="415">
        <v>967643</v>
      </c>
      <c r="H232" s="415">
        <v>21785425</v>
      </c>
      <c r="I232" s="448">
        <v>9.88593472342929</v>
      </c>
    </row>
    <row r="233" spans="1:9" ht="12.75">
      <c r="A233" s="412">
        <v>863</v>
      </c>
      <c r="B233" s="416"/>
      <c r="C233" s="414" t="s">
        <v>499</v>
      </c>
      <c r="D233" s="415">
        <v>40573</v>
      </c>
      <c r="E233" s="415">
        <v>33075381</v>
      </c>
      <c r="F233" s="448">
        <v>21.7368675129468</v>
      </c>
      <c r="G233" s="415">
        <v>108722</v>
      </c>
      <c r="H233" s="415">
        <v>93638482</v>
      </c>
      <c r="I233" s="448">
        <v>13.7507221599401</v>
      </c>
    </row>
    <row r="234" spans="1:9" ht="12.75">
      <c r="A234" s="412">
        <v>864</v>
      </c>
      <c r="B234" s="416"/>
      <c r="C234" s="414" t="s">
        <v>876</v>
      </c>
      <c r="D234" s="415">
        <v>55382</v>
      </c>
      <c r="E234" s="415">
        <v>10670243</v>
      </c>
      <c r="F234" s="448">
        <v>57.1726622424625</v>
      </c>
      <c r="G234" s="415">
        <v>197078</v>
      </c>
      <c r="H234" s="415">
        <v>27523866</v>
      </c>
      <c r="I234" s="448">
        <v>16.8875220518829</v>
      </c>
    </row>
    <row r="235" spans="1:9" ht="12.75">
      <c r="A235" s="412">
        <v>865</v>
      </c>
      <c r="B235" s="416"/>
      <c r="C235" s="414" t="s">
        <v>334</v>
      </c>
      <c r="D235" s="415">
        <v>3183478</v>
      </c>
      <c r="E235" s="415">
        <v>111117192</v>
      </c>
      <c r="F235" s="448">
        <v>17.0738658040406</v>
      </c>
      <c r="G235" s="415">
        <v>9881231</v>
      </c>
      <c r="H235" s="415">
        <v>326675704</v>
      </c>
      <c r="I235" s="448">
        <v>25.6935505459417</v>
      </c>
    </row>
    <row r="236" spans="1:9" ht="12.75">
      <c r="A236" s="412">
        <v>869</v>
      </c>
      <c r="B236" s="416"/>
      <c r="C236" s="414" t="s">
        <v>335</v>
      </c>
      <c r="D236" s="415">
        <v>2015455</v>
      </c>
      <c r="E236" s="415">
        <v>79723557</v>
      </c>
      <c r="F236" s="448">
        <v>11.1091650686029</v>
      </c>
      <c r="G236" s="415">
        <v>6785901</v>
      </c>
      <c r="H236" s="415">
        <v>239325791</v>
      </c>
      <c r="I236" s="448">
        <v>10.5997129865483</v>
      </c>
    </row>
    <row r="237" spans="1:9" ht="12.75">
      <c r="A237" s="412">
        <v>871</v>
      </c>
      <c r="B237" s="416"/>
      <c r="C237" s="414" t="s">
        <v>498</v>
      </c>
      <c r="D237" s="415">
        <v>888692</v>
      </c>
      <c r="E237" s="415">
        <v>95760808</v>
      </c>
      <c r="F237" s="448">
        <v>17.1166939987606</v>
      </c>
      <c r="G237" s="415">
        <v>2409400</v>
      </c>
      <c r="H237" s="415">
        <v>270674091</v>
      </c>
      <c r="I237" s="448">
        <v>4.91725602609357</v>
      </c>
    </row>
    <row r="238" spans="1:9" ht="12.75">
      <c r="A238" s="412">
        <v>872</v>
      </c>
      <c r="B238" s="416"/>
      <c r="C238" s="414" t="s">
        <v>839</v>
      </c>
      <c r="D238" s="415">
        <v>875558</v>
      </c>
      <c r="E238" s="415">
        <v>124934335</v>
      </c>
      <c r="F238" s="448">
        <v>-26.2740697545018</v>
      </c>
      <c r="G238" s="415">
        <v>2852466</v>
      </c>
      <c r="H238" s="415">
        <v>400780279</v>
      </c>
      <c r="I238" s="448">
        <v>-18.1449243982877</v>
      </c>
    </row>
    <row r="239" spans="1:9" ht="12.75">
      <c r="A239" s="412">
        <v>873</v>
      </c>
      <c r="B239" s="416"/>
      <c r="C239" s="414" t="s">
        <v>497</v>
      </c>
      <c r="D239" s="415">
        <v>450581</v>
      </c>
      <c r="E239" s="415">
        <v>71241731</v>
      </c>
      <c r="F239" s="448">
        <v>23.3533549687044</v>
      </c>
      <c r="G239" s="415">
        <v>1540814</v>
      </c>
      <c r="H239" s="415">
        <v>205050969</v>
      </c>
      <c r="I239" s="448">
        <v>18.3489825290831</v>
      </c>
    </row>
    <row r="240" spans="1:9" ht="12.75">
      <c r="A240" s="412">
        <v>874</v>
      </c>
      <c r="B240" s="416"/>
      <c r="C240" s="414" t="s">
        <v>336</v>
      </c>
      <c r="D240" s="415">
        <v>238</v>
      </c>
      <c r="E240" s="415">
        <v>87994</v>
      </c>
      <c r="F240" s="448">
        <v>-3.3330403831788</v>
      </c>
      <c r="G240" s="415">
        <v>1191</v>
      </c>
      <c r="H240" s="415">
        <v>473082</v>
      </c>
      <c r="I240" s="448">
        <v>27.8627646003157</v>
      </c>
    </row>
    <row r="241" spans="1:9" ht="12.75">
      <c r="A241" s="412">
        <v>875</v>
      </c>
      <c r="B241" s="416"/>
      <c r="C241" s="414" t="s">
        <v>841</v>
      </c>
      <c r="D241" s="428">
        <v>5982861</v>
      </c>
      <c r="E241" s="428">
        <v>21207270</v>
      </c>
      <c r="F241" s="448">
        <v>-5.99807282323948</v>
      </c>
      <c r="G241" s="415">
        <v>19097186</v>
      </c>
      <c r="H241" s="415">
        <v>64035304</v>
      </c>
      <c r="I241" s="448">
        <v>-5.19490796547166</v>
      </c>
    </row>
    <row r="242" spans="1:9" ht="12.75">
      <c r="A242" s="412">
        <v>876</v>
      </c>
      <c r="B242" s="416"/>
      <c r="C242" s="414" t="s">
        <v>337</v>
      </c>
      <c r="D242" s="415">
        <v>33019</v>
      </c>
      <c r="E242" s="415">
        <v>2258143</v>
      </c>
      <c r="F242" s="448">
        <v>0.294112291202254</v>
      </c>
      <c r="G242" s="415">
        <v>111413</v>
      </c>
      <c r="H242" s="415">
        <v>7223772</v>
      </c>
      <c r="I242" s="448">
        <v>3.61983745631089</v>
      </c>
    </row>
    <row r="243" spans="1:9" ht="12.75">
      <c r="A243" s="412">
        <v>877</v>
      </c>
      <c r="B243" s="416"/>
      <c r="C243" s="414" t="s">
        <v>338</v>
      </c>
      <c r="D243" s="428">
        <v>471286</v>
      </c>
      <c r="E243" s="428">
        <v>5797239</v>
      </c>
      <c r="F243" s="448">
        <v>-3.21218130581202</v>
      </c>
      <c r="G243" s="415">
        <v>1745708</v>
      </c>
      <c r="H243" s="415">
        <v>21533196</v>
      </c>
      <c r="I243" s="448">
        <v>24.2953204071918</v>
      </c>
    </row>
    <row r="244" spans="1:9" ht="12.75">
      <c r="A244" s="412">
        <v>878</v>
      </c>
      <c r="B244" s="416"/>
      <c r="C244" s="414" t="s">
        <v>339</v>
      </c>
      <c r="D244" s="415">
        <v>16</v>
      </c>
      <c r="E244" s="415">
        <v>23712</v>
      </c>
      <c r="F244" s="448">
        <v>15.5274056029233</v>
      </c>
      <c r="G244" s="415">
        <v>61</v>
      </c>
      <c r="H244" s="415">
        <v>61687</v>
      </c>
      <c r="I244" s="448">
        <v>47.2032644490049</v>
      </c>
    </row>
    <row r="245" spans="1:9" ht="12.75">
      <c r="A245" s="412">
        <v>881</v>
      </c>
      <c r="B245" s="416"/>
      <c r="C245" s="414" t="s">
        <v>340</v>
      </c>
      <c r="D245" s="415">
        <v>3843010</v>
      </c>
      <c r="E245" s="415">
        <v>12086204</v>
      </c>
      <c r="F245" s="448">
        <v>50.7270718761201</v>
      </c>
      <c r="G245" s="415">
        <v>12077691</v>
      </c>
      <c r="H245" s="415">
        <v>24744230</v>
      </c>
      <c r="I245" s="448">
        <v>27.277159280864</v>
      </c>
    </row>
    <row r="246" spans="1:9" ht="12.75">
      <c r="A246" s="412">
        <v>882</v>
      </c>
      <c r="B246" s="416"/>
      <c r="C246" s="414" t="s">
        <v>341</v>
      </c>
      <c r="D246" s="415" t="s">
        <v>106</v>
      </c>
      <c r="E246" s="415" t="s">
        <v>106</v>
      </c>
      <c r="F246" s="448">
        <v>-100</v>
      </c>
      <c r="G246" s="415" t="s">
        <v>106</v>
      </c>
      <c r="H246" s="415" t="s">
        <v>106</v>
      </c>
      <c r="I246" s="448">
        <v>-100</v>
      </c>
    </row>
    <row r="247" spans="1:9" ht="12.75">
      <c r="A247" s="412">
        <v>883</v>
      </c>
      <c r="B247" s="416"/>
      <c r="C247" s="414" t="s">
        <v>342</v>
      </c>
      <c r="D247" s="415">
        <v>206472</v>
      </c>
      <c r="E247" s="415">
        <v>56290082</v>
      </c>
      <c r="F247" s="448">
        <v>75.7212630909653</v>
      </c>
      <c r="G247" s="415">
        <v>405480</v>
      </c>
      <c r="H247" s="415">
        <v>148845586</v>
      </c>
      <c r="I247" s="448">
        <v>8.02174546211575</v>
      </c>
    </row>
    <row r="248" spans="1:9" ht="12.75">
      <c r="A248" s="412">
        <v>884</v>
      </c>
      <c r="B248" s="416"/>
      <c r="C248" s="414" t="s">
        <v>343</v>
      </c>
      <c r="D248" s="415">
        <v>56277678</v>
      </c>
      <c r="E248" s="415">
        <v>551031130</v>
      </c>
      <c r="F248" s="448">
        <v>4.40834993374945</v>
      </c>
      <c r="G248" s="415">
        <v>187494123</v>
      </c>
      <c r="H248" s="415">
        <v>1735240284</v>
      </c>
      <c r="I248" s="448">
        <v>13.5124286868688</v>
      </c>
    </row>
    <row r="249" spans="1:9" ht="12.75">
      <c r="A249" s="412">
        <v>885</v>
      </c>
      <c r="B249" s="416"/>
      <c r="C249" s="414" t="s">
        <v>344</v>
      </c>
      <c r="D249" s="415">
        <v>1900890</v>
      </c>
      <c r="E249" s="415">
        <v>20124993</v>
      </c>
      <c r="F249" s="448">
        <v>126.906522823478</v>
      </c>
      <c r="G249" s="415">
        <v>5800784</v>
      </c>
      <c r="H249" s="415">
        <v>58983543</v>
      </c>
      <c r="I249" s="448">
        <v>91.6245822352591</v>
      </c>
    </row>
    <row r="250" spans="1:9" ht="12.75">
      <c r="A250" s="412">
        <v>886</v>
      </c>
      <c r="B250" s="416"/>
      <c r="C250" s="414" t="s">
        <v>345</v>
      </c>
      <c r="D250" s="415">
        <v>31820</v>
      </c>
      <c r="E250" s="415">
        <v>80390</v>
      </c>
      <c r="F250" s="448" t="s">
        <v>719</v>
      </c>
      <c r="G250" s="415">
        <v>143765</v>
      </c>
      <c r="H250" s="415">
        <v>276317</v>
      </c>
      <c r="I250" s="448">
        <v>-78.5716556817292</v>
      </c>
    </row>
    <row r="251" spans="1:9" ht="12.75">
      <c r="A251" s="412">
        <v>887</v>
      </c>
      <c r="B251" s="416"/>
      <c r="C251" s="414" t="s">
        <v>346</v>
      </c>
      <c r="D251" s="415">
        <v>4222965</v>
      </c>
      <c r="E251" s="415">
        <v>39168491</v>
      </c>
      <c r="F251" s="448">
        <v>-1.1054698407151</v>
      </c>
      <c r="G251" s="415">
        <v>13039647</v>
      </c>
      <c r="H251" s="415">
        <v>120175282</v>
      </c>
      <c r="I251" s="448">
        <v>0.317243826359416</v>
      </c>
    </row>
    <row r="252" spans="1:9" ht="12.75">
      <c r="A252" s="412">
        <v>888</v>
      </c>
      <c r="B252" s="416"/>
      <c r="C252" s="414" t="s">
        <v>496</v>
      </c>
      <c r="D252" s="415">
        <v>13950</v>
      </c>
      <c r="E252" s="415">
        <v>739011</v>
      </c>
      <c r="F252" s="448">
        <v>32.5240341939198</v>
      </c>
      <c r="G252" s="415">
        <v>55870</v>
      </c>
      <c r="H252" s="415">
        <v>2217090</v>
      </c>
      <c r="I252" s="448">
        <v>73.0230750501021</v>
      </c>
    </row>
    <row r="253" spans="1:9" ht="12.75">
      <c r="A253" s="412">
        <v>889</v>
      </c>
      <c r="B253" s="416"/>
      <c r="C253" s="414" t="s">
        <v>347</v>
      </c>
      <c r="D253" s="415">
        <v>8488739</v>
      </c>
      <c r="E253" s="415">
        <v>34352796</v>
      </c>
      <c r="F253" s="448">
        <v>-9.23063809287716</v>
      </c>
      <c r="G253" s="415">
        <v>21902508</v>
      </c>
      <c r="H253" s="415">
        <v>92528687</v>
      </c>
      <c r="I253" s="448">
        <v>-13.7173124384465</v>
      </c>
    </row>
    <row r="254" spans="1:9" ht="12.75">
      <c r="A254" s="412">
        <v>891</v>
      </c>
      <c r="B254" s="416"/>
      <c r="C254" s="414" t="s">
        <v>480</v>
      </c>
      <c r="D254" s="415">
        <v>9930</v>
      </c>
      <c r="E254" s="415">
        <v>1385690</v>
      </c>
      <c r="F254" s="448">
        <v>17.2386077127435</v>
      </c>
      <c r="G254" s="415">
        <v>337031</v>
      </c>
      <c r="H254" s="415">
        <v>10278845</v>
      </c>
      <c r="I254" s="448">
        <v>100.036372567183</v>
      </c>
    </row>
    <row r="255" spans="1:9" ht="12.75">
      <c r="A255" s="412">
        <v>896</v>
      </c>
      <c r="B255" s="416"/>
      <c r="C255" s="414" t="s">
        <v>348</v>
      </c>
      <c r="D255" s="415">
        <v>781260</v>
      </c>
      <c r="E255" s="415">
        <v>32198905</v>
      </c>
      <c r="F255" s="448">
        <v>114.356695013308</v>
      </c>
      <c r="G255" s="415">
        <v>2525314</v>
      </c>
      <c r="H255" s="415">
        <v>67777647</v>
      </c>
      <c r="I255" s="448">
        <v>-31.4522803775118</v>
      </c>
    </row>
    <row r="256" spans="1:9" s="409" customFormat="1" ht="24" customHeight="1">
      <c r="A256" s="436"/>
      <c r="B256" s="411" t="s">
        <v>201</v>
      </c>
      <c r="C256" s="407"/>
      <c r="D256" s="408">
        <v>1090183727</v>
      </c>
      <c r="E256" s="408">
        <v>3399994189</v>
      </c>
      <c r="F256" s="447">
        <v>2.71011995935076</v>
      </c>
      <c r="G256" s="408">
        <v>3465776723</v>
      </c>
      <c r="H256" s="408">
        <v>10163446275</v>
      </c>
      <c r="I256" s="447">
        <v>4.584836730815</v>
      </c>
    </row>
    <row r="257" spans="1:9" ht="12.75">
      <c r="A257" s="387"/>
      <c r="D257" s="415"/>
      <c r="E257" s="415"/>
      <c r="G257" s="424"/>
      <c r="H257" s="424"/>
      <c r="I257" s="426"/>
    </row>
    <row r="258" spans="1:9" ht="12.75">
      <c r="A258" s="413"/>
      <c r="D258" s="415"/>
      <c r="E258" s="415"/>
      <c r="F258" s="415"/>
      <c r="G258" s="415"/>
      <c r="H258" s="415"/>
      <c r="I258" s="415"/>
    </row>
    <row r="259" spans="1:9" ht="12.75">
      <c r="A259" s="34"/>
      <c r="D259" s="415"/>
      <c r="E259" s="415"/>
      <c r="F259" s="437"/>
      <c r="G259" s="438"/>
      <c r="H259" s="424"/>
      <c r="I259" s="437"/>
    </row>
    <row r="260" spans="4:9" ht="12.75">
      <c r="D260" s="415"/>
      <c r="E260" s="415"/>
      <c r="G260" s="424"/>
      <c r="H260" s="415"/>
      <c r="I260" s="426"/>
    </row>
    <row r="261" spans="4:9" ht="12.75">
      <c r="D261" s="415"/>
      <c r="E261" s="415"/>
      <c r="G261" s="424"/>
      <c r="H261" s="424"/>
      <c r="I261" s="426"/>
    </row>
    <row r="262" spans="4:9" ht="12.75">
      <c r="D262" s="415"/>
      <c r="E262" s="415"/>
      <c r="G262" s="424"/>
      <c r="H262" s="424"/>
      <c r="I262" s="426"/>
    </row>
    <row r="263" spans="4:9" ht="12.75">
      <c r="D263" s="415"/>
      <c r="E263" s="415"/>
      <c r="G263" s="424"/>
      <c r="H263" s="424"/>
      <c r="I263" s="426"/>
    </row>
    <row r="264" spans="4:9" ht="12.75">
      <c r="D264" s="415"/>
      <c r="E264" s="415"/>
      <c r="G264" s="424"/>
      <c r="H264" s="424"/>
      <c r="I264" s="426"/>
    </row>
    <row r="265" spans="4:9" ht="12.75">
      <c r="D265" s="415"/>
      <c r="E265" s="415"/>
      <c r="G265" s="424"/>
      <c r="H265" s="424"/>
      <c r="I265" s="426"/>
    </row>
    <row r="266" spans="4:9" ht="12.75">
      <c r="D266" s="415"/>
      <c r="E266" s="415"/>
      <c r="G266" s="424"/>
      <c r="H266" s="424"/>
      <c r="I266" s="426"/>
    </row>
    <row r="267" spans="4:9" ht="12.75">
      <c r="D267" s="415"/>
      <c r="E267" s="415"/>
      <c r="G267" s="424"/>
      <c r="H267" s="424"/>
      <c r="I267" s="426"/>
    </row>
    <row r="268" spans="4:9" ht="12.75">
      <c r="D268" s="415"/>
      <c r="E268" s="415"/>
      <c r="G268" s="424"/>
      <c r="H268" s="424"/>
      <c r="I268" s="426"/>
    </row>
    <row r="269" spans="4:9" ht="12.75">
      <c r="D269" s="415"/>
      <c r="E269" s="415"/>
      <c r="G269" s="424"/>
      <c r="H269" s="424"/>
      <c r="I269" s="426"/>
    </row>
    <row r="270" spans="4:9" ht="12.75">
      <c r="D270" s="415"/>
      <c r="E270" s="415"/>
      <c r="G270" s="424"/>
      <c r="H270" s="424"/>
      <c r="I270" s="426"/>
    </row>
    <row r="271" spans="4:9" ht="12.75">
      <c r="D271" s="415"/>
      <c r="E271" s="415"/>
      <c r="G271" s="424"/>
      <c r="H271" s="439"/>
      <c r="I271" s="426"/>
    </row>
    <row r="272" spans="4:9" ht="12.75">
      <c r="D272" s="415"/>
      <c r="E272" s="415"/>
      <c r="G272" s="440"/>
      <c r="H272" s="440"/>
      <c r="I272" s="441"/>
    </row>
    <row r="273" spans="4:5" ht="12.75">
      <c r="D273" s="428"/>
      <c r="E273" s="428"/>
    </row>
    <row r="274" spans="4:5" ht="12.75">
      <c r="D274" s="415"/>
      <c r="E274" s="415"/>
    </row>
    <row r="275" spans="4:5" ht="12.75">
      <c r="D275" s="428"/>
      <c r="E275" s="428"/>
    </row>
    <row r="276" spans="4:5" ht="12.75">
      <c r="D276" s="415"/>
      <c r="E276" s="415"/>
    </row>
    <row r="277" spans="4:5" ht="12.75">
      <c r="D277" s="415"/>
      <c r="E277" s="415"/>
    </row>
    <row r="278" spans="4:5" ht="12.75">
      <c r="D278" s="415"/>
      <c r="E278" s="415"/>
    </row>
    <row r="279" spans="4:5" ht="12.75">
      <c r="D279" s="415"/>
      <c r="E279" s="415"/>
    </row>
    <row r="280" spans="4:5" ht="12.75">
      <c r="D280" s="415"/>
      <c r="E280" s="415"/>
    </row>
    <row r="281" spans="4:5" ht="12.75">
      <c r="D281" s="415"/>
      <c r="E281" s="415"/>
    </row>
    <row r="282" spans="4:5" ht="12.75">
      <c r="D282" s="415"/>
      <c r="E282" s="415"/>
    </row>
  </sheetData>
  <sheetProtection/>
  <mergeCells count="52">
    <mergeCell ref="A67:I67"/>
    <mergeCell ref="D69:F69"/>
    <mergeCell ref="A209:A214"/>
    <mergeCell ref="F141:F144"/>
    <mergeCell ref="G209:I209"/>
    <mergeCell ref="E210:F210"/>
    <mergeCell ref="I211:I214"/>
    <mergeCell ref="F211:F214"/>
    <mergeCell ref="D211:D214"/>
    <mergeCell ref="A139:A144"/>
    <mergeCell ref="B3:C8"/>
    <mergeCell ref="F5:F8"/>
    <mergeCell ref="I5:I8"/>
    <mergeCell ref="E5:E8"/>
    <mergeCell ref="D5:D8"/>
    <mergeCell ref="H5:H8"/>
    <mergeCell ref="A1:I1"/>
    <mergeCell ref="D3:F3"/>
    <mergeCell ref="G3:I3"/>
    <mergeCell ref="E4:F4"/>
    <mergeCell ref="H4:I4"/>
    <mergeCell ref="I141:I144"/>
    <mergeCell ref="I71:I74"/>
    <mergeCell ref="F71:F74"/>
    <mergeCell ref="G5:G8"/>
    <mergeCell ref="A3:A8"/>
    <mergeCell ref="A207:I207"/>
    <mergeCell ref="G139:I139"/>
    <mergeCell ref="D139:F139"/>
    <mergeCell ref="E141:E144"/>
    <mergeCell ref="B139:C144"/>
    <mergeCell ref="B209:C214"/>
    <mergeCell ref="D209:F209"/>
    <mergeCell ref="B69:C74"/>
    <mergeCell ref="G211:G214"/>
    <mergeCell ref="E71:E74"/>
    <mergeCell ref="H211:H214"/>
    <mergeCell ref="H210:I210"/>
    <mergeCell ref="H141:H144"/>
    <mergeCell ref="A137:I137"/>
    <mergeCell ref="A69:A74"/>
    <mergeCell ref="E140:F140"/>
    <mergeCell ref="E211:E214"/>
    <mergeCell ref="G69:I69"/>
    <mergeCell ref="D141:D144"/>
    <mergeCell ref="H140:I140"/>
    <mergeCell ref="G141:G144"/>
    <mergeCell ref="G71:G74"/>
    <mergeCell ref="H71:H74"/>
    <mergeCell ref="D71:D74"/>
    <mergeCell ref="H70:I70"/>
    <mergeCell ref="E70:F70"/>
  </mergeCells>
  <printOptions/>
  <pageMargins left="0.5905511811023623" right="0.5905511811023623" top="0.984251968503937" bottom="0" header="0.5118110236220472" footer="0.1968503937007874"/>
  <pageSetup firstPageNumber="22" useFirstPageNumber="1" fitToHeight="4" horizontalDpi="600" verticalDpi="600" orientation="portrait" paperSize="9" scale="74" r:id="rId1"/>
  <headerFooter>
    <oddHeader>&amp;C&amp;12 - &amp;P -</oddHeader>
    <oddFooter>&amp;L&amp;X________________
&amp;X*) Im Insgesamt sind Zuschätzungen für Antwortausfälle und Befreiungen (EGW-Position 904), Rückwaren (EGW-Position 901)
und Ersatzlieferungen (EGW-Position 903) enthalten.&amp;X
</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5"/>
  <dimension ref="A1:L282"/>
  <sheetViews>
    <sheetView zoomScalePageLayoutView="0" workbookViewId="0" topLeftCell="A1">
      <selection activeCell="A1" sqref="A1:I1"/>
    </sheetView>
  </sheetViews>
  <sheetFormatPr defaultColWidth="11.421875" defaultRowHeight="12.75"/>
  <cols>
    <col min="1" max="1" width="5.57421875" style="388" customWidth="1"/>
    <col min="2" max="2" width="1.8515625" style="388" customWidth="1"/>
    <col min="3" max="3" width="39.421875" style="388" customWidth="1"/>
    <col min="4" max="4" width="12.7109375" style="388" customWidth="1"/>
    <col min="5" max="5" width="13.28125" style="388" customWidth="1"/>
    <col min="6" max="6" width="11.140625" style="425" customWidth="1"/>
    <col min="7" max="8" width="12.7109375" style="388" customWidth="1"/>
    <col min="9" max="9" width="11.140625" style="442" customWidth="1"/>
    <col min="10" max="10" width="10.421875" style="388" customWidth="1"/>
    <col min="11" max="12" width="12.7109375" style="388" bestFit="1" customWidth="1"/>
    <col min="13" max="16384" width="11.421875" style="388" customWidth="1"/>
  </cols>
  <sheetData>
    <row r="1" spans="1:9" ht="17.25">
      <c r="A1" s="613" t="s">
        <v>66</v>
      </c>
      <c r="B1" s="613"/>
      <c r="C1" s="613"/>
      <c r="D1" s="613"/>
      <c r="E1" s="613"/>
      <c r="F1" s="613"/>
      <c r="G1" s="613"/>
      <c r="H1" s="652"/>
      <c r="I1" s="652"/>
    </row>
    <row r="2" spans="2:9" ht="12.75">
      <c r="B2" s="395"/>
      <c r="C2" s="396"/>
      <c r="D2" s="397"/>
      <c r="E2" s="397"/>
      <c r="F2" s="398"/>
      <c r="G2" s="399"/>
      <c r="H2" s="399"/>
      <c r="I2" s="399"/>
    </row>
    <row r="3" spans="1:9" ht="18" customHeight="1">
      <c r="A3" s="645" t="s">
        <v>1059</v>
      </c>
      <c r="B3" s="638" t="s">
        <v>722</v>
      </c>
      <c r="C3" s="639"/>
      <c r="D3" s="648" t="s">
        <v>1200</v>
      </c>
      <c r="E3" s="629"/>
      <c r="F3" s="629"/>
      <c r="G3" s="626" t="s">
        <v>1204</v>
      </c>
      <c r="H3" s="629"/>
      <c r="I3" s="629"/>
    </row>
    <row r="4" spans="1:9" ht="16.5" customHeight="1">
      <c r="A4" s="646"/>
      <c r="B4" s="640"/>
      <c r="C4" s="641"/>
      <c r="D4" s="400" t="s">
        <v>473</v>
      </c>
      <c r="E4" s="633" t="s">
        <v>474</v>
      </c>
      <c r="F4" s="634"/>
      <c r="G4" s="401" t="s">
        <v>473</v>
      </c>
      <c r="H4" s="633" t="s">
        <v>474</v>
      </c>
      <c r="I4" s="634"/>
    </row>
    <row r="5" spans="1:9" ht="15" customHeight="1">
      <c r="A5" s="646"/>
      <c r="B5" s="640"/>
      <c r="C5" s="641"/>
      <c r="D5" s="630" t="s">
        <v>111</v>
      </c>
      <c r="E5" s="635" t="s">
        <v>107</v>
      </c>
      <c r="F5" s="649" t="s">
        <v>1207</v>
      </c>
      <c r="G5" s="635" t="s">
        <v>111</v>
      </c>
      <c r="H5" s="635" t="s">
        <v>107</v>
      </c>
      <c r="I5" s="649" t="s">
        <v>1208</v>
      </c>
    </row>
    <row r="6" spans="1:9" ht="12.75">
      <c r="A6" s="646"/>
      <c r="B6" s="640"/>
      <c r="C6" s="641"/>
      <c r="D6" s="631"/>
      <c r="E6" s="636"/>
      <c r="F6" s="650"/>
      <c r="G6" s="636"/>
      <c r="H6" s="636"/>
      <c r="I6" s="650"/>
    </row>
    <row r="7" spans="1:9" ht="18.75" customHeight="1">
      <c r="A7" s="646"/>
      <c r="B7" s="640"/>
      <c r="C7" s="641"/>
      <c r="D7" s="631"/>
      <c r="E7" s="636"/>
      <c r="F7" s="650"/>
      <c r="G7" s="636"/>
      <c r="H7" s="636"/>
      <c r="I7" s="650"/>
    </row>
    <row r="8" spans="1:9" ht="27.75" customHeight="1">
      <c r="A8" s="647"/>
      <c r="B8" s="642"/>
      <c r="C8" s="643"/>
      <c r="D8" s="632"/>
      <c r="E8" s="637"/>
      <c r="F8" s="651"/>
      <c r="G8" s="637"/>
      <c r="H8" s="637"/>
      <c r="I8" s="651"/>
    </row>
    <row r="9" spans="1:9" ht="12.75">
      <c r="A9" s="402"/>
      <c r="B9" s="403"/>
      <c r="C9" s="404"/>
      <c r="D9" s="397"/>
      <c r="E9" s="397"/>
      <c r="F9" s="398"/>
      <c r="G9" s="397"/>
      <c r="H9" s="397"/>
      <c r="I9" s="397"/>
    </row>
    <row r="10" spans="1:9" s="409" customFormat="1" ht="12.75">
      <c r="A10" s="405" t="s">
        <v>208</v>
      </c>
      <c r="B10" s="406" t="s">
        <v>482</v>
      </c>
      <c r="C10" s="407"/>
      <c r="D10" s="408">
        <v>172593850</v>
      </c>
      <c r="E10" s="408">
        <v>234850338</v>
      </c>
      <c r="F10" s="447">
        <v>-3.36844087028565</v>
      </c>
      <c r="G10" s="408">
        <v>499252040</v>
      </c>
      <c r="H10" s="408">
        <v>747708184</v>
      </c>
      <c r="I10" s="447">
        <v>-4.65199118364602</v>
      </c>
    </row>
    <row r="11" spans="1:9" s="409" customFormat="1" ht="24" customHeight="1">
      <c r="A11" s="410">
        <v>1</v>
      </c>
      <c r="B11" s="411" t="s">
        <v>209</v>
      </c>
      <c r="C11" s="407"/>
      <c r="D11" s="408">
        <v>1075661</v>
      </c>
      <c r="E11" s="408">
        <v>1602404</v>
      </c>
      <c r="F11" s="447">
        <v>-47.8958413675552</v>
      </c>
      <c r="G11" s="408">
        <v>3618092</v>
      </c>
      <c r="H11" s="408">
        <v>5247610</v>
      </c>
      <c r="I11" s="447">
        <v>-38.9459955346287</v>
      </c>
    </row>
    <row r="12" spans="1:9" ht="24" customHeight="1">
      <c r="A12" s="412">
        <v>101</v>
      </c>
      <c r="B12" s="413"/>
      <c r="C12" s="414" t="s">
        <v>210</v>
      </c>
      <c r="D12" s="415" t="s">
        <v>106</v>
      </c>
      <c r="E12" s="415" t="s">
        <v>106</v>
      </c>
      <c r="F12" s="449" t="s">
        <v>1154</v>
      </c>
      <c r="G12" s="415" t="s">
        <v>106</v>
      </c>
      <c r="H12" s="415" t="s">
        <v>106</v>
      </c>
      <c r="I12" s="448">
        <v>-100</v>
      </c>
    </row>
    <row r="13" spans="1:9" ht="12.75">
      <c r="A13" s="412">
        <v>102</v>
      </c>
      <c r="B13" s="413"/>
      <c r="C13" s="414" t="s">
        <v>211</v>
      </c>
      <c r="D13" s="415" t="s">
        <v>106</v>
      </c>
      <c r="E13" s="415" t="s">
        <v>106</v>
      </c>
      <c r="F13" s="449" t="s">
        <v>1154</v>
      </c>
      <c r="G13" s="415" t="s">
        <v>106</v>
      </c>
      <c r="H13" s="415" t="s">
        <v>106</v>
      </c>
      <c r="I13" s="449" t="s">
        <v>1154</v>
      </c>
    </row>
    <row r="14" spans="1:9" ht="12.75">
      <c r="A14" s="412">
        <v>103</v>
      </c>
      <c r="B14" s="413"/>
      <c r="C14" s="414" t="s">
        <v>212</v>
      </c>
      <c r="D14" s="415">
        <v>1075607</v>
      </c>
      <c r="E14" s="415">
        <v>1595481</v>
      </c>
      <c r="F14" s="448">
        <v>-43.8609423733012</v>
      </c>
      <c r="G14" s="415">
        <v>3615506</v>
      </c>
      <c r="H14" s="415">
        <v>5226867</v>
      </c>
      <c r="I14" s="448">
        <v>-35.3751010137478</v>
      </c>
    </row>
    <row r="15" spans="1:9" ht="12.75">
      <c r="A15" s="412">
        <v>105</v>
      </c>
      <c r="B15" s="413"/>
      <c r="C15" s="414" t="s">
        <v>213</v>
      </c>
      <c r="D15" s="415" t="s">
        <v>106</v>
      </c>
      <c r="E15" s="415" t="s">
        <v>106</v>
      </c>
      <c r="F15" s="449" t="s">
        <v>1154</v>
      </c>
      <c r="G15" s="415" t="s">
        <v>106</v>
      </c>
      <c r="H15" s="415" t="s">
        <v>106</v>
      </c>
      <c r="I15" s="449" t="s">
        <v>1154</v>
      </c>
    </row>
    <row r="16" spans="1:9" ht="12.75">
      <c r="A16" s="412">
        <v>107</v>
      </c>
      <c r="B16" s="413"/>
      <c r="C16" s="414" t="s">
        <v>533</v>
      </c>
      <c r="D16" s="415" t="s">
        <v>106</v>
      </c>
      <c r="E16" s="415" t="s">
        <v>106</v>
      </c>
      <c r="F16" s="450">
        <v>-100</v>
      </c>
      <c r="G16" s="415" t="s">
        <v>106</v>
      </c>
      <c r="H16" s="415" t="s">
        <v>106</v>
      </c>
      <c r="I16" s="448">
        <v>-100</v>
      </c>
    </row>
    <row r="17" spans="1:9" ht="12.75">
      <c r="A17" s="412">
        <v>109</v>
      </c>
      <c r="B17" s="413"/>
      <c r="C17" s="414" t="s">
        <v>214</v>
      </c>
      <c r="D17" s="415">
        <v>54</v>
      </c>
      <c r="E17" s="415">
        <v>6923</v>
      </c>
      <c r="F17" s="450">
        <v>-90.4769110142097</v>
      </c>
      <c r="G17" s="415">
        <v>2586</v>
      </c>
      <c r="H17" s="415">
        <v>20743</v>
      </c>
      <c r="I17" s="450">
        <v>-89.3877613666014</v>
      </c>
    </row>
    <row r="18" spans="1:9" s="409" customFormat="1" ht="24" customHeight="1">
      <c r="A18" s="410">
        <v>2</v>
      </c>
      <c r="B18" s="411" t="s">
        <v>215</v>
      </c>
      <c r="C18" s="407"/>
      <c r="D18" s="408">
        <v>17941099</v>
      </c>
      <c r="E18" s="408">
        <v>51195723</v>
      </c>
      <c r="F18" s="447">
        <v>-19.7721731138324</v>
      </c>
      <c r="G18" s="408">
        <v>64063552</v>
      </c>
      <c r="H18" s="408">
        <v>175329118</v>
      </c>
      <c r="I18" s="447">
        <v>-5.55909855105502</v>
      </c>
    </row>
    <row r="19" spans="1:9" ht="24" customHeight="1">
      <c r="A19" s="412">
        <v>201</v>
      </c>
      <c r="B19" s="413"/>
      <c r="C19" s="414" t="s">
        <v>532</v>
      </c>
      <c r="D19" s="415">
        <v>3377129</v>
      </c>
      <c r="E19" s="415">
        <v>5041401</v>
      </c>
      <c r="F19" s="448">
        <v>-27.322398778433</v>
      </c>
      <c r="G19" s="415">
        <v>12606222</v>
      </c>
      <c r="H19" s="415">
        <v>18211685</v>
      </c>
      <c r="I19" s="448">
        <v>-4.97666952179877</v>
      </c>
    </row>
    <row r="20" spans="1:9" ht="12.75">
      <c r="A20" s="412">
        <v>202</v>
      </c>
      <c r="B20" s="413"/>
      <c r="C20" s="414" t="s">
        <v>216</v>
      </c>
      <c r="D20" s="415">
        <v>1585045</v>
      </c>
      <c r="E20" s="415">
        <v>4683825</v>
      </c>
      <c r="F20" s="448">
        <v>103.2896921244</v>
      </c>
      <c r="G20" s="415">
        <v>4359603</v>
      </c>
      <c r="H20" s="415">
        <v>13766292</v>
      </c>
      <c r="I20" s="448">
        <v>329.003592821089</v>
      </c>
    </row>
    <row r="21" spans="1:9" ht="12.75">
      <c r="A21" s="412">
        <v>203</v>
      </c>
      <c r="B21" s="413"/>
      <c r="C21" s="414" t="s">
        <v>531</v>
      </c>
      <c r="D21" s="415">
        <v>3037485</v>
      </c>
      <c r="E21" s="415">
        <v>15225646</v>
      </c>
      <c r="F21" s="448">
        <v>-29.5369988181693</v>
      </c>
      <c r="G21" s="415">
        <v>12094037</v>
      </c>
      <c r="H21" s="415">
        <v>56894544</v>
      </c>
      <c r="I21" s="448">
        <v>-9.54328891917474</v>
      </c>
    </row>
    <row r="22" spans="1:9" ht="12.75">
      <c r="A22" s="412">
        <v>204</v>
      </c>
      <c r="B22" s="413"/>
      <c r="C22" s="414" t="s">
        <v>218</v>
      </c>
      <c r="D22" s="415">
        <v>7510056</v>
      </c>
      <c r="E22" s="415">
        <v>23324596</v>
      </c>
      <c r="F22" s="448">
        <v>-16.698540815297</v>
      </c>
      <c r="G22" s="415">
        <v>26909884</v>
      </c>
      <c r="H22" s="415">
        <v>76311538</v>
      </c>
      <c r="I22" s="448">
        <v>-12.0087467838611</v>
      </c>
    </row>
    <row r="23" spans="1:9" ht="12.75">
      <c r="A23" s="412">
        <v>206</v>
      </c>
      <c r="B23" s="413"/>
      <c r="C23" s="414" t="s">
        <v>851</v>
      </c>
      <c r="D23" s="415">
        <v>63799</v>
      </c>
      <c r="E23" s="415">
        <v>296823</v>
      </c>
      <c r="F23" s="448">
        <v>-77.3462518889381</v>
      </c>
      <c r="G23" s="415">
        <v>224550</v>
      </c>
      <c r="H23" s="415">
        <v>1103622</v>
      </c>
      <c r="I23" s="448">
        <v>-68.8926646385479</v>
      </c>
    </row>
    <row r="24" spans="1:9" ht="12.75">
      <c r="A24" s="412">
        <v>208</v>
      </c>
      <c r="B24" s="413"/>
      <c r="C24" s="414" t="s">
        <v>540</v>
      </c>
      <c r="D24" s="415">
        <v>1930</v>
      </c>
      <c r="E24" s="415">
        <v>14198</v>
      </c>
      <c r="F24" s="448">
        <v>-35.0086972443468</v>
      </c>
      <c r="G24" s="415">
        <v>6610</v>
      </c>
      <c r="H24" s="415">
        <v>59650</v>
      </c>
      <c r="I24" s="448">
        <v>36.4270521235963</v>
      </c>
    </row>
    <row r="25" spans="1:9" ht="12.75">
      <c r="A25" s="416">
        <v>209</v>
      </c>
      <c r="B25" s="417"/>
      <c r="C25" s="414" t="s">
        <v>541</v>
      </c>
      <c r="D25" s="415">
        <v>1140628</v>
      </c>
      <c r="E25" s="415">
        <v>1323578</v>
      </c>
      <c r="F25" s="448">
        <v>-13.5832470413718</v>
      </c>
      <c r="G25" s="415">
        <v>4012001</v>
      </c>
      <c r="H25" s="415">
        <v>4459114</v>
      </c>
      <c r="I25" s="448">
        <v>2.30925284262858</v>
      </c>
    </row>
    <row r="26" spans="1:9" ht="12.75">
      <c r="A26" s="416">
        <v>211</v>
      </c>
      <c r="B26" s="417"/>
      <c r="C26" s="414" t="s">
        <v>530</v>
      </c>
      <c r="D26" s="415">
        <v>936940</v>
      </c>
      <c r="E26" s="415">
        <v>677588</v>
      </c>
      <c r="F26" s="448">
        <v>-17.7696441313962</v>
      </c>
      <c r="G26" s="415">
        <v>2928480</v>
      </c>
      <c r="H26" s="415">
        <v>2125796</v>
      </c>
      <c r="I26" s="448">
        <v>0.747527396620797</v>
      </c>
    </row>
    <row r="27" spans="1:9" ht="12.75">
      <c r="A27" s="416">
        <v>219</v>
      </c>
      <c r="B27" s="417"/>
      <c r="C27" s="414" t="s">
        <v>219</v>
      </c>
      <c r="D27" s="415">
        <v>288087</v>
      </c>
      <c r="E27" s="415">
        <v>608068</v>
      </c>
      <c r="F27" s="448">
        <v>-52.3562227724324</v>
      </c>
      <c r="G27" s="415">
        <v>922165</v>
      </c>
      <c r="H27" s="415">
        <v>2396877</v>
      </c>
      <c r="I27" s="448">
        <v>-33.2701636342984</v>
      </c>
    </row>
    <row r="28" spans="1:9" s="409" customFormat="1" ht="24" customHeight="1">
      <c r="A28" s="418">
        <v>3</v>
      </c>
      <c r="B28" s="419" t="s">
        <v>220</v>
      </c>
      <c r="C28" s="407"/>
      <c r="D28" s="408">
        <v>134676944</v>
      </c>
      <c r="E28" s="408">
        <v>165322674</v>
      </c>
      <c r="F28" s="447">
        <v>5.98925922784035</v>
      </c>
      <c r="G28" s="408">
        <v>383403961</v>
      </c>
      <c r="H28" s="408">
        <v>518005736</v>
      </c>
      <c r="I28" s="447">
        <v>-2.59841535167961</v>
      </c>
    </row>
    <row r="29" spans="1:9" ht="24" customHeight="1">
      <c r="A29" s="416">
        <v>301</v>
      </c>
      <c r="B29" s="417"/>
      <c r="C29" s="414" t="s">
        <v>221</v>
      </c>
      <c r="D29" s="415">
        <v>24383626</v>
      </c>
      <c r="E29" s="415">
        <v>7731687</v>
      </c>
      <c r="F29" s="448">
        <v>70.8500021213482</v>
      </c>
      <c r="G29" s="415">
        <v>43183798</v>
      </c>
      <c r="H29" s="415">
        <v>13547908</v>
      </c>
      <c r="I29" s="448">
        <v>24.8357580396046</v>
      </c>
    </row>
    <row r="30" spans="1:9" ht="12.75">
      <c r="A30" s="416">
        <v>302</v>
      </c>
      <c r="B30" s="417"/>
      <c r="C30" s="414" t="s">
        <v>222</v>
      </c>
      <c r="D30" s="415" t="s">
        <v>1154</v>
      </c>
      <c r="E30" s="415" t="s">
        <v>1154</v>
      </c>
      <c r="F30" s="448">
        <v>-100</v>
      </c>
      <c r="G30" s="415">
        <v>390820</v>
      </c>
      <c r="H30" s="415">
        <v>54452</v>
      </c>
      <c r="I30" s="448">
        <v>-77.774058850661</v>
      </c>
    </row>
    <row r="31" spans="1:9" ht="12.75">
      <c r="A31" s="416">
        <v>303</v>
      </c>
      <c r="B31" s="417"/>
      <c r="C31" s="414" t="s">
        <v>223</v>
      </c>
      <c r="D31" s="415">
        <v>107075</v>
      </c>
      <c r="E31" s="415">
        <v>17947</v>
      </c>
      <c r="F31" s="448">
        <v>-58.8654595461838</v>
      </c>
      <c r="G31" s="415">
        <v>3584680</v>
      </c>
      <c r="H31" s="415">
        <v>736449</v>
      </c>
      <c r="I31" s="448">
        <v>-69.0231587377567</v>
      </c>
    </row>
    <row r="32" spans="1:9" ht="12.75">
      <c r="A32" s="416">
        <v>304</v>
      </c>
      <c r="B32" s="417"/>
      <c r="C32" s="414" t="s">
        <v>224</v>
      </c>
      <c r="D32" s="415">
        <v>495980</v>
      </c>
      <c r="E32" s="415">
        <v>67353</v>
      </c>
      <c r="F32" s="448" t="s">
        <v>719</v>
      </c>
      <c r="G32" s="415">
        <v>571660</v>
      </c>
      <c r="H32" s="415">
        <v>77934</v>
      </c>
      <c r="I32" s="448" t="s">
        <v>719</v>
      </c>
    </row>
    <row r="33" spans="1:9" ht="12.75">
      <c r="A33" s="416">
        <v>305</v>
      </c>
      <c r="B33" s="417"/>
      <c r="C33" s="414" t="s">
        <v>225</v>
      </c>
      <c r="D33" s="415">
        <v>886828</v>
      </c>
      <c r="E33" s="415">
        <v>144759</v>
      </c>
      <c r="F33" s="448">
        <v>-71.9575059132567</v>
      </c>
      <c r="G33" s="415">
        <v>5390497</v>
      </c>
      <c r="H33" s="415">
        <v>1102235</v>
      </c>
      <c r="I33" s="448">
        <v>-64.9544202544428</v>
      </c>
    </row>
    <row r="34" spans="1:9" ht="12.75">
      <c r="A34" s="416">
        <v>308</v>
      </c>
      <c r="B34" s="417"/>
      <c r="C34" s="414" t="s">
        <v>852</v>
      </c>
      <c r="D34" s="415">
        <v>1504144</v>
      </c>
      <c r="E34" s="415">
        <v>216803</v>
      </c>
      <c r="F34" s="448">
        <v>559.858168979791</v>
      </c>
      <c r="G34" s="415">
        <v>1893256</v>
      </c>
      <c r="H34" s="415">
        <v>273274</v>
      </c>
      <c r="I34" s="448">
        <v>6.80523094480618</v>
      </c>
    </row>
    <row r="35" spans="1:9" ht="12.75">
      <c r="A35" s="416">
        <v>309</v>
      </c>
      <c r="B35" s="417"/>
      <c r="C35" s="414" t="s">
        <v>226</v>
      </c>
      <c r="D35" s="415">
        <v>830356</v>
      </c>
      <c r="E35" s="415">
        <v>504964</v>
      </c>
      <c r="F35" s="448">
        <v>-44.3540699910409</v>
      </c>
      <c r="G35" s="415">
        <v>2979544</v>
      </c>
      <c r="H35" s="415">
        <v>1762720</v>
      </c>
      <c r="I35" s="448">
        <v>-20.6640970293144</v>
      </c>
    </row>
    <row r="36" spans="1:9" ht="12.75">
      <c r="A36" s="416">
        <v>310</v>
      </c>
      <c r="B36" s="417"/>
      <c r="C36" s="414" t="s">
        <v>227</v>
      </c>
      <c r="D36" s="415">
        <v>604493</v>
      </c>
      <c r="E36" s="415">
        <v>207238</v>
      </c>
      <c r="F36" s="448">
        <v>-48.2099212795202</v>
      </c>
      <c r="G36" s="415">
        <v>2514077</v>
      </c>
      <c r="H36" s="415">
        <v>860192</v>
      </c>
      <c r="I36" s="448">
        <v>-39.1198554490076</v>
      </c>
    </row>
    <row r="37" spans="1:9" ht="12.75">
      <c r="A37" s="416">
        <v>315</v>
      </c>
      <c r="B37" s="417"/>
      <c r="C37" s="414" t="s">
        <v>842</v>
      </c>
      <c r="D37" s="415">
        <v>3407206</v>
      </c>
      <c r="E37" s="415">
        <v>7999853</v>
      </c>
      <c r="F37" s="448">
        <v>-6.2187820034287</v>
      </c>
      <c r="G37" s="415">
        <v>14823881</v>
      </c>
      <c r="H37" s="415">
        <v>28220405</v>
      </c>
      <c r="I37" s="448">
        <v>-0.0440692360922697</v>
      </c>
    </row>
    <row r="38" spans="1:9" ht="12.75">
      <c r="A38" s="416">
        <v>316</v>
      </c>
      <c r="B38" s="417"/>
      <c r="C38" s="414" t="s">
        <v>228</v>
      </c>
      <c r="D38" s="415" t="s">
        <v>106</v>
      </c>
      <c r="E38" s="415" t="s">
        <v>106</v>
      </c>
      <c r="F38" s="448">
        <v>-100</v>
      </c>
      <c r="G38" s="415" t="s">
        <v>106</v>
      </c>
      <c r="H38" s="415" t="s">
        <v>106</v>
      </c>
      <c r="I38" s="448">
        <v>-100</v>
      </c>
    </row>
    <row r="39" spans="1:9" ht="12.75">
      <c r="A39" s="416">
        <v>320</v>
      </c>
      <c r="B39" s="417"/>
      <c r="C39" s="414" t="s">
        <v>889</v>
      </c>
      <c r="D39" s="415">
        <v>70930</v>
      </c>
      <c r="E39" s="415">
        <v>414690</v>
      </c>
      <c r="F39" s="448">
        <v>11.1111111111111</v>
      </c>
      <c r="G39" s="415">
        <v>304929</v>
      </c>
      <c r="H39" s="415">
        <v>1100762</v>
      </c>
      <c r="I39" s="448">
        <v>-6.15999727199878</v>
      </c>
    </row>
    <row r="40" spans="1:9" ht="12.75">
      <c r="A40" s="416">
        <v>325</v>
      </c>
      <c r="B40" s="417"/>
      <c r="C40" s="414" t="s">
        <v>881</v>
      </c>
      <c r="D40" s="415">
        <v>1128447</v>
      </c>
      <c r="E40" s="415">
        <v>479149</v>
      </c>
      <c r="F40" s="448">
        <v>292.163265974251</v>
      </c>
      <c r="G40" s="415">
        <v>1947242</v>
      </c>
      <c r="H40" s="415">
        <v>1336252</v>
      </c>
      <c r="I40" s="448">
        <v>5.51912568306011</v>
      </c>
    </row>
    <row r="41" spans="1:9" ht="12.75">
      <c r="A41" s="416">
        <v>335</v>
      </c>
      <c r="B41" s="417"/>
      <c r="C41" s="414" t="s">
        <v>529</v>
      </c>
      <c r="D41" s="415">
        <v>210405</v>
      </c>
      <c r="E41" s="415">
        <v>44894</v>
      </c>
      <c r="F41" s="448">
        <v>8.89465641448565</v>
      </c>
      <c r="G41" s="415">
        <v>477230</v>
      </c>
      <c r="H41" s="415">
        <v>120752</v>
      </c>
      <c r="I41" s="448">
        <v>-7.93113439163122</v>
      </c>
    </row>
    <row r="42" spans="1:9" ht="12.75">
      <c r="A42" s="416">
        <v>340</v>
      </c>
      <c r="B42" s="417"/>
      <c r="C42" s="414" t="s">
        <v>229</v>
      </c>
      <c r="D42" s="415">
        <v>3456290</v>
      </c>
      <c r="E42" s="415">
        <v>3129463</v>
      </c>
      <c r="F42" s="448">
        <v>-0.410424012525624</v>
      </c>
      <c r="G42" s="415">
        <v>11543902</v>
      </c>
      <c r="H42" s="415">
        <v>10298433</v>
      </c>
      <c r="I42" s="448">
        <v>-0.901872440918666</v>
      </c>
    </row>
    <row r="43" spans="1:9" ht="12.75">
      <c r="A43" s="416">
        <v>345</v>
      </c>
      <c r="B43" s="417"/>
      <c r="C43" s="414" t="s">
        <v>853</v>
      </c>
      <c r="D43" s="415">
        <v>8397601</v>
      </c>
      <c r="E43" s="415">
        <v>12521465</v>
      </c>
      <c r="F43" s="448">
        <v>19.8452129401224</v>
      </c>
      <c r="G43" s="415">
        <v>52696517</v>
      </c>
      <c r="H43" s="415">
        <v>83430653</v>
      </c>
      <c r="I43" s="448">
        <v>-7.74409653366332</v>
      </c>
    </row>
    <row r="44" spans="1:9" ht="12.75">
      <c r="A44" s="416">
        <v>350</v>
      </c>
      <c r="B44" s="417"/>
      <c r="C44" s="414" t="s">
        <v>528</v>
      </c>
      <c r="D44" s="415">
        <v>22013514</v>
      </c>
      <c r="E44" s="415">
        <v>19722954</v>
      </c>
      <c r="F44" s="450">
        <v>11.1331465877401</v>
      </c>
      <c r="G44" s="415">
        <v>32810566</v>
      </c>
      <c r="H44" s="415">
        <v>34271460</v>
      </c>
      <c r="I44" s="450">
        <v>-23.3211864380803</v>
      </c>
    </row>
    <row r="45" spans="1:9" ht="12.75">
      <c r="A45" s="416">
        <v>355</v>
      </c>
      <c r="B45" s="417"/>
      <c r="C45" s="414" t="s">
        <v>527</v>
      </c>
      <c r="D45" s="415">
        <v>1251552</v>
      </c>
      <c r="E45" s="415">
        <v>2491518</v>
      </c>
      <c r="F45" s="448">
        <v>46.4193198059275</v>
      </c>
      <c r="G45" s="415">
        <v>12755284</v>
      </c>
      <c r="H45" s="415">
        <v>13214464</v>
      </c>
      <c r="I45" s="448">
        <v>-24.7526888125003</v>
      </c>
    </row>
    <row r="46" spans="1:9" ht="12.75">
      <c r="A46" s="416">
        <v>360</v>
      </c>
      <c r="B46" s="417"/>
      <c r="C46" s="414" t="s">
        <v>526</v>
      </c>
      <c r="D46" s="415">
        <v>1412141</v>
      </c>
      <c r="E46" s="415">
        <v>15490592</v>
      </c>
      <c r="F46" s="448">
        <v>161.994092927056</v>
      </c>
      <c r="G46" s="415">
        <v>3520785</v>
      </c>
      <c r="H46" s="415">
        <v>31296726</v>
      </c>
      <c r="I46" s="448">
        <v>97.6680436244061</v>
      </c>
    </row>
    <row r="47" spans="1:9" ht="12.75">
      <c r="A47" s="416">
        <v>370</v>
      </c>
      <c r="B47" s="417"/>
      <c r="C47" s="414" t="s">
        <v>840</v>
      </c>
      <c r="D47" s="415">
        <v>10364376</v>
      </c>
      <c r="E47" s="415">
        <v>12762602</v>
      </c>
      <c r="F47" s="448">
        <v>-1.85280429963183</v>
      </c>
      <c r="G47" s="415">
        <v>33936840</v>
      </c>
      <c r="H47" s="415">
        <v>40851167</v>
      </c>
      <c r="I47" s="448">
        <v>-5.7698288178495</v>
      </c>
    </row>
    <row r="48" spans="1:9" ht="12.75">
      <c r="A48" s="416">
        <v>372</v>
      </c>
      <c r="B48" s="417"/>
      <c r="C48" s="414" t="s">
        <v>230</v>
      </c>
      <c r="D48" s="415">
        <v>3491684</v>
      </c>
      <c r="E48" s="415">
        <v>5639086</v>
      </c>
      <c r="F48" s="448">
        <v>-14.1585012689552</v>
      </c>
      <c r="G48" s="415">
        <v>9383893</v>
      </c>
      <c r="H48" s="415">
        <v>16027536</v>
      </c>
      <c r="I48" s="448">
        <v>-19.0857372720422</v>
      </c>
    </row>
    <row r="49" spans="1:9" ht="12.75">
      <c r="A49" s="416">
        <v>375</v>
      </c>
      <c r="B49" s="417"/>
      <c r="C49" s="414" t="s">
        <v>525</v>
      </c>
      <c r="D49" s="415">
        <v>6683695</v>
      </c>
      <c r="E49" s="415">
        <v>6825486</v>
      </c>
      <c r="F49" s="448">
        <v>28.3307399521835</v>
      </c>
      <c r="G49" s="415">
        <v>20163242</v>
      </c>
      <c r="H49" s="415">
        <v>20951580</v>
      </c>
      <c r="I49" s="448">
        <v>18.8266483969112</v>
      </c>
    </row>
    <row r="50" spans="1:9" ht="12.75">
      <c r="A50" s="416">
        <v>377</v>
      </c>
      <c r="B50" s="417"/>
      <c r="C50" s="414" t="s">
        <v>232</v>
      </c>
      <c r="D50" s="415">
        <v>5451705</v>
      </c>
      <c r="E50" s="415">
        <v>23406024</v>
      </c>
      <c r="F50" s="448">
        <v>-22.1752471588392</v>
      </c>
      <c r="G50" s="415">
        <v>15552498</v>
      </c>
      <c r="H50" s="415">
        <v>60094044</v>
      </c>
      <c r="I50" s="448">
        <v>-10.3668385168809</v>
      </c>
    </row>
    <row r="51" spans="1:9" ht="12.75">
      <c r="A51" s="416">
        <v>379</v>
      </c>
      <c r="B51" s="417"/>
      <c r="C51" s="414" t="s">
        <v>524</v>
      </c>
      <c r="D51" s="415">
        <v>403572</v>
      </c>
      <c r="E51" s="415">
        <v>1589999</v>
      </c>
      <c r="F51" s="448">
        <v>-17.510335857657</v>
      </c>
      <c r="G51" s="415">
        <v>1124729</v>
      </c>
      <c r="H51" s="415">
        <v>4615727</v>
      </c>
      <c r="I51" s="448">
        <v>16.3448174342031</v>
      </c>
    </row>
    <row r="52" spans="1:9" ht="12.75">
      <c r="A52" s="416">
        <v>381</v>
      </c>
      <c r="B52" s="417"/>
      <c r="C52" s="414" t="s">
        <v>523</v>
      </c>
      <c r="D52" s="415">
        <v>5654699</v>
      </c>
      <c r="E52" s="415">
        <v>4292292</v>
      </c>
      <c r="F52" s="448">
        <v>6.5009810723016</v>
      </c>
      <c r="G52" s="415">
        <v>17293967</v>
      </c>
      <c r="H52" s="415">
        <v>12800252</v>
      </c>
      <c r="I52" s="448">
        <v>6.7696461873727</v>
      </c>
    </row>
    <row r="53" spans="1:9" ht="12.75">
      <c r="A53" s="416">
        <v>383</v>
      </c>
      <c r="B53" s="417"/>
      <c r="C53" s="414" t="s">
        <v>512</v>
      </c>
      <c r="D53" s="415">
        <v>2838332</v>
      </c>
      <c r="E53" s="415">
        <v>1098212</v>
      </c>
      <c r="F53" s="448">
        <v>6.38311063063901</v>
      </c>
      <c r="G53" s="415">
        <v>6512825</v>
      </c>
      <c r="H53" s="415">
        <v>2878446</v>
      </c>
      <c r="I53" s="448">
        <v>5.60291093088594</v>
      </c>
    </row>
    <row r="54" spans="1:9" ht="12.75">
      <c r="A54" s="416">
        <v>385</v>
      </c>
      <c r="B54" s="417"/>
      <c r="C54" s="414" t="s">
        <v>522</v>
      </c>
      <c r="D54" s="415">
        <v>3542938</v>
      </c>
      <c r="E54" s="415">
        <v>4131541</v>
      </c>
      <c r="F54" s="448">
        <v>-12.2186254017209</v>
      </c>
      <c r="G54" s="415">
        <v>10671941</v>
      </c>
      <c r="H54" s="415">
        <v>13765324</v>
      </c>
      <c r="I54" s="448">
        <v>15.4884534819851</v>
      </c>
    </row>
    <row r="55" spans="1:9" ht="12.75">
      <c r="A55" s="416">
        <v>389</v>
      </c>
      <c r="B55" s="417"/>
      <c r="C55" s="414" t="s">
        <v>511</v>
      </c>
      <c r="D55" s="415">
        <v>328841</v>
      </c>
      <c r="E55" s="415">
        <v>109339</v>
      </c>
      <c r="F55" s="448">
        <v>51.948358764835</v>
      </c>
      <c r="G55" s="415">
        <v>862478</v>
      </c>
      <c r="H55" s="415">
        <v>310392</v>
      </c>
      <c r="I55" s="448">
        <v>-51.7506388852618</v>
      </c>
    </row>
    <row r="56" spans="1:9" ht="12.75">
      <c r="A56" s="416">
        <v>393</v>
      </c>
      <c r="B56" s="417"/>
      <c r="C56" s="414" t="s">
        <v>534</v>
      </c>
      <c r="D56" s="415">
        <v>12649876</v>
      </c>
      <c r="E56" s="415">
        <v>12498674</v>
      </c>
      <c r="F56" s="448">
        <v>-1.9652099582853</v>
      </c>
      <c r="G56" s="415">
        <v>34565687</v>
      </c>
      <c r="H56" s="415">
        <v>38564121</v>
      </c>
      <c r="I56" s="448">
        <v>10.4650655183194</v>
      </c>
    </row>
    <row r="57" spans="1:9" ht="12.75">
      <c r="A57" s="416">
        <v>395</v>
      </c>
      <c r="B57" s="417"/>
      <c r="C57" s="414" t="s">
        <v>843</v>
      </c>
      <c r="D57" s="415">
        <v>10792494</v>
      </c>
      <c r="E57" s="415">
        <v>11063741</v>
      </c>
      <c r="F57" s="448">
        <v>10.4543981077752</v>
      </c>
      <c r="G57" s="415">
        <v>29224443</v>
      </c>
      <c r="H57" s="415">
        <v>31541202</v>
      </c>
      <c r="I57" s="448">
        <v>5.86617213317847</v>
      </c>
    </row>
    <row r="58" spans="1:9" ht="12.75">
      <c r="A58" s="416">
        <v>396</v>
      </c>
      <c r="B58" s="417"/>
      <c r="C58" s="414" t="s">
        <v>844</v>
      </c>
      <c r="D58" s="415">
        <v>2314144</v>
      </c>
      <c r="E58" s="415">
        <v>10720349</v>
      </c>
      <c r="F58" s="448">
        <v>-10.6298945108617</v>
      </c>
      <c r="G58" s="415">
        <v>12722750</v>
      </c>
      <c r="H58" s="415">
        <v>53900874</v>
      </c>
      <c r="I58" s="448">
        <v>-6.66465222583879</v>
      </c>
    </row>
    <row r="59" spans="1:9" s="409" customFormat="1" ht="24" customHeight="1">
      <c r="A59" s="418">
        <v>4</v>
      </c>
      <c r="B59" s="419" t="s">
        <v>233</v>
      </c>
      <c r="C59" s="407"/>
      <c r="D59" s="408">
        <v>18900146</v>
      </c>
      <c r="E59" s="408">
        <v>16729537</v>
      </c>
      <c r="F59" s="447">
        <v>-17.0490572956977</v>
      </c>
      <c r="G59" s="408">
        <v>48166435</v>
      </c>
      <c r="H59" s="408">
        <v>49125720</v>
      </c>
      <c r="I59" s="447">
        <v>-15.4742342142381</v>
      </c>
    </row>
    <row r="60" spans="1:9" ht="24" customHeight="1">
      <c r="A60" s="416">
        <v>401</v>
      </c>
      <c r="B60" s="417"/>
      <c r="C60" s="414" t="s">
        <v>234</v>
      </c>
      <c r="D60" s="415" t="s">
        <v>106</v>
      </c>
      <c r="E60" s="415" t="s">
        <v>106</v>
      </c>
      <c r="F60" s="449" t="s">
        <v>1154</v>
      </c>
      <c r="G60" s="415" t="s">
        <v>106</v>
      </c>
      <c r="H60" s="415" t="s">
        <v>106</v>
      </c>
      <c r="I60" s="449" t="s">
        <v>1154</v>
      </c>
    </row>
    <row r="61" spans="1:9" ht="12.75">
      <c r="A61" s="416">
        <v>402</v>
      </c>
      <c r="B61" s="417"/>
      <c r="C61" s="414" t="s">
        <v>235</v>
      </c>
      <c r="D61" s="415">
        <v>30593</v>
      </c>
      <c r="E61" s="415">
        <v>140938</v>
      </c>
      <c r="F61" s="448">
        <v>-34.3919038441844</v>
      </c>
      <c r="G61" s="415">
        <v>152826</v>
      </c>
      <c r="H61" s="415">
        <v>655259</v>
      </c>
      <c r="I61" s="448">
        <v>8.96230729193515</v>
      </c>
    </row>
    <row r="62" spans="1:9" ht="12.75">
      <c r="A62" s="416">
        <v>403</v>
      </c>
      <c r="B62" s="417"/>
      <c r="C62" s="414" t="s">
        <v>236</v>
      </c>
      <c r="D62" s="415">
        <v>621</v>
      </c>
      <c r="E62" s="415">
        <v>5436</v>
      </c>
      <c r="F62" s="450">
        <v>75.1853045439897</v>
      </c>
      <c r="G62" s="415">
        <v>1751</v>
      </c>
      <c r="H62" s="415">
        <v>9708</v>
      </c>
      <c r="I62" s="450">
        <v>-81.531085914314</v>
      </c>
    </row>
    <row r="63" spans="1:9" ht="12.75">
      <c r="A63" s="416">
        <v>411</v>
      </c>
      <c r="B63" s="417"/>
      <c r="C63" s="414" t="s">
        <v>237</v>
      </c>
      <c r="D63" s="415">
        <v>583819</v>
      </c>
      <c r="E63" s="415">
        <v>4603798</v>
      </c>
      <c r="F63" s="448">
        <v>-11.4233321257082</v>
      </c>
      <c r="G63" s="415">
        <v>1888469</v>
      </c>
      <c r="H63" s="415">
        <v>13414535</v>
      </c>
      <c r="I63" s="448">
        <v>-17.579068007214</v>
      </c>
    </row>
    <row r="64" spans="1:9" ht="12.75">
      <c r="A64" s="416">
        <v>421</v>
      </c>
      <c r="B64" s="417"/>
      <c r="C64" s="414" t="s">
        <v>238</v>
      </c>
      <c r="D64" s="415">
        <v>9764754</v>
      </c>
      <c r="E64" s="415">
        <v>5720843</v>
      </c>
      <c r="F64" s="448">
        <v>20.0542220961232</v>
      </c>
      <c r="G64" s="415">
        <v>27111870</v>
      </c>
      <c r="H64" s="415">
        <v>15716154</v>
      </c>
      <c r="I64" s="448">
        <v>6.58170143852692</v>
      </c>
    </row>
    <row r="65" spans="1:9" ht="12.75">
      <c r="A65" s="416">
        <v>423</v>
      </c>
      <c r="B65" s="417"/>
      <c r="C65" s="414" t="s">
        <v>239</v>
      </c>
      <c r="D65" s="415">
        <v>2013464</v>
      </c>
      <c r="E65" s="415">
        <v>3173994</v>
      </c>
      <c r="F65" s="448">
        <v>-38.9865051119563</v>
      </c>
      <c r="G65" s="415">
        <v>5739294</v>
      </c>
      <c r="H65" s="415">
        <v>10308606</v>
      </c>
      <c r="I65" s="448">
        <v>-19.4716783981024</v>
      </c>
    </row>
    <row r="66" spans="1:9" ht="12.75">
      <c r="A66" s="416">
        <v>425</v>
      </c>
      <c r="B66" s="417"/>
      <c r="C66" s="414" t="s">
        <v>240</v>
      </c>
      <c r="D66" s="415">
        <v>6506895</v>
      </c>
      <c r="E66" s="415">
        <v>3084528</v>
      </c>
      <c r="F66" s="448">
        <v>-35.540316454572</v>
      </c>
      <c r="G66" s="415">
        <v>13272225</v>
      </c>
      <c r="H66" s="415">
        <v>9021458</v>
      </c>
      <c r="I66" s="448">
        <v>-33.8738480278131</v>
      </c>
    </row>
    <row r="67" spans="1:9" ht="16.5">
      <c r="A67" s="644" t="s">
        <v>67</v>
      </c>
      <c r="B67" s="644"/>
      <c r="C67" s="644"/>
      <c r="D67" s="644"/>
      <c r="E67" s="644"/>
      <c r="F67" s="644"/>
      <c r="G67" s="644"/>
      <c r="H67" s="644"/>
      <c r="I67" s="644"/>
    </row>
    <row r="68" spans="3:9" ht="12.75">
      <c r="C68" s="420"/>
      <c r="D68" s="397"/>
      <c r="E68" s="397"/>
      <c r="F68" s="398"/>
      <c r="G68" s="421"/>
      <c r="H68" s="421"/>
      <c r="I68" s="421"/>
    </row>
    <row r="69" spans="1:9" ht="18" customHeight="1">
      <c r="A69" s="645" t="s">
        <v>1059</v>
      </c>
      <c r="B69" s="638" t="s">
        <v>722</v>
      </c>
      <c r="C69" s="639"/>
      <c r="D69" s="648" t="s">
        <v>1200</v>
      </c>
      <c r="E69" s="629"/>
      <c r="F69" s="629"/>
      <c r="G69" s="626" t="s">
        <v>1204</v>
      </c>
      <c r="H69" s="629"/>
      <c r="I69" s="629"/>
    </row>
    <row r="70" spans="1:9" ht="16.5" customHeight="1">
      <c r="A70" s="646"/>
      <c r="B70" s="640"/>
      <c r="C70" s="641"/>
      <c r="D70" s="400" t="s">
        <v>473</v>
      </c>
      <c r="E70" s="633" t="s">
        <v>474</v>
      </c>
      <c r="F70" s="634"/>
      <c r="G70" s="401" t="s">
        <v>473</v>
      </c>
      <c r="H70" s="633" t="s">
        <v>474</v>
      </c>
      <c r="I70" s="634"/>
    </row>
    <row r="71" spans="1:9" ht="15" customHeight="1">
      <c r="A71" s="646"/>
      <c r="B71" s="640"/>
      <c r="C71" s="641"/>
      <c r="D71" s="630" t="s">
        <v>111</v>
      </c>
      <c r="E71" s="635" t="s">
        <v>107</v>
      </c>
      <c r="F71" s="649" t="s">
        <v>1207</v>
      </c>
      <c r="G71" s="635" t="s">
        <v>111</v>
      </c>
      <c r="H71" s="635" t="s">
        <v>107</v>
      </c>
      <c r="I71" s="649" t="s">
        <v>1208</v>
      </c>
    </row>
    <row r="72" spans="1:9" ht="12.75">
      <c r="A72" s="646"/>
      <c r="B72" s="640"/>
      <c r="C72" s="641"/>
      <c r="D72" s="631"/>
      <c r="E72" s="636"/>
      <c r="F72" s="650"/>
      <c r="G72" s="636"/>
      <c r="H72" s="636"/>
      <c r="I72" s="650"/>
    </row>
    <row r="73" spans="1:9" ht="18.75" customHeight="1">
      <c r="A73" s="646"/>
      <c r="B73" s="640"/>
      <c r="C73" s="641"/>
      <c r="D73" s="631"/>
      <c r="E73" s="636"/>
      <c r="F73" s="650"/>
      <c r="G73" s="636"/>
      <c r="H73" s="636"/>
      <c r="I73" s="650"/>
    </row>
    <row r="74" spans="1:9" ht="27.75" customHeight="1">
      <c r="A74" s="647"/>
      <c r="B74" s="642"/>
      <c r="C74" s="643"/>
      <c r="D74" s="632"/>
      <c r="E74" s="637"/>
      <c r="F74" s="651"/>
      <c r="G74" s="637"/>
      <c r="H74" s="637"/>
      <c r="I74" s="651"/>
    </row>
    <row r="75" spans="1:9" ht="12.75">
      <c r="A75" s="422"/>
      <c r="B75" s="423"/>
      <c r="C75" s="404"/>
      <c r="D75" s="424"/>
      <c r="E75" s="424"/>
      <c r="G75" s="424"/>
      <c r="H75" s="424"/>
      <c r="I75" s="426"/>
    </row>
    <row r="76" spans="1:9" s="409" customFormat="1" ht="12.75">
      <c r="A76" s="405" t="s">
        <v>241</v>
      </c>
      <c r="B76" s="411" t="s">
        <v>197</v>
      </c>
      <c r="C76" s="407"/>
      <c r="D76" s="408">
        <v>732675046</v>
      </c>
      <c r="E76" s="408">
        <v>1925265529</v>
      </c>
      <c r="F76" s="447">
        <v>4.92827107017341</v>
      </c>
      <c r="G76" s="408">
        <v>2234916377</v>
      </c>
      <c r="H76" s="408">
        <v>5647438371</v>
      </c>
      <c r="I76" s="447">
        <v>4.55668369059549</v>
      </c>
    </row>
    <row r="77" spans="1:9" s="409" customFormat="1" ht="24" customHeight="1">
      <c r="A77" s="410">
        <v>5</v>
      </c>
      <c r="B77" s="411" t="s">
        <v>198</v>
      </c>
      <c r="C77" s="407"/>
      <c r="D77" s="408">
        <v>81726551</v>
      </c>
      <c r="E77" s="408">
        <v>18601377</v>
      </c>
      <c r="F77" s="447">
        <v>-4.79435490743396</v>
      </c>
      <c r="G77" s="408">
        <v>226049512</v>
      </c>
      <c r="H77" s="408">
        <v>53386038</v>
      </c>
      <c r="I77" s="447">
        <v>-15.4969876373792</v>
      </c>
    </row>
    <row r="78" spans="1:9" ht="24" customHeight="1">
      <c r="A78" s="412">
        <v>502</v>
      </c>
      <c r="B78" s="413"/>
      <c r="C78" s="414" t="s">
        <v>854</v>
      </c>
      <c r="D78" s="415">
        <v>704549</v>
      </c>
      <c r="E78" s="415">
        <v>1677950</v>
      </c>
      <c r="F78" s="448">
        <v>6.02295294727949</v>
      </c>
      <c r="G78" s="415">
        <v>1947829</v>
      </c>
      <c r="H78" s="415">
        <v>5109095</v>
      </c>
      <c r="I78" s="448">
        <v>-1.63937108894299</v>
      </c>
    </row>
    <row r="79" spans="1:9" ht="12.75">
      <c r="A79" s="412">
        <v>503</v>
      </c>
      <c r="B79" s="413"/>
      <c r="C79" s="414" t="s">
        <v>242</v>
      </c>
      <c r="D79" s="415" t="s">
        <v>1154</v>
      </c>
      <c r="E79" s="415" t="s">
        <v>1154</v>
      </c>
      <c r="F79" s="448" t="s">
        <v>1154</v>
      </c>
      <c r="G79" s="415">
        <v>49475</v>
      </c>
      <c r="H79" s="415">
        <v>327207</v>
      </c>
      <c r="I79" s="448">
        <v>436.404918032787</v>
      </c>
    </row>
    <row r="80" spans="1:9" ht="12.75">
      <c r="A80" s="412">
        <v>504</v>
      </c>
      <c r="B80" s="413"/>
      <c r="C80" s="427" t="s">
        <v>855</v>
      </c>
      <c r="D80" s="415">
        <v>37965</v>
      </c>
      <c r="E80" s="415">
        <v>155280</v>
      </c>
      <c r="F80" s="448">
        <v>-25.9937088933371</v>
      </c>
      <c r="G80" s="415">
        <v>197153</v>
      </c>
      <c r="H80" s="415">
        <v>566182</v>
      </c>
      <c r="I80" s="448">
        <v>-57.6917903622093</v>
      </c>
    </row>
    <row r="81" spans="1:9" ht="12.75">
      <c r="A81" s="412">
        <v>505</v>
      </c>
      <c r="B81" s="413"/>
      <c r="C81" s="414" t="s">
        <v>243</v>
      </c>
      <c r="D81" s="415">
        <v>56564</v>
      </c>
      <c r="E81" s="415">
        <v>62523</v>
      </c>
      <c r="F81" s="450">
        <v>-65.5990712414992</v>
      </c>
      <c r="G81" s="415">
        <v>250394</v>
      </c>
      <c r="H81" s="415">
        <v>234168</v>
      </c>
      <c r="I81" s="450">
        <v>-45.5239557525212</v>
      </c>
    </row>
    <row r="82" spans="1:9" ht="12.75">
      <c r="A82" s="412">
        <v>506</v>
      </c>
      <c r="B82" s="413"/>
      <c r="C82" s="414" t="s">
        <v>838</v>
      </c>
      <c r="D82" s="415">
        <v>1299704</v>
      </c>
      <c r="E82" s="415">
        <v>488328</v>
      </c>
      <c r="F82" s="448">
        <v>-35.3189099549921</v>
      </c>
      <c r="G82" s="415">
        <v>3955850</v>
      </c>
      <c r="H82" s="415">
        <v>1687798</v>
      </c>
      <c r="I82" s="448">
        <v>-46.2678593997771</v>
      </c>
    </row>
    <row r="83" spans="1:9" ht="12.75">
      <c r="A83" s="412">
        <v>507</v>
      </c>
      <c r="B83" s="413"/>
      <c r="C83" s="414" t="s">
        <v>244</v>
      </c>
      <c r="D83" s="415" t="s">
        <v>106</v>
      </c>
      <c r="E83" s="415" t="s">
        <v>106</v>
      </c>
      <c r="F83" s="448" t="s">
        <v>1154</v>
      </c>
      <c r="G83" s="415" t="s">
        <v>106</v>
      </c>
      <c r="H83" s="415" t="s">
        <v>106</v>
      </c>
      <c r="I83" s="448">
        <v>-100</v>
      </c>
    </row>
    <row r="84" spans="1:9" ht="12.75">
      <c r="A84" s="412">
        <v>508</v>
      </c>
      <c r="B84" s="413"/>
      <c r="C84" s="414" t="s">
        <v>510</v>
      </c>
      <c r="D84" s="415">
        <v>252555</v>
      </c>
      <c r="E84" s="415">
        <v>668486</v>
      </c>
      <c r="F84" s="448">
        <v>-32.8010920930812</v>
      </c>
      <c r="G84" s="415">
        <v>1116375</v>
      </c>
      <c r="H84" s="415">
        <v>2887774</v>
      </c>
      <c r="I84" s="448">
        <v>-32.5362896961443</v>
      </c>
    </row>
    <row r="85" spans="1:9" ht="12.75">
      <c r="A85" s="412">
        <v>511</v>
      </c>
      <c r="B85" s="413"/>
      <c r="C85" s="414" t="s">
        <v>245</v>
      </c>
      <c r="D85" s="415">
        <v>40033032</v>
      </c>
      <c r="E85" s="415">
        <v>3854817</v>
      </c>
      <c r="F85" s="448">
        <v>-21.7034363159748</v>
      </c>
      <c r="G85" s="415">
        <v>103302480</v>
      </c>
      <c r="H85" s="415">
        <v>10524338</v>
      </c>
      <c r="I85" s="448">
        <v>-27.1369565217391</v>
      </c>
    </row>
    <row r="86" spans="1:9" ht="12.75">
      <c r="A86" s="412">
        <v>513</v>
      </c>
      <c r="B86" s="413"/>
      <c r="C86" s="414" t="s">
        <v>246</v>
      </c>
      <c r="D86" s="428">
        <v>3468336</v>
      </c>
      <c r="E86" s="428">
        <v>6028763</v>
      </c>
      <c r="F86" s="448">
        <v>24.7839222148951</v>
      </c>
      <c r="G86" s="415">
        <v>9462468</v>
      </c>
      <c r="H86" s="415">
        <v>15930246</v>
      </c>
      <c r="I86" s="448">
        <v>-6.95469341782082</v>
      </c>
    </row>
    <row r="87" spans="1:9" ht="12.75">
      <c r="A87" s="412">
        <v>516</v>
      </c>
      <c r="B87" s="413"/>
      <c r="C87" s="414" t="s">
        <v>247</v>
      </c>
      <c r="D87" s="415" t="s">
        <v>106</v>
      </c>
      <c r="E87" s="415" t="s">
        <v>106</v>
      </c>
      <c r="F87" s="449" t="s">
        <v>1154</v>
      </c>
      <c r="G87" s="415" t="s">
        <v>106</v>
      </c>
      <c r="H87" s="415" t="s">
        <v>106</v>
      </c>
      <c r="I87" s="449" t="s">
        <v>1154</v>
      </c>
    </row>
    <row r="88" spans="1:9" ht="12.75">
      <c r="A88" s="412">
        <v>517</v>
      </c>
      <c r="B88" s="413"/>
      <c r="C88" s="414" t="s">
        <v>248</v>
      </c>
      <c r="D88" s="415" t="s">
        <v>106</v>
      </c>
      <c r="E88" s="415" t="s">
        <v>106</v>
      </c>
      <c r="F88" s="449" t="s">
        <v>1154</v>
      </c>
      <c r="G88" s="415" t="s">
        <v>106</v>
      </c>
      <c r="H88" s="415" t="s">
        <v>106</v>
      </c>
      <c r="I88" s="449" t="s">
        <v>1154</v>
      </c>
    </row>
    <row r="89" spans="1:9" ht="12.75">
      <c r="A89" s="412">
        <v>518</v>
      </c>
      <c r="B89" s="413"/>
      <c r="C89" s="414" t="s">
        <v>483</v>
      </c>
      <c r="D89" s="415" t="s">
        <v>106</v>
      </c>
      <c r="E89" s="415" t="s">
        <v>106</v>
      </c>
      <c r="F89" s="449" t="s">
        <v>1154</v>
      </c>
      <c r="G89" s="415" t="s">
        <v>106</v>
      </c>
      <c r="H89" s="415" t="s">
        <v>106</v>
      </c>
      <c r="I89" s="449" t="s">
        <v>1154</v>
      </c>
    </row>
    <row r="90" spans="1:9" ht="12.75">
      <c r="A90" s="412">
        <v>519</v>
      </c>
      <c r="B90" s="413"/>
      <c r="C90" s="414" t="s">
        <v>249</v>
      </c>
      <c r="D90" s="415" t="s">
        <v>106</v>
      </c>
      <c r="E90" s="415" t="s">
        <v>106</v>
      </c>
      <c r="F90" s="449" t="s">
        <v>1154</v>
      </c>
      <c r="G90" s="415" t="s">
        <v>106</v>
      </c>
      <c r="H90" s="415" t="s">
        <v>106</v>
      </c>
      <c r="I90" s="449" t="s">
        <v>1154</v>
      </c>
    </row>
    <row r="91" spans="1:9" ht="12.75">
      <c r="A91" s="412">
        <v>520</v>
      </c>
      <c r="B91" s="413"/>
      <c r="C91" s="414" t="s">
        <v>509</v>
      </c>
      <c r="D91" s="415" t="s">
        <v>1154</v>
      </c>
      <c r="E91" s="415" t="s">
        <v>1154</v>
      </c>
      <c r="F91" s="449" t="s">
        <v>1154</v>
      </c>
      <c r="G91" s="415">
        <v>24085</v>
      </c>
      <c r="H91" s="415">
        <v>12876</v>
      </c>
      <c r="I91" s="448" t="s">
        <v>719</v>
      </c>
    </row>
    <row r="92" spans="1:9" ht="12.75">
      <c r="A92" s="412">
        <v>522</v>
      </c>
      <c r="B92" s="413"/>
      <c r="C92" s="414" t="s">
        <v>250</v>
      </c>
      <c r="D92" s="415" t="s">
        <v>106</v>
      </c>
      <c r="E92" s="415" t="s">
        <v>106</v>
      </c>
      <c r="F92" s="449" t="s">
        <v>1154</v>
      </c>
      <c r="G92" s="415" t="s">
        <v>106</v>
      </c>
      <c r="H92" s="415" t="s">
        <v>106</v>
      </c>
      <c r="I92" s="449" t="s">
        <v>1154</v>
      </c>
    </row>
    <row r="93" spans="1:9" ht="12.75">
      <c r="A93" s="412">
        <v>523</v>
      </c>
      <c r="B93" s="413"/>
      <c r="C93" s="414" t="s">
        <v>251</v>
      </c>
      <c r="D93" s="415" t="s">
        <v>106</v>
      </c>
      <c r="E93" s="415" t="s">
        <v>106</v>
      </c>
      <c r="F93" s="449" t="s">
        <v>1154</v>
      </c>
      <c r="G93" s="415" t="s">
        <v>106</v>
      </c>
      <c r="H93" s="415" t="s">
        <v>106</v>
      </c>
      <c r="I93" s="449" t="s">
        <v>1154</v>
      </c>
    </row>
    <row r="94" spans="1:9" ht="12.75">
      <c r="A94" s="412">
        <v>524</v>
      </c>
      <c r="B94" s="413"/>
      <c r="C94" s="414" t="s">
        <v>252</v>
      </c>
      <c r="D94" s="415" t="s">
        <v>106</v>
      </c>
      <c r="E94" s="415" t="s">
        <v>106</v>
      </c>
      <c r="F94" s="449" t="s">
        <v>1154</v>
      </c>
      <c r="G94" s="415" t="s">
        <v>106</v>
      </c>
      <c r="H94" s="415" t="s">
        <v>106</v>
      </c>
      <c r="I94" s="449" t="s">
        <v>1154</v>
      </c>
    </row>
    <row r="95" spans="1:9" ht="12.75">
      <c r="A95" s="412">
        <v>526</v>
      </c>
      <c r="B95" s="413"/>
      <c r="C95" s="414" t="s">
        <v>253</v>
      </c>
      <c r="D95" s="415" t="s">
        <v>106</v>
      </c>
      <c r="E95" s="415" t="s">
        <v>106</v>
      </c>
      <c r="F95" s="449" t="s">
        <v>1154</v>
      </c>
      <c r="G95" s="415" t="s">
        <v>106</v>
      </c>
      <c r="H95" s="415" t="s">
        <v>106</v>
      </c>
      <c r="I95" s="449" t="s">
        <v>1154</v>
      </c>
    </row>
    <row r="96" spans="1:9" ht="12.75">
      <c r="A96" s="412">
        <v>528</v>
      </c>
      <c r="B96" s="413"/>
      <c r="C96" s="414" t="s">
        <v>880</v>
      </c>
      <c r="D96" s="428">
        <v>497060</v>
      </c>
      <c r="E96" s="428">
        <v>149117</v>
      </c>
      <c r="F96" s="448">
        <v>-9.67915831299176</v>
      </c>
      <c r="G96" s="415">
        <v>1596787</v>
      </c>
      <c r="H96" s="415">
        <v>486649</v>
      </c>
      <c r="I96" s="448">
        <v>-40.0054243640241</v>
      </c>
    </row>
    <row r="97" spans="1:9" ht="12.75">
      <c r="A97" s="412">
        <v>529</v>
      </c>
      <c r="B97" s="413"/>
      <c r="C97" s="414" t="s">
        <v>255</v>
      </c>
      <c r="D97" s="415">
        <v>344562</v>
      </c>
      <c r="E97" s="415">
        <v>102292</v>
      </c>
      <c r="F97" s="448">
        <v>-83.5625595562348</v>
      </c>
      <c r="G97" s="415">
        <v>2343122</v>
      </c>
      <c r="H97" s="415">
        <v>631519</v>
      </c>
      <c r="I97" s="448">
        <v>-65.1321982728397</v>
      </c>
    </row>
    <row r="98" spans="1:9" ht="12.75">
      <c r="A98" s="412">
        <v>530</v>
      </c>
      <c r="B98" s="413"/>
      <c r="C98" s="414" t="s">
        <v>256</v>
      </c>
      <c r="D98" s="428">
        <v>2153549</v>
      </c>
      <c r="E98" s="428">
        <v>371403</v>
      </c>
      <c r="F98" s="448">
        <v>72.111570401127</v>
      </c>
      <c r="G98" s="415">
        <v>5922525</v>
      </c>
      <c r="H98" s="415">
        <v>960106</v>
      </c>
      <c r="I98" s="448">
        <v>28.9111832874362</v>
      </c>
    </row>
    <row r="99" spans="1:9" ht="12.75">
      <c r="A99" s="412">
        <v>532</v>
      </c>
      <c r="B99" s="413"/>
      <c r="C99" s="414" t="s">
        <v>257</v>
      </c>
      <c r="D99" s="415">
        <v>13492219</v>
      </c>
      <c r="E99" s="415">
        <v>2273202</v>
      </c>
      <c r="F99" s="448">
        <v>39.4032867552276</v>
      </c>
      <c r="G99" s="415">
        <v>39577458</v>
      </c>
      <c r="H99" s="415">
        <v>5942034</v>
      </c>
      <c r="I99" s="448">
        <v>26.3752481179405</v>
      </c>
    </row>
    <row r="100" spans="1:9" ht="12.75">
      <c r="A100" s="412">
        <v>534</v>
      </c>
      <c r="B100" s="413"/>
      <c r="C100" s="414" t="s">
        <v>535</v>
      </c>
      <c r="D100" s="415">
        <v>710040</v>
      </c>
      <c r="E100" s="415">
        <v>817819</v>
      </c>
      <c r="F100" s="448">
        <v>-47.5145056960648</v>
      </c>
      <c r="G100" s="415">
        <v>2171006</v>
      </c>
      <c r="H100" s="415">
        <v>2325307</v>
      </c>
      <c r="I100" s="448">
        <v>-29.0275803614568</v>
      </c>
    </row>
    <row r="101" spans="1:9" ht="12.75">
      <c r="A101" s="412">
        <v>537</v>
      </c>
      <c r="B101" s="413"/>
      <c r="C101" s="414" t="s">
        <v>258</v>
      </c>
      <c r="D101" s="415">
        <v>31</v>
      </c>
      <c r="E101" s="415">
        <v>158543</v>
      </c>
      <c r="F101" s="450">
        <v>-62.1996461797426</v>
      </c>
      <c r="G101" s="415">
        <v>24220</v>
      </c>
      <c r="H101" s="415">
        <v>641683</v>
      </c>
      <c r="I101" s="450">
        <v>-27.9747540166615</v>
      </c>
    </row>
    <row r="102" spans="1:9" ht="12.75">
      <c r="A102" s="412">
        <v>590</v>
      </c>
      <c r="B102" s="413"/>
      <c r="C102" s="414" t="s">
        <v>508</v>
      </c>
      <c r="D102" s="415">
        <v>18676385</v>
      </c>
      <c r="E102" s="415">
        <v>1792854</v>
      </c>
      <c r="F102" s="448">
        <v>23.8196464533453</v>
      </c>
      <c r="G102" s="415">
        <v>54108285</v>
      </c>
      <c r="H102" s="415">
        <v>5119056</v>
      </c>
      <c r="I102" s="448">
        <v>3.82979482937741</v>
      </c>
    </row>
    <row r="103" spans="1:9" s="409" customFormat="1" ht="24" customHeight="1">
      <c r="A103" s="410">
        <v>6</v>
      </c>
      <c r="B103" s="411" t="s">
        <v>199</v>
      </c>
      <c r="C103" s="407"/>
      <c r="D103" s="408">
        <v>120361838</v>
      </c>
      <c r="E103" s="408">
        <v>96250326</v>
      </c>
      <c r="F103" s="447">
        <v>-7.50882963366702</v>
      </c>
      <c r="G103" s="408">
        <v>398946619</v>
      </c>
      <c r="H103" s="408">
        <v>313839301</v>
      </c>
      <c r="I103" s="447">
        <v>-0.282266568539924</v>
      </c>
    </row>
    <row r="104" spans="1:9" ht="24" customHeight="1">
      <c r="A104" s="412">
        <v>602</v>
      </c>
      <c r="B104" s="413"/>
      <c r="C104" s="414" t="s">
        <v>507</v>
      </c>
      <c r="D104" s="415">
        <v>967642</v>
      </c>
      <c r="E104" s="415">
        <v>3234088</v>
      </c>
      <c r="F104" s="448">
        <v>32.5841480572892</v>
      </c>
      <c r="G104" s="415">
        <v>2536495</v>
      </c>
      <c r="H104" s="415">
        <v>8701124</v>
      </c>
      <c r="I104" s="448">
        <v>6.03439335749874</v>
      </c>
    </row>
    <row r="105" spans="1:9" ht="12.75">
      <c r="A105" s="412">
        <v>603</v>
      </c>
      <c r="B105" s="413"/>
      <c r="C105" s="414" t="s">
        <v>259</v>
      </c>
      <c r="D105" s="415">
        <v>60021</v>
      </c>
      <c r="E105" s="415">
        <v>113036</v>
      </c>
      <c r="F105" s="448">
        <v>-7.52718080450273</v>
      </c>
      <c r="G105" s="415">
        <v>192465</v>
      </c>
      <c r="H105" s="415">
        <v>411905</v>
      </c>
      <c r="I105" s="448">
        <v>32.6577606585465</v>
      </c>
    </row>
    <row r="106" spans="1:9" ht="12.75">
      <c r="A106" s="412">
        <v>604</v>
      </c>
      <c r="B106" s="413"/>
      <c r="C106" s="414" t="s">
        <v>890</v>
      </c>
      <c r="D106" s="415">
        <v>94</v>
      </c>
      <c r="E106" s="415">
        <v>2997</v>
      </c>
      <c r="F106" s="448">
        <v>-81.8868608727185</v>
      </c>
      <c r="G106" s="415">
        <v>2427</v>
      </c>
      <c r="H106" s="415">
        <v>62337</v>
      </c>
      <c r="I106" s="448">
        <v>74.5352223093292</v>
      </c>
    </row>
    <row r="107" spans="1:9" ht="12.75">
      <c r="A107" s="412">
        <v>605</v>
      </c>
      <c r="B107" s="413"/>
      <c r="C107" s="414" t="s">
        <v>260</v>
      </c>
      <c r="D107" s="415">
        <v>238812</v>
      </c>
      <c r="E107" s="415">
        <v>1615370</v>
      </c>
      <c r="F107" s="448">
        <v>5.15211994099811</v>
      </c>
      <c r="G107" s="415">
        <v>846607</v>
      </c>
      <c r="H107" s="415">
        <v>5649190</v>
      </c>
      <c r="I107" s="448">
        <v>9.5075910303331</v>
      </c>
    </row>
    <row r="108" spans="1:9" ht="12.75">
      <c r="A108" s="412">
        <v>606</v>
      </c>
      <c r="B108" s="413"/>
      <c r="C108" s="414" t="s">
        <v>261</v>
      </c>
      <c r="D108" s="415">
        <v>28</v>
      </c>
      <c r="E108" s="415">
        <v>258</v>
      </c>
      <c r="F108" s="448">
        <v>-99.2541412506143</v>
      </c>
      <c r="G108" s="415">
        <v>21926</v>
      </c>
      <c r="H108" s="415">
        <v>35653</v>
      </c>
      <c r="I108" s="448">
        <v>-68.6048149909301</v>
      </c>
    </row>
    <row r="109" spans="1:9" ht="12.75">
      <c r="A109" s="412">
        <v>607</v>
      </c>
      <c r="B109" s="413"/>
      <c r="C109" s="414" t="s">
        <v>262</v>
      </c>
      <c r="D109" s="415">
        <v>24435668</v>
      </c>
      <c r="E109" s="415">
        <v>8117209</v>
      </c>
      <c r="F109" s="448">
        <v>29.6936483863566</v>
      </c>
      <c r="G109" s="415">
        <v>69501872</v>
      </c>
      <c r="H109" s="415">
        <v>24370456</v>
      </c>
      <c r="I109" s="448">
        <v>9.39622359810599</v>
      </c>
    </row>
    <row r="110" spans="1:9" ht="12.75">
      <c r="A110" s="412">
        <v>608</v>
      </c>
      <c r="B110" s="413"/>
      <c r="C110" s="414" t="s">
        <v>264</v>
      </c>
      <c r="D110" s="415">
        <v>10650043</v>
      </c>
      <c r="E110" s="415">
        <v>6838875</v>
      </c>
      <c r="F110" s="448">
        <v>16.990238945683</v>
      </c>
      <c r="G110" s="415">
        <v>34040831</v>
      </c>
      <c r="H110" s="415">
        <v>21218266</v>
      </c>
      <c r="I110" s="448">
        <v>20.4368115398111</v>
      </c>
    </row>
    <row r="111" spans="1:9" ht="12.75">
      <c r="A111" s="412">
        <v>609</v>
      </c>
      <c r="B111" s="413"/>
      <c r="C111" s="414" t="s">
        <v>265</v>
      </c>
      <c r="D111" s="415">
        <v>749338</v>
      </c>
      <c r="E111" s="415">
        <v>2652478</v>
      </c>
      <c r="F111" s="448">
        <v>-2.01570421463411</v>
      </c>
      <c r="G111" s="415">
        <v>2295175</v>
      </c>
      <c r="H111" s="415">
        <v>8057242</v>
      </c>
      <c r="I111" s="448">
        <v>-10.3920621562579</v>
      </c>
    </row>
    <row r="112" spans="1:9" ht="12.75">
      <c r="A112" s="412">
        <v>611</v>
      </c>
      <c r="B112" s="413"/>
      <c r="C112" s="414" t="s">
        <v>266</v>
      </c>
      <c r="D112" s="415">
        <v>519676</v>
      </c>
      <c r="E112" s="415">
        <v>68989</v>
      </c>
      <c r="F112" s="448">
        <v>87.3275768437059</v>
      </c>
      <c r="G112" s="415">
        <v>1613562</v>
      </c>
      <c r="H112" s="415">
        <v>299941</v>
      </c>
      <c r="I112" s="448">
        <v>131.62719220344</v>
      </c>
    </row>
    <row r="113" spans="1:9" ht="12.75">
      <c r="A113" s="412">
        <v>612</v>
      </c>
      <c r="B113" s="413"/>
      <c r="C113" s="414" t="s">
        <v>267</v>
      </c>
      <c r="D113" s="415">
        <v>7050065</v>
      </c>
      <c r="E113" s="415">
        <v>6049845</v>
      </c>
      <c r="F113" s="448">
        <v>-23.3671560949689</v>
      </c>
      <c r="G113" s="415">
        <v>22046248</v>
      </c>
      <c r="H113" s="415">
        <v>17361434</v>
      </c>
      <c r="I113" s="448">
        <v>-15.9739656963978</v>
      </c>
    </row>
    <row r="114" spans="1:9" ht="12.75">
      <c r="A114" s="412">
        <v>641</v>
      </c>
      <c r="B114" s="413"/>
      <c r="C114" s="414" t="s">
        <v>268</v>
      </c>
      <c r="D114" s="415">
        <v>146040</v>
      </c>
      <c r="E114" s="415">
        <v>79521</v>
      </c>
      <c r="F114" s="448">
        <v>-58.9098218345666</v>
      </c>
      <c r="G114" s="415">
        <v>1287980</v>
      </c>
      <c r="H114" s="415">
        <v>501641</v>
      </c>
      <c r="I114" s="448">
        <v>12.709065418041</v>
      </c>
    </row>
    <row r="115" spans="1:9" ht="12.75">
      <c r="A115" s="412">
        <v>642</v>
      </c>
      <c r="B115" s="413"/>
      <c r="C115" s="414" t="s">
        <v>481</v>
      </c>
      <c r="D115" s="415">
        <v>15991441</v>
      </c>
      <c r="E115" s="415">
        <v>3773745</v>
      </c>
      <c r="F115" s="448">
        <v>-57.6766262290758</v>
      </c>
      <c r="G115" s="415">
        <v>89289275</v>
      </c>
      <c r="H115" s="415">
        <v>20830242</v>
      </c>
      <c r="I115" s="448">
        <v>-37.95232172387</v>
      </c>
    </row>
    <row r="116" spans="1:9" ht="12.75">
      <c r="A116" s="412">
        <v>643</v>
      </c>
      <c r="B116" s="413"/>
      <c r="C116" s="414" t="s">
        <v>269</v>
      </c>
      <c r="D116" s="415">
        <v>1506372</v>
      </c>
      <c r="E116" s="415">
        <v>2324997</v>
      </c>
      <c r="F116" s="448">
        <v>7.08641216761141</v>
      </c>
      <c r="G116" s="415">
        <v>6378726</v>
      </c>
      <c r="H116" s="415">
        <v>8466651</v>
      </c>
      <c r="I116" s="448">
        <v>28.5595588435145</v>
      </c>
    </row>
    <row r="117" spans="1:9" ht="12.75">
      <c r="A117" s="412">
        <v>644</v>
      </c>
      <c r="B117" s="413"/>
      <c r="C117" s="414" t="s">
        <v>270</v>
      </c>
      <c r="D117" s="415">
        <v>294227</v>
      </c>
      <c r="E117" s="415">
        <v>483124</v>
      </c>
      <c r="F117" s="448">
        <v>-69.2797017017093</v>
      </c>
      <c r="G117" s="415">
        <v>831716</v>
      </c>
      <c r="H117" s="415">
        <v>1354710</v>
      </c>
      <c r="I117" s="448">
        <v>-55.7600788194328</v>
      </c>
    </row>
    <row r="118" spans="1:9" ht="12.75">
      <c r="A118" s="412">
        <v>645</v>
      </c>
      <c r="B118" s="413"/>
      <c r="C118" s="414" t="s">
        <v>271</v>
      </c>
      <c r="D118" s="415">
        <v>16989392</v>
      </c>
      <c r="E118" s="415">
        <v>33001755</v>
      </c>
      <c r="F118" s="448">
        <v>0.63938595917972</v>
      </c>
      <c r="G118" s="415">
        <v>54218672</v>
      </c>
      <c r="H118" s="415">
        <v>111728563</v>
      </c>
      <c r="I118" s="448">
        <v>22.5941714582022</v>
      </c>
    </row>
    <row r="119" spans="1:9" ht="12.75">
      <c r="A119" s="412">
        <v>646</v>
      </c>
      <c r="B119" s="413"/>
      <c r="C119" s="414" t="s">
        <v>272</v>
      </c>
      <c r="D119" s="415">
        <v>898409</v>
      </c>
      <c r="E119" s="415">
        <v>4631885</v>
      </c>
      <c r="F119" s="448">
        <v>-14.6512536369013</v>
      </c>
      <c r="G119" s="415">
        <v>3064183</v>
      </c>
      <c r="H119" s="415">
        <v>15524482</v>
      </c>
      <c r="I119" s="448">
        <v>-12.8731189366226</v>
      </c>
    </row>
    <row r="120" spans="1:9" ht="12.75">
      <c r="A120" s="412">
        <v>647</v>
      </c>
      <c r="B120" s="413"/>
      <c r="C120" s="414" t="s">
        <v>273</v>
      </c>
      <c r="D120" s="415">
        <v>11166</v>
      </c>
      <c r="E120" s="415">
        <v>145087</v>
      </c>
      <c r="F120" s="448">
        <v>-4.43233914738894</v>
      </c>
      <c r="G120" s="415">
        <v>26566</v>
      </c>
      <c r="H120" s="415">
        <v>344074</v>
      </c>
      <c r="I120" s="448">
        <v>20.8765883596991</v>
      </c>
    </row>
    <row r="121" spans="1:9" ht="12.75">
      <c r="A121" s="412">
        <v>648</v>
      </c>
      <c r="B121" s="413"/>
      <c r="C121" s="414" t="s">
        <v>274</v>
      </c>
      <c r="D121" s="415">
        <v>1211386</v>
      </c>
      <c r="E121" s="415">
        <v>2010034</v>
      </c>
      <c r="F121" s="450">
        <v>308.737064504125</v>
      </c>
      <c r="G121" s="415">
        <v>2391114</v>
      </c>
      <c r="H121" s="415">
        <v>4144677</v>
      </c>
      <c r="I121" s="448">
        <v>385.87761963544</v>
      </c>
    </row>
    <row r="122" spans="1:9" ht="12.75">
      <c r="A122" s="412">
        <v>649</v>
      </c>
      <c r="B122" s="413"/>
      <c r="C122" s="414" t="s">
        <v>275</v>
      </c>
      <c r="D122" s="415" t="s">
        <v>1154</v>
      </c>
      <c r="E122" s="415" t="s">
        <v>1154</v>
      </c>
      <c r="F122" s="448">
        <v>-100</v>
      </c>
      <c r="G122" s="415">
        <v>3000</v>
      </c>
      <c r="H122" s="415">
        <v>54716</v>
      </c>
      <c r="I122" s="448">
        <v>-23.4077101822559</v>
      </c>
    </row>
    <row r="123" spans="1:9" ht="12.75">
      <c r="A123" s="412">
        <v>650</v>
      </c>
      <c r="B123" s="413"/>
      <c r="C123" s="414" t="s">
        <v>276</v>
      </c>
      <c r="D123" s="415">
        <v>806366</v>
      </c>
      <c r="E123" s="415">
        <v>1554566</v>
      </c>
      <c r="F123" s="448">
        <v>39.6063886631314</v>
      </c>
      <c r="G123" s="415">
        <v>1988822</v>
      </c>
      <c r="H123" s="415">
        <v>4163901</v>
      </c>
      <c r="I123" s="448">
        <v>67.6772643311294</v>
      </c>
    </row>
    <row r="124" spans="1:9" ht="12.75">
      <c r="A124" s="412">
        <v>656</v>
      </c>
      <c r="B124" s="413"/>
      <c r="C124" s="414" t="s">
        <v>277</v>
      </c>
      <c r="D124" s="415" t="s">
        <v>106</v>
      </c>
      <c r="E124" s="415" t="s">
        <v>106</v>
      </c>
      <c r="F124" s="448" t="s">
        <v>1154</v>
      </c>
      <c r="G124" s="415" t="s">
        <v>106</v>
      </c>
      <c r="H124" s="415" t="s">
        <v>106</v>
      </c>
      <c r="I124" s="448" t="s">
        <v>1154</v>
      </c>
    </row>
    <row r="125" spans="1:9" ht="12.75">
      <c r="A125" s="412">
        <v>659</v>
      </c>
      <c r="B125" s="413"/>
      <c r="C125" s="414" t="s">
        <v>278</v>
      </c>
      <c r="D125" s="415">
        <v>59111</v>
      </c>
      <c r="E125" s="415">
        <v>3930796</v>
      </c>
      <c r="F125" s="448">
        <v>-3.98850635635912</v>
      </c>
      <c r="G125" s="415">
        <v>223213</v>
      </c>
      <c r="H125" s="415">
        <v>15250270</v>
      </c>
      <c r="I125" s="448">
        <v>50.9091895043478</v>
      </c>
    </row>
    <row r="126" spans="1:9" ht="12.75">
      <c r="A126" s="412">
        <v>661</v>
      </c>
      <c r="B126" s="413"/>
      <c r="C126" s="414" t="s">
        <v>506</v>
      </c>
      <c r="D126" s="415">
        <v>889409</v>
      </c>
      <c r="E126" s="415">
        <v>976456</v>
      </c>
      <c r="F126" s="448">
        <v>-25.6539926328276</v>
      </c>
      <c r="G126" s="415">
        <v>3753467</v>
      </c>
      <c r="H126" s="415">
        <v>3847154</v>
      </c>
      <c r="I126" s="448">
        <v>0.721305329375852</v>
      </c>
    </row>
    <row r="127" spans="1:9" ht="12.75">
      <c r="A127" s="412">
        <v>665</v>
      </c>
      <c r="B127" s="413"/>
      <c r="C127" s="414" t="s">
        <v>879</v>
      </c>
      <c r="D127" s="415">
        <v>5291300</v>
      </c>
      <c r="E127" s="415">
        <v>849422</v>
      </c>
      <c r="F127" s="448">
        <v>-70.9123272857151</v>
      </c>
      <c r="G127" s="415">
        <v>18279720</v>
      </c>
      <c r="H127" s="415">
        <v>3229066</v>
      </c>
      <c r="I127" s="448">
        <v>-62.001645110386</v>
      </c>
    </row>
    <row r="128" spans="1:9" ht="12.75">
      <c r="A128" s="412">
        <v>667</v>
      </c>
      <c r="B128" s="413"/>
      <c r="C128" s="414" t="s">
        <v>878</v>
      </c>
      <c r="D128" s="415">
        <v>1902546</v>
      </c>
      <c r="E128" s="415">
        <v>777347</v>
      </c>
      <c r="F128" s="450">
        <v>-40.8612449655596</v>
      </c>
      <c r="G128" s="415">
        <v>4480463</v>
      </c>
      <c r="H128" s="415">
        <v>1716332</v>
      </c>
      <c r="I128" s="448">
        <v>-21.9271351709356</v>
      </c>
    </row>
    <row r="129" spans="1:9" ht="12.75">
      <c r="A129" s="412">
        <v>669</v>
      </c>
      <c r="B129" s="413"/>
      <c r="C129" s="414" t="s">
        <v>536</v>
      </c>
      <c r="D129" s="428">
        <v>2388867</v>
      </c>
      <c r="E129" s="428">
        <v>1060518</v>
      </c>
      <c r="F129" s="448">
        <v>-69.1875590162267</v>
      </c>
      <c r="G129" s="415">
        <v>6750441</v>
      </c>
      <c r="H129" s="415">
        <v>3226220</v>
      </c>
      <c r="I129" s="448">
        <v>-78.9833781974388</v>
      </c>
    </row>
    <row r="130" spans="1:9" ht="12.75">
      <c r="A130" s="412">
        <v>671</v>
      </c>
      <c r="B130" s="413"/>
      <c r="C130" s="414" t="s">
        <v>279</v>
      </c>
      <c r="D130" s="415" t="s">
        <v>106</v>
      </c>
      <c r="E130" s="415" t="s">
        <v>106</v>
      </c>
      <c r="F130" s="448" t="s">
        <v>1154</v>
      </c>
      <c r="G130" s="415" t="s">
        <v>106</v>
      </c>
      <c r="H130" s="415" t="s">
        <v>106</v>
      </c>
      <c r="I130" s="448" t="s">
        <v>1154</v>
      </c>
    </row>
    <row r="131" spans="1:9" ht="12.75">
      <c r="A131" s="412">
        <v>673</v>
      </c>
      <c r="B131" s="413"/>
      <c r="C131" s="414" t="s">
        <v>505</v>
      </c>
      <c r="D131" s="415">
        <v>17195672</v>
      </c>
      <c r="E131" s="415">
        <v>4070497</v>
      </c>
      <c r="F131" s="448">
        <v>2.30070573841913</v>
      </c>
      <c r="G131" s="415">
        <v>39855613</v>
      </c>
      <c r="H131" s="415">
        <v>10326643</v>
      </c>
      <c r="I131" s="448">
        <v>-17.2444966729567</v>
      </c>
    </row>
    <row r="132" spans="1:9" ht="12.75">
      <c r="A132" s="412">
        <v>679</v>
      </c>
      <c r="B132" s="413"/>
      <c r="C132" s="414" t="s">
        <v>280</v>
      </c>
      <c r="D132" s="415">
        <v>9042183</v>
      </c>
      <c r="E132" s="415">
        <v>6018897</v>
      </c>
      <c r="F132" s="448">
        <v>8.90617714320766</v>
      </c>
      <c r="G132" s="415">
        <v>28975122</v>
      </c>
      <c r="H132" s="415">
        <v>15956479</v>
      </c>
      <c r="I132" s="448">
        <v>1.49519639233445</v>
      </c>
    </row>
    <row r="133" spans="1:9" ht="12.75">
      <c r="A133" s="412">
        <v>683</v>
      </c>
      <c r="B133" s="413"/>
      <c r="C133" s="414" t="s">
        <v>504</v>
      </c>
      <c r="D133" s="415" t="s">
        <v>106</v>
      </c>
      <c r="E133" s="415" t="s">
        <v>106</v>
      </c>
      <c r="F133" s="448" t="s">
        <v>1154</v>
      </c>
      <c r="G133" s="415" t="s">
        <v>106</v>
      </c>
      <c r="H133" s="415" t="s">
        <v>106</v>
      </c>
      <c r="I133" s="448">
        <v>-100</v>
      </c>
    </row>
    <row r="134" spans="1:9" ht="12.75">
      <c r="A134" s="412">
        <v>690</v>
      </c>
      <c r="B134" s="413"/>
      <c r="C134" s="414" t="s">
        <v>281</v>
      </c>
      <c r="D134" s="415">
        <v>1066564</v>
      </c>
      <c r="E134" s="415">
        <v>1868534</v>
      </c>
      <c r="F134" s="448">
        <v>6.72446113266949</v>
      </c>
      <c r="G134" s="415">
        <v>4050918</v>
      </c>
      <c r="H134" s="415">
        <v>7005932</v>
      </c>
      <c r="I134" s="448">
        <v>3.93638782089893</v>
      </c>
    </row>
    <row r="135" spans="1:9" ht="12.75">
      <c r="A135" s="429"/>
      <c r="B135" s="429"/>
      <c r="C135" s="420"/>
      <c r="D135" s="415"/>
      <c r="E135" s="415"/>
      <c r="G135" s="424"/>
      <c r="H135" s="424"/>
      <c r="I135" s="426"/>
    </row>
    <row r="136" spans="1:9" ht="12.75">
      <c r="A136" s="429"/>
      <c r="B136" s="429"/>
      <c r="C136" s="420"/>
      <c r="D136" s="415"/>
      <c r="E136" s="415"/>
      <c r="G136" s="424"/>
      <c r="H136" s="424"/>
      <c r="I136" s="426"/>
    </row>
    <row r="137" spans="1:9" ht="16.5">
      <c r="A137" s="644" t="s">
        <v>67</v>
      </c>
      <c r="B137" s="644"/>
      <c r="C137" s="644"/>
      <c r="D137" s="644"/>
      <c r="E137" s="644"/>
      <c r="F137" s="644"/>
      <c r="G137" s="644"/>
      <c r="H137" s="644"/>
      <c r="I137" s="644"/>
    </row>
    <row r="138" spans="3:9" ht="12.75">
      <c r="C138" s="420"/>
      <c r="D138" s="397"/>
      <c r="E138" s="397"/>
      <c r="F138" s="398"/>
      <c r="G138" s="421"/>
      <c r="H138" s="421"/>
      <c r="I138" s="421"/>
    </row>
    <row r="139" spans="1:9" ht="18" customHeight="1">
      <c r="A139" s="645" t="s">
        <v>1059</v>
      </c>
      <c r="B139" s="638" t="s">
        <v>722</v>
      </c>
      <c r="C139" s="639"/>
      <c r="D139" s="648" t="s">
        <v>1200</v>
      </c>
      <c r="E139" s="629"/>
      <c r="F139" s="629"/>
      <c r="G139" s="626" t="s">
        <v>1204</v>
      </c>
      <c r="H139" s="629"/>
      <c r="I139" s="629"/>
    </row>
    <row r="140" spans="1:9" ht="16.5" customHeight="1">
      <c r="A140" s="646"/>
      <c r="B140" s="640"/>
      <c r="C140" s="641"/>
      <c r="D140" s="400" t="s">
        <v>473</v>
      </c>
      <c r="E140" s="633" t="s">
        <v>474</v>
      </c>
      <c r="F140" s="634"/>
      <c r="G140" s="401" t="s">
        <v>473</v>
      </c>
      <c r="H140" s="633" t="s">
        <v>474</v>
      </c>
      <c r="I140" s="634"/>
    </row>
    <row r="141" spans="1:9" ht="15" customHeight="1">
      <c r="A141" s="646"/>
      <c r="B141" s="640"/>
      <c r="C141" s="641"/>
      <c r="D141" s="630" t="s">
        <v>111</v>
      </c>
      <c r="E141" s="635" t="s">
        <v>107</v>
      </c>
      <c r="F141" s="649" t="s">
        <v>1207</v>
      </c>
      <c r="G141" s="635" t="s">
        <v>111</v>
      </c>
      <c r="H141" s="635" t="s">
        <v>107</v>
      </c>
      <c r="I141" s="649" t="s">
        <v>1208</v>
      </c>
    </row>
    <row r="142" spans="1:9" ht="12.75">
      <c r="A142" s="646"/>
      <c r="B142" s="640"/>
      <c r="C142" s="641"/>
      <c r="D142" s="631"/>
      <c r="E142" s="636"/>
      <c r="F142" s="650"/>
      <c r="G142" s="636"/>
      <c r="H142" s="636"/>
      <c r="I142" s="650"/>
    </row>
    <row r="143" spans="1:9" ht="18.75" customHeight="1">
      <c r="A143" s="646"/>
      <c r="B143" s="640"/>
      <c r="C143" s="641"/>
      <c r="D143" s="631"/>
      <c r="E143" s="636"/>
      <c r="F143" s="650"/>
      <c r="G143" s="636"/>
      <c r="H143" s="636"/>
      <c r="I143" s="650"/>
    </row>
    <row r="144" spans="1:9" ht="27.75" customHeight="1">
      <c r="A144" s="647"/>
      <c r="B144" s="642"/>
      <c r="C144" s="643"/>
      <c r="D144" s="632"/>
      <c r="E144" s="637"/>
      <c r="F144" s="651"/>
      <c r="G144" s="637"/>
      <c r="H144" s="637"/>
      <c r="I144" s="651"/>
    </row>
    <row r="145" spans="1:9" ht="12.75">
      <c r="A145" s="422"/>
      <c r="B145" s="423"/>
      <c r="C145" s="404"/>
      <c r="D145" s="424"/>
      <c r="E145" s="424"/>
      <c r="G145" s="430"/>
      <c r="H145" s="430"/>
      <c r="I145" s="430"/>
    </row>
    <row r="146" spans="1:9" s="409" customFormat="1" ht="12.75">
      <c r="A146" s="405" t="s">
        <v>282</v>
      </c>
      <c r="B146" s="411" t="s">
        <v>200</v>
      </c>
      <c r="C146" s="407"/>
      <c r="D146" s="408">
        <v>530586657</v>
      </c>
      <c r="E146" s="408">
        <v>1810413826</v>
      </c>
      <c r="F146" s="447">
        <v>5.79560865019852</v>
      </c>
      <c r="G146" s="408">
        <v>1609920246</v>
      </c>
      <c r="H146" s="408">
        <v>5280213032</v>
      </c>
      <c r="I146" s="447">
        <v>5.11205749578805</v>
      </c>
    </row>
    <row r="147" spans="1:12" s="409" customFormat="1" ht="24" customHeight="1">
      <c r="A147" s="410">
        <v>7</v>
      </c>
      <c r="B147" s="411" t="s">
        <v>283</v>
      </c>
      <c r="C147" s="407"/>
      <c r="D147" s="408">
        <v>297562831</v>
      </c>
      <c r="E147" s="408">
        <v>366100152</v>
      </c>
      <c r="F147" s="447">
        <v>-1.14406164875176</v>
      </c>
      <c r="G147" s="408">
        <v>894775132</v>
      </c>
      <c r="H147" s="408">
        <v>1062089490</v>
      </c>
      <c r="I147" s="447">
        <v>-5.69595020600293</v>
      </c>
      <c r="K147" s="443"/>
      <c r="L147" s="443"/>
    </row>
    <row r="148" spans="1:9" ht="24" customHeight="1">
      <c r="A148" s="412">
        <v>701</v>
      </c>
      <c r="B148" s="413"/>
      <c r="C148" s="414" t="s">
        <v>856</v>
      </c>
      <c r="D148" s="415">
        <v>82180</v>
      </c>
      <c r="E148" s="415">
        <v>495993</v>
      </c>
      <c r="F148" s="448">
        <v>20.9694767264612</v>
      </c>
      <c r="G148" s="415">
        <v>206154</v>
      </c>
      <c r="H148" s="415">
        <v>1375748</v>
      </c>
      <c r="I148" s="448">
        <v>-84.1038063683081</v>
      </c>
    </row>
    <row r="149" spans="1:9" ht="12.75">
      <c r="A149" s="412">
        <v>702</v>
      </c>
      <c r="B149" s="413"/>
      <c r="C149" s="414" t="s">
        <v>857</v>
      </c>
      <c r="D149" s="415">
        <v>277420</v>
      </c>
      <c r="E149" s="415">
        <v>1641092</v>
      </c>
      <c r="F149" s="448">
        <v>-18.057292766727</v>
      </c>
      <c r="G149" s="415">
        <v>861419</v>
      </c>
      <c r="H149" s="415">
        <v>4893352</v>
      </c>
      <c r="I149" s="448">
        <v>-22.8732524987158</v>
      </c>
    </row>
    <row r="150" spans="1:9" ht="12.75">
      <c r="A150" s="412">
        <v>703</v>
      </c>
      <c r="B150" s="413"/>
      <c r="C150" s="414" t="s">
        <v>858</v>
      </c>
      <c r="D150" s="415">
        <v>627</v>
      </c>
      <c r="E150" s="415">
        <v>31877</v>
      </c>
      <c r="F150" s="448">
        <v>10.0079373296062</v>
      </c>
      <c r="G150" s="415">
        <v>2865</v>
      </c>
      <c r="H150" s="415">
        <v>114039</v>
      </c>
      <c r="I150" s="448">
        <v>30.558576711278</v>
      </c>
    </row>
    <row r="151" spans="1:9" ht="12.75">
      <c r="A151" s="412">
        <v>704</v>
      </c>
      <c r="B151" s="413"/>
      <c r="C151" s="414" t="s">
        <v>859</v>
      </c>
      <c r="D151" s="415">
        <v>59600</v>
      </c>
      <c r="E151" s="415">
        <v>453276</v>
      </c>
      <c r="F151" s="448">
        <v>17.9088986522869</v>
      </c>
      <c r="G151" s="415">
        <v>212390</v>
      </c>
      <c r="H151" s="415">
        <v>1454415</v>
      </c>
      <c r="I151" s="448">
        <v>25.4665913276772</v>
      </c>
    </row>
    <row r="152" spans="1:9" ht="12.75">
      <c r="A152" s="412">
        <v>705</v>
      </c>
      <c r="B152" s="413"/>
      <c r="C152" s="414" t="s">
        <v>891</v>
      </c>
      <c r="D152" s="415">
        <v>27449</v>
      </c>
      <c r="E152" s="415">
        <v>299700</v>
      </c>
      <c r="F152" s="448">
        <v>-15.7935551303556</v>
      </c>
      <c r="G152" s="415">
        <v>88250</v>
      </c>
      <c r="H152" s="415">
        <v>966485</v>
      </c>
      <c r="I152" s="448">
        <v>-15.8029034292664</v>
      </c>
    </row>
    <row r="153" spans="1:9" ht="12.75">
      <c r="A153" s="412">
        <v>706</v>
      </c>
      <c r="B153" s="413"/>
      <c r="C153" s="414" t="s">
        <v>284</v>
      </c>
      <c r="D153" s="415">
        <v>60635</v>
      </c>
      <c r="E153" s="415">
        <v>1580891</v>
      </c>
      <c r="F153" s="448">
        <v>-13.5385253172934</v>
      </c>
      <c r="G153" s="415">
        <v>188212</v>
      </c>
      <c r="H153" s="415">
        <v>5450735</v>
      </c>
      <c r="I153" s="448">
        <v>13.0743636483202</v>
      </c>
    </row>
    <row r="154" spans="1:9" ht="12.75">
      <c r="A154" s="412">
        <v>707</v>
      </c>
      <c r="B154" s="413"/>
      <c r="C154" s="414" t="s">
        <v>877</v>
      </c>
      <c r="D154" s="415">
        <v>30884</v>
      </c>
      <c r="E154" s="415">
        <v>828575</v>
      </c>
      <c r="F154" s="450">
        <v>57.2812640586472</v>
      </c>
      <c r="G154" s="415">
        <v>70859</v>
      </c>
      <c r="H154" s="415">
        <v>1859646</v>
      </c>
      <c r="I154" s="448">
        <v>22.5030960975995</v>
      </c>
    </row>
    <row r="155" spans="1:9" ht="12.75">
      <c r="A155" s="412">
        <v>708</v>
      </c>
      <c r="B155" s="413"/>
      <c r="C155" s="414" t="s">
        <v>286</v>
      </c>
      <c r="D155" s="415">
        <v>60255394</v>
      </c>
      <c r="E155" s="415">
        <v>51817242</v>
      </c>
      <c r="F155" s="448">
        <v>-9.51330673106477</v>
      </c>
      <c r="G155" s="415">
        <v>192742997</v>
      </c>
      <c r="H155" s="415">
        <v>162019883</v>
      </c>
      <c r="I155" s="448">
        <v>1.27471529576719</v>
      </c>
    </row>
    <row r="156" spans="1:9" ht="12.75">
      <c r="A156" s="412">
        <v>709</v>
      </c>
      <c r="B156" s="413"/>
      <c r="C156" s="414" t="s">
        <v>287</v>
      </c>
      <c r="D156" s="428">
        <v>14313171</v>
      </c>
      <c r="E156" s="428">
        <v>5909987</v>
      </c>
      <c r="F156" s="448">
        <v>-11.913600018601</v>
      </c>
      <c r="G156" s="415">
        <v>47505031</v>
      </c>
      <c r="H156" s="415">
        <v>19591201</v>
      </c>
      <c r="I156" s="448">
        <v>-3.9132710297242</v>
      </c>
    </row>
    <row r="157" spans="1:9" ht="12.75">
      <c r="A157" s="412">
        <v>711</v>
      </c>
      <c r="B157" s="413"/>
      <c r="C157" s="414" t="s">
        <v>288</v>
      </c>
      <c r="D157" s="415">
        <v>10743114</v>
      </c>
      <c r="E157" s="415">
        <v>6909472</v>
      </c>
      <c r="F157" s="448">
        <v>6.98725035690949</v>
      </c>
      <c r="G157" s="415">
        <v>31336712</v>
      </c>
      <c r="H157" s="415">
        <v>18346902</v>
      </c>
      <c r="I157" s="448">
        <v>8.66438280912818</v>
      </c>
    </row>
    <row r="158" spans="1:9" ht="12.75">
      <c r="A158" s="412">
        <v>732</v>
      </c>
      <c r="B158" s="413"/>
      <c r="C158" s="414" t="s">
        <v>290</v>
      </c>
      <c r="D158" s="415">
        <v>70837336</v>
      </c>
      <c r="E158" s="415">
        <v>92235605</v>
      </c>
      <c r="F158" s="448">
        <v>13.4753558696565</v>
      </c>
      <c r="G158" s="415">
        <v>187053021</v>
      </c>
      <c r="H158" s="415">
        <v>252908419</v>
      </c>
      <c r="I158" s="448">
        <v>7.11651623925508</v>
      </c>
    </row>
    <row r="159" spans="1:9" ht="12.75">
      <c r="A159" s="412">
        <v>734</v>
      </c>
      <c r="B159" s="413"/>
      <c r="C159" s="414" t="s">
        <v>293</v>
      </c>
      <c r="D159" s="415">
        <v>4241778</v>
      </c>
      <c r="E159" s="415">
        <v>8557248</v>
      </c>
      <c r="F159" s="448">
        <v>57.2170684615753</v>
      </c>
      <c r="G159" s="415">
        <v>7020346</v>
      </c>
      <c r="H159" s="415">
        <v>25082863</v>
      </c>
      <c r="I159" s="448">
        <v>32.9583730890741</v>
      </c>
    </row>
    <row r="160" spans="1:9" ht="12.75">
      <c r="A160" s="412">
        <v>736</v>
      </c>
      <c r="B160" s="413"/>
      <c r="C160" s="414" t="s">
        <v>294</v>
      </c>
      <c r="D160" s="415">
        <v>2491632</v>
      </c>
      <c r="E160" s="415">
        <v>4304290</v>
      </c>
      <c r="F160" s="448">
        <v>14.8904730344549</v>
      </c>
      <c r="G160" s="415">
        <v>7582975</v>
      </c>
      <c r="H160" s="415">
        <v>12737426</v>
      </c>
      <c r="I160" s="448">
        <v>-9.13941201747844</v>
      </c>
    </row>
    <row r="161" spans="1:9" ht="12.75">
      <c r="A161" s="412">
        <v>738</v>
      </c>
      <c r="B161" s="413"/>
      <c r="C161" s="414" t="s">
        <v>503</v>
      </c>
      <c r="D161" s="415">
        <v>2650294</v>
      </c>
      <c r="E161" s="415">
        <v>4820713</v>
      </c>
      <c r="F161" s="448">
        <v>2.99911715890968</v>
      </c>
      <c r="G161" s="415">
        <v>6421649</v>
      </c>
      <c r="H161" s="415">
        <v>13181160</v>
      </c>
      <c r="I161" s="448">
        <v>19.9301882119546</v>
      </c>
    </row>
    <row r="162" spans="1:9" ht="12.75">
      <c r="A162" s="412">
        <v>740</v>
      </c>
      <c r="B162" s="413"/>
      <c r="C162" s="414" t="s">
        <v>295</v>
      </c>
      <c r="D162" s="415">
        <v>313528</v>
      </c>
      <c r="E162" s="415">
        <v>20289010</v>
      </c>
      <c r="F162" s="448">
        <v>-13.171822475002</v>
      </c>
      <c r="G162" s="415">
        <v>716879</v>
      </c>
      <c r="H162" s="415">
        <v>38739239</v>
      </c>
      <c r="I162" s="448">
        <v>31.5473834901599</v>
      </c>
    </row>
    <row r="163" spans="1:9" ht="12.75">
      <c r="A163" s="412">
        <v>749</v>
      </c>
      <c r="B163" s="413"/>
      <c r="C163" s="414" t="s">
        <v>296</v>
      </c>
      <c r="D163" s="415">
        <v>16229893</v>
      </c>
      <c r="E163" s="415">
        <v>42136267</v>
      </c>
      <c r="F163" s="448">
        <v>-23.1941945999168</v>
      </c>
      <c r="G163" s="415">
        <v>48772516</v>
      </c>
      <c r="H163" s="415">
        <v>127656306</v>
      </c>
      <c r="I163" s="448">
        <v>-47.4215838148095</v>
      </c>
    </row>
    <row r="164" spans="1:9" ht="12.75">
      <c r="A164" s="412">
        <v>751</v>
      </c>
      <c r="B164" s="413"/>
      <c r="C164" s="414" t="s">
        <v>297</v>
      </c>
      <c r="D164" s="415">
        <v>13713655</v>
      </c>
      <c r="E164" s="415">
        <v>17374386</v>
      </c>
      <c r="F164" s="448">
        <v>0.614223039647172</v>
      </c>
      <c r="G164" s="415">
        <v>35595728</v>
      </c>
      <c r="H164" s="415">
        <v>48737088</v>
      </c>
      <c r="I164" s="448">
        <v>-2.9083766470056</v>
      </c>
    </row>
    <row r="165" spans="1:9" ht="12.75">
      <c r="A165" s="412">
        <v>753</v>
      </c>
      <c r="B165" s="413"/>
      <c r="C165" s="414" t="s">
        <v>502</v>
      </c>
      <c r="D165" s="415">
        <v>5693973</v>
      </c>
      <c r="E165" s="415">
        <v>6172000</v>
      </c>
      <c r="F165" s="448">
        <v>-21.3358227512044</v>
      </c>
      <c r="G165" s="415">
        <v>21511453</v>
      </c>
      <c r="H165" s="415">
        <v>19580737</v>
      </c>
      <c r="I165" s="448">
        <v>-18.007325547784</v>
      </c>
    </row>
    <row r="166" spans="1:9" ht="12.75">
      <c r="A166" s="412">
        <v>755</v>
      </c>
      <c r="B166" s="413"/>
      <c r="C166" s="414" t="s">
        <v>298</v>
      </c>
      <c r="D166" s="428">
        <v>79194212</v>
      </c>
      <c r="E166" s="428">
        <v>56411005</v>
      </c>
      <c r="F166" s="448">
        <v>1.04057941987477</v>
      </c>
      <c r="G166" s="415">
        <v>254633346</v>
      </c>
      <c r="H166" s="415">
        <v>177970079</v>
      </c>
      <c r="I166" s="448">
        <v>8.46536412114959</v>
      </c>
    </row>
    <row r="167" spans="1:9" ht="12.75">
      <c r="A167" s="412">
        <v>757</v>
      </c>
      <c r="B167" s="413"/>
      <c r="C167" s="414" t="s">
        <v>299</v>
      </c>
      <c r="D167" s="415">
        <v>6957639</v>
      </c>
      <c r="E167" s="415">
        <v>4933600</v>
      </c>
      <c r="F167" s="448">
        <v>-29.3017139920729</v>
      </c>
      <c r="G167" s="415">
        <v>26308932</v>
      </c>
      <c r="H167" s="415">
        <v>20235144</v>
      </c>
      <c r="I167" s="448">
        <v>-0.695065794510384</v>
      </c>
    </row>
    <row r="168" spans="1:9" ht="12.75">
      <c r="A168" s="412">
        <v>759</v>
      </c>
      <c r="B168" s="413"/>
      <c r="C168" s="414" t="s">
        <v>300</v>
      </c>
      <c r="D168" s="428">
        <v>92200</v>
      </c>
      <c r="E168" s="428">
        <v>147350</v>
      </c>
      <c r="F168" s="448">
        <v>106.075269569109</v>
      </c>
      <c r="G168" s="415">
        <v>534675</v>
      </c>
      <c r="H168" s="415">
        <v>908130</v>
      </c>
      <c r="I168" s="448">
        <v>323.163486405256</v>
      </c>
    </row>
    <row r="169" spans="1:9" ht="12.75">
      <c r="A169" s="412">
        <v>771</v>
      </c>
      <c r="B169" s="413"/>
      <c r="C169" s="414" t="s">
        <v>301</v>
      </c>
      <c r="D169" s="415">
        <v>670060</v>
      </c>
      <c r="E169" s="415">
        <v>7018762</v>
      </c>
      <c r="F169" s="448">
        <v>10.8788843679958</v>
      </c>
      <c r="G169" s="415">
        <v>1543745</v>
      </c>
      <c r="H169" s="415">
        <v>15875473</v>
      </c>
      <c r="I169" s="448">
        <v>-24.8464273624135</v>
      </c>
    </row>
    <row r="170" spans="1:9" ht="12.75">
      <c r="A170" s="412">
        <v>772</v>
      </c>
      <c r="B170" s="413"/>
      <c r="C170" s="414" t="s">
        <v>302</v>
      </c>
      <c r="D170" s="415">
        <v>8508175</v>
      </c>
      <c r="E170" s="415">
        <v>28467438</v>
      </c>
      <c r="F170" s="448">
        <v>20.6941466507773</v>
      </c>
      <c r="G170" s="415">
        <v>23402659</v>
      </c>
      <c r="H170" s="415">
        <v>79091191</v>
      </c>
      <c r="I170" s="448">
        <v>23.3448040142335</v>
      </c>
    </row>
    <row r="171" spans="1:9" ht="12.75">
      <c r="A171" s="412">
        <v>779</v>
      </c>
      <c r="B171" s="413"/>
      <c r="C171" s="414" t="s">
        <v>304</v>
      </c>
      <c r="D171" s="415">
        <v>102824</v>
      </c>
      <c r="E171" s="415">
        <v>2853007</v>
      </c>
      <c r="F171" s="448">
        <v>3.81441535852819</v>
      </c>
      <c r="G171" s="415">
        <v>386145</v>
      </c>
      <c r="H171" s="415">
        <v>12191578</v>
      </c>
      <c r="I171" s="448">
        <v>57.8232326377108</v>
      </c>
    </row>
    <row r="172" spans="1:9" ht="12.75">
      <c r="A172" s="412">
        <v>781</v>
      </c>
      <c r="B172" s="413"/>
      <c r="C172" s="414" t="s">
        <v>305</v>
      </c>
      <c r="D172" s="415">
        <v>387</v>
      </c>
      <c r="E172" s="415">
        <v>285006</v>
      </c>
      <c r="F172" s="448">
        <v>73.8933598540547</v>
      </c>
      <c r="G172" s="415">
        <v>981</v>
      </c>
      <c r="H172" s="415">
        <v>670246</v>
      </c>
      <c r="I172" s="448">
        <v>-5.74929232448029</v>
      </c>
    </row>
    <row r="173" spans="1:9" ht="12.75">
      <c r="A173" s="412">
        <v>790</v>
      </c>
      <c r="B173" s="413"/>
      <c r="C173" s="414" t="s">
        <v>306</v>
      </c>
      <c r="D173" s="415">
        <v>14771</v>
      </c>
      <c r="E173" s="415">
        <v>126360</v>
      </c>
      <c r="F173" s="448">
        <v>-23.1442960367856</v>
      </c>
      <c r="G173" s="415">
        <v>75193</v>
      </c>
      <c r="H173" s="415">
        <v>452005</v>
      </c>
      <c r="I173" s="448">
        <v>-24.7414681578347</v>
      </c>
    </row>
    <row r="174" spans="1:12" s="409" customFormat="1" ht="24" customHeight="1">
      <c r="A174" s="410">
        <v>8</v>
      </c>
      <c r="B174" s="411" t="s">
        <v>307</v>
      </c>
      <c r="C174" s="407"/>
      <c r="D174" s="408">
        <v>233023826</v>
      </c>
      <c r="E174" s="408">
        <v>1444313674</v>
      </c>
      <c r="F174" s="447">
        <v>7.71224418466741</v>
      </c>
      <c r="G174" s="408">
        <v>715145114</v>
      </c>
      <c r="H174" s="408">
        <v>4218123542</v>
      </c>
      <c r="I174" s="447">
        <v>8.23545060208986</v>
      </c>
      <c r="K174" s="443"/>
      <c r="L174" s="443"/>
    </row>
    <row r="175" spans="1:9" ht="24" customHeight="1">
      <c r="A175" s="412">
        <v>801</v>
      </c>
      <c r="B175" s="413"/>
      <c r="C175" s="414" t="s">
        <v>892</v>
      </c>
      <c r="D175" s="415">
        <v>336657</v>
      </c>
      <c r="E175" s="415">
        <v>9089756</v>
      </c>
      <c r="F175" s="448">
        <v>11.2784944558195</v>
      </c>
      <c r="G175" s="415">
        <v>687472</v>
      </c>
      <c r="H175" s="415">
        <v>22649001</v>
      </c>
      <c r="I175" s="448">
        <v>75.8793403635885</v>
      </c>
    </row>
    <row r="176" spans="1:9" ht="12.75">
      <c r="A176" s="412">
        <v>802</v>
      </c>
      <c r="B176" s="413"/>
      <c r="C176" s="414" t="s">
        <v>860</v>
      </c>
      <c r="D176" s="415">
        <v>20710</v>
      </c>
      <c r="E176" s="415">
        <v>951719</v>
      </c>
      <c r="F176" s="448">
        <v>-8.83769180149486</v>
      </c>
      <c r="G176" s="415">
        <v>31211</v>
      </c>
      <c r="H176" s="415">
        <v>1466974</v>
      </c>
      <c r="I176" s="448">
        <v>24.9806391590792</v>
      </c>
    </row>
    <row r="177" spans="1:9" ht="12.75">
      <c r="A177" s="412">
        <v>803</v>
      </c>
      <c r="B177" s="413"/>
      <c r="C177" s="414" t="s">
        <v>861</v>
      </c>
      <c r="D177" s="415">
        <v>351592</v>
      </c>
      <c r="E177" s="415">
        <v>7586134</v>
      </c>
      <c r="F177" s="448">
        <v>43.0304883728034</v>
      </c>
      <c r="G177" s="415">
        <v>778042</v>
      </c>
      <c r="H177" s="415">
        <v>17705557</v>
      </c>
      <c r="I177" s="448">
        <v>35.9916633319483</v>
      </c>
    </row>
    <row r="178" spans="1:9" ht="12.75">
      <c r="A178" s="412">
        <v>804</v>
      </c>
      <c r="B178" s="413"/>
      <c r="C178" s="414" t="s">
        <v>862</v>
      </c>
      <c r="D178" s="415">
        <v>421926</v>
      </c>
      <c r="E178" s="415">
        <v>13698194</v>
      </c>
      <c r="F178" s="448">
        <v>27.3353334743193</v>
      </c>
      <c r="G178" s="415">
        <v>760276</v>
      </c>
      <c r="H178" s="415">
        <v>26707796</v>
      </c>
      <c r="I178" s="448">
        <v>37.6891442251186</v>
      </c>
    </row>
    <row r="179" spans="1:9" ht="12.75">
      <c r="A179" s="412">
        <v>805</v>
      </c>
      <c r="B179" s="413"/>
      <c r="C179" s="414" t="s">
        <v>863</v>
      </c>
      <c r="D179" s="415">
        <v>63591</v>
      </c>
      <c r="E179" s="415">
        <v>1467644</v>
      </c>
      <c r="F179" s="450">
        <v>-4.64841293353915</v>
      </c>
      <c r="G179" s="415">
        <v>69481</v>
      </c>
      <c r="H179" s="415">
        <v>1593454</v>
      </c>
      <c r="I179" s="448">
        <v>-9.48351569698285</v>
      </c>
    </row>
    <row r="180" spans="1:9" ht="12.75">
      <c r="A180" s="412">
        <v>806</v>
      </c>
      <c r="B180" s="413"/>
      <c r="C180" s="414" t="s">
        <v>864</v>
      </c>
      <c r="D180" s="415">
        <v>179681</v>
      </c>
      <c r="E180" s="415">
        <v>4861115</v>
      </c>
      <c r="F180" s="448">
        <v>11.1958867873773</v>
      </c>
      <c r="G180" s="415">
        <v>461587</v>
      </c>
      <c r="H180" s="415">
        <v>13117877</v>
      </c>
      <c r="I180" s="448">
        <v>11.8087341867743</v>
      </c>
    </row>
    <row r="181" spans="1:9" ht="12.75">
      <c r="A181" s="412">
        <v>807</v>
      </c>
      <c r="B181" s="413"/>
      <c r="C181" s="414" t="s">
        <v>308</v>
      </c>
      <c r="D181" s="415">
        <v>15553</v>
      </c>
      <c r="E181" s="415">
        <v>842282</v>
      </c>
      <c r="F181" s="448">
        <v>-39.9091948102351</v>
      </c>
      <c r="G181" s="415">
        <v>34638</v>
      </c>
      <c r="H181" s="415">
        <v>1520440</v>
      </c>
      <c r="I181" s="448">
        <v>-34.4991127629024</v>
      </c>
    </row>
    <row r="182" spans="1:9" ht="12.75">
      <c r="A182" s="412">
        <v>808</v>
      </c>
      <c r="B182" s="413"/>
      <c r="C182" s="414" t="s">
        <v>309</v>
      </c>
      <c r="D182" s="415">
        <v>27436</v>
      </c>
      <c r="E182" s="415">
        <v>1059450</v>
      </c>
      <c r="F182" s="448">
        <v>-39.4700998461971</v>
      </c>
      <c r="G182" s="415">
        <v>41883</v>
      </c>
      <c r="H182" s="415">
        <v>1496594</v>
      </c>
      <c r="I182" s="448">
        <v>-29.0307773214346</v>
      </c>
    </row>
    <row r="183" spans="1:9" ht="12.75">
      <c r="A183" s="412">
        <v>809</v>
      </c>
      <c r="B183" s="413"/>
      <c r="C183" s="414" t="s">
        <v>310</v>
      </c>
      <c r="D183" s="415">
        <v>5574309</v>
      </c>
      <c r="E183" s="415">
        <v>31503222</v>
      </c>
      <c r="F183" s="448">
        <v>10.1017186902912</v>
      </c>
      <c r="G183" s="415">
        <v>17673132</v>
      </c>
      <c r="H183" s="415">
        <v>95145057</v>
      </c>
      <c r="I183" s="448">
        <v>3.93803153710344</v>
      </c>
    </row>
    <row r="184" spans="1:9" ht="12.75">
      <c r="A184" s="412">
        <v>810</v>
      </c>
      <c r="B184" s="413"/>
      <c r="C184" s="414" t="s">
        <v>311</v>
      </c>
      <c r="D184" s="415">
        <v>656</v>
      </c>
      <c r="E184" s="415">
        <v>63092</v>
      </c>
      <c r="F184" s="450">
        <v>-36.0251470290002</v>
      </c>
      <c r="G184" s="415">
        <v>13970</v>
      </c>
      <c r="H184" s="415">
        <v>614900</v>
      </c>
      <c r="I184" s="448">
        <v>108.650743290703</v>
      </c>
    </row>
    <row r="185" spans="1:9" ht="12.75">
      <c r="A185" s="412">
        <v>811</v>
      </c>
      <c r="B185" s="413"/>
      <c r="C185" s="414" t="s">
        <v>312</v>
      </c>
      <c r="D185" s="415">
        <v>348370</v>
      </c>
      <c r="E185" s="415">
        <v>9401079</v>
      </c>
      <c r="F185" s="448">
        <v>10.330230945134</v>
      </c>
      <c r="G185" s="415">
        <v>993001</v>
      </c>
      <c r="H185" s="415">
        <v>26289217</v>
      </c>
      <c r="I185" s="448">
        <v>28.06170234583</v>
      </c>
    </row>
    <row r="186" spans="1:9" ht="12.75">
      <c r="A186" s="412">
        <v>812</v>
      </c>
      <c r="B186" s="413"/>
      <c r="C186" s="414" t="s">
        <v>893</v>
      </c>
      <c r="D186" s="415">
        <v>157980</v>
      </c>
      <c r="E186" s="415">
        <v>2105937</v>
      </c>
      <c r="F186" s="448">
        <v>21.8772082223857</v>
      </c>
      <c r="G186" s="415">
        <v>346899</v>
      </c>
      <c r="H186" s="415">
        <v>5054697</v>
      </c>
      <c r="I186" s="448">
        <v>2.56682004927156</v>
      </c>
    </row>
    <row r="187" spans="1:9" ht="12.75">
      <c r="A187" s="412">
        <v>813</v>
      </c>
      <c r="B187" s="413"/>
      <c r="C187" s="414" t="s">
        <v>313</v>
      </c>
      <c r="D187" s="415">
        <v>11837440</v>
      </c>
      <c r="E187" s="415">
        <v>20333005</v>
      </c>
      <c r="F187" s="448">
        <v>-10.10766210746</v>
      </c>
      <c r="G187" s="415">
        <v>36967774</v>
      </c>
      <c r="H187" s="415">
        <v>60682294</v>
      </c>
      <c r="I187" s="448">
        <v>-5.51519411767436</v>
      </c>
    </row>
    <row r="188" spans="1:9" ht="12.75">
      <c r="A188" s="412">
        <v>814</v>
      </c>
      <c r="B188" s="413"/>
      <c r="C188" s="414" t="s">
        <v>314</v>
      </c>
      <c r="D188" s="415">
        <v>869838</v>
      </c>
      <c r="E188" s="415">
        <v>2762667</v>
      </c>
      <c r="F188" s="448">
        <v>23.850867912348</v>
      </c>
      <c r="G188" s="415">
        <v>2799089</v>
      </c>
      <c r="H188" s="415">
        <v>8363664</v>
      </c>
      <c r="I188" s="448">
        <v>28.3012396048273</v>
      </c>
    </row>
    <row r="189" spans="1:9" ht="12.75">
      <c r="A189" s="412">
        <v>815</v>
      </c>
      <c r="B189" s="413"/>
      <c r="C189" s="414" t="s">
        <v>501</v>
      </c>
      <c r="D189" s="415">
        <v>14251182</v>
      </c>
      <c r="E189" s="415">
        <v>16617492</v>
      </c>
      <c r="F189" s="448">
        <v>23.7620493500804</v>
      </c>
      <c r="G189" s="415">
        <v>48946333</v>
      </c>
      <c r="H189" s="415">
        <v>49437641</v>
      </c>
      <c r="I189" s="448">
        <v>11.5298767017183</v>
      </c>
    </row>
    <row r="190" spans="1:9" ht="12.75">
      <c r="A190" s="412">
        <v>816</v>
      </c>
      <c r="B190" s="413"/>
      <c r="C190" s="414" t="s">
        <v>315</v>
      </c>
      <c r="D190" s="415">
        <v>5529354</v>
      </c>
      <c r="E190" s="415">
        <v>26792670</v>
      </c>
      <c r="F190" s="448">
        <v>9.29852555521401</v>
      </c>
      <c r="G190" s="415">
        <v>14021792</v>
      </c>
      <c r="H190" s="415">
        <v>74127276</v>
      </c>
      <c r="I190" s="448">
        <v>3.99570589837116</v>
      </c>
    </row>
    <row r="191" spans="1:9" ht="12.75">
      <c r="A191" s="412">
        <v>817</v>
      </c>
      <c r="B191" s="413"/>
      <c r="C191" s="414" t="s">
        <v>316</v>
      </c>
      <c r="D191" s="415">
        <v>1045951</v>
      </c>
      <c r="E191" s="415">
        <v>1443886</v>
      </c>
      <c r="F191" s="448">
        <v>38.2919972990705</v>
      </c>
      <c r="G191" s="415">
        <v>3280104</v>
      </c>
      <c r="H191" s="415">
        <v>4126206</v>
      </c>
      <c r="I191" s="448">
        <v>17.3941506718246</v>
      </c>
    </row>
    <row r="192" spans="1:9" ht="12.75">
      <c r="A192" s="412">
        <v>818</v>
      </c>
      <c r="B192" s="413"/>
      <c r="C192" s="414" t="s">
        <v>317</v>
      </c>
      <c r="D192" s="415">
        <v>3758065</v>
      </c>
      <c r="E192" s="415">
        <v>5815139</v>
      </c>
      <c r="F192" s="448">
        <v>2.50137928481658</v>
      </c>
      <c r="G192" s="415">
        <v>12428802</v>
      </c>
      <c r="H192" s="415">
        <v>19168316</v>
      </c>
      <c r="I192" s="448">
        <v>14.1211184471115</v>
      </c>
    </row>
    <row r="193" spans="1:9" ht="12.75">
      <c r="A193" s="412">
        <v>819</v>
      </c>
      <c r="B193" s="413"/>
      <c r="C193" s="414" t="s">
        <v>318</v>
      </c>
      <c r="D193" s="415">
        <v>14395083</v>
      </c>
      <c r="E193" s="415">
        <v>24312641</v>
      </c>
      <c r="F193" s="448">
        <v>-11.1351855437221</v>
      </c>
      <c r="G193" s="415">
        <v>46204846</v>
      </c>
      <c r="H193" s="415">
        <v>73686077</v>
      </c>
      <c r="I193" s="448">
        <v>-17.00513513154</v>
      </c>
    </row>
    <row r="194" spans="1:9" ht="12.75">
      <c r="A194" s="412">
        <v>820</v>
      </c>
      <c r="B194" s="413"/>
      <c r="C194" s="414" t="s">
        <v>865</v>
      </c>
      <c r="D194" s="415">
        <v>895254</v>
      </c>
      <c r="E194" s="415">
        <v>12211711</v>
      </c>
      <c r="F194" s="448">
        <v>-4.42820464618895</v>
      </c>
      <c r="G194" s="415">
        <v>2814798</v>
      </c>
      <c r="H194" s="415">
        <v>34797909</v>
      </c>
      <c r="I194" s="448">
        <v>9.04626666134355</v>
      </c>
    </row>
    <row r="195" spans="1:9" ht="12.75">
      <c r="A195" s="412">
        <v>823</v>
      </c>
      <c r="B195" s="413"/>
      <c r="C195" s="414" t="s">
        <v>319</v>
      </c>
      <c r="D195" s="415">
        <v>57417</v>
      </c>
      <c r="E195" s="415">
        <v>1184662</v>
      </c>
      <c r="F195" s="448">
        <v>-6.93189870673062</v>
      </c>
      <c r="G195" s="415">
        <v>229174</v>
      </c>
      <c r="H195" s="415">
        <v>3457910</v>
      </c>
      <c r="I195" s="448">
        <v>-1.48612251479598</v>
      </c>
    </row>
    <row r="196" spans="1:9" ht="12.75">
      <c r="A196" s="412">
        <v>829</v>
      </c>
      <c r="B196" s="413"/>
      <c r="C196" s="414" t="s">
        <v>320</v>
      </c>
      <c r="D196" s="415">
        <v>18441331</v>
      </c>
      <c r="E196" s="415">
        <v>68814834</v>
      </c>
      <c r="F196" s="448">
        <v>-3.33499768257687</v>
      </c>
      <c r="G196" s="415">
        <v>54961527</v>
      </c>
      <c r="H196" s="415">
        <v>201799116</v>
      </c>
      <c r="I196" s="448">
        <v>-3.7983229504827</v>
      </c>
    </row>
    <row r="197" spans="1:9" ht="12.75">
      <c r="A197" s="412">
        <v>831</v>
      </c>
      <c r="B197" s="413"/>
      <c r="C197" s="414" t="s">
        <v>321</v>
      </c>
      <c r="D197" s="428">
        <v>1711111</v>
      </c>
      <c r="E197" s="428">
        <v>2592016</v>
      </c>
      <c r="F197" s="448">
        <v>73.4517419680361</v>
      </c>
      <c r="G197" s="415">
        <v>3218619</v>
      </c>
      <c r="H197" s="415">
        <v>5401423</v>
      </c>
      <c r="I197" s="448">
        <v>-15.1390935880752</v>
      </c>
    </row>
    <row r="198" spans="1:9" ht="12.75">
      <c r="A198" s="412">
        <v>832</v>
      </c>
      <c r="B198" s="413"/>
      <c r="C198" s="414" t="s">
        <v>322</v>
      </c>
      <c r="D198" s="415">
        <v>31012754</v>
      </c>
      <c r="E198" s="415">
        <v>96569844</v>
      </c>
      <c r="F198" s="448">
        <v>-7.3436151607314</v>
      </c>
      <c r="G198" s="415">
        <v>95841591</v>
      </c>
      <c r="H198" s="415">
        <v>293014709</v>
      </c>
      <c r="I198" s="448">
        <v>1.68152993246395</v>
      </c>
    </row>
    <row r="199" spans="1:9" ht="12.75">
      <c r="A199" s="412">
        <v>833</v>
      </c>
      <c r="B199" s="413"/>
      <c r="C199" s="414" t="s">
        <v>323</v>
      </c>
      <c r="D199" s="428">
        <v>207941</v>
      </c>
      <c r="E199" s="428">
        <v>1598334</v>
      </c>
      <c r="F199" s="448">
        <v>-33.6462131030893</v>
      </c>
      <c r="G199" s="415">
        <v>544481</v>
      </c>
      <c r="H199" s="415">
        <v>4840426</v>
      </c>
      <c r="I199" s="448">
        <v>-16.6367113390273</v>
      </c>
    </row>
    <row r="200" spans="1:9" ht="12.75">
      <c r="A200" s="412">
        <v>834</v>
      </c>
      <c r="B200" s="413"/>
      <c r="C200" s="414" t="s">
        <v>324</v>
      </c>
      <c r="D200" s="415">
        <v>78813</v>
      </c>
      <c r="E200" s="415">
        <v>8280775</v>
      </c>
      <c r="F200" s="448">
        <v>65.2626642119076</v>
      </c>
      <c r="G200" s="415">
        <v>261406</v>
      </c>
      <c r="H200" s="415">
        <v>24669953</v>
      </c>
      <c r="I200" s="448">
        <v>54.8380097597716</v>
      </c>
    </row>
    <row r="201" spans="1:9" ht="12.75">
      <c r="A201" s="412">
        <v>835</v>
      </c>
      <c r="B201" s="413"/>
      <c r="C201" s="414" t="s">
        <v>500</v>
      </c>
      <c r="D201" s="415">
        <v>96328</v>
      </c>
      <c r="E201" s="415">
        <v>778539</v>
      </c>
      <c r="F201" s="448">
        <v>-41.9028494161473</v>
      </c>
      <c r="G201" s="415">
        <v>539952</v>
      </c>
      <c r="H201" s="415">
        <v>3934273</v>
      </c>
      <c r="I201" s="448">
        <v>-0.284425655082572</v>
      </c>
    </row>
    <row r="202" spans="1:9" ht="12.75">
      <c r="A202" s="412">
        <v>839</v>
      </c>
      <c r="B202" s="413"/>
      <c r="C202" s="414" t="s">
        <v>325</v>
      </c>
      <c r="D202" s="415">
        <v>6038541</v>
      </c>
      <c r="E202" s="415">
        <v>14678815</v>
      </c>
      <c r="F202" s="448">
        <v>1.92302190883069</v>
      </c>
      <c r="G202" s="415">
        <v>18646780</v>
      </c>
      <c r="H202" s="415">
        <v>41945489</v>
      </c>
      <c r="I202" s="448">
        <v>-2.51892846764564</v>
      </c>
    </row>
    <row r="203" spans="1:9" ht="12.75">
      <c r="A203" s="412">
        <v>841</v>
      </c>
      <c r="B203" s="413"/>
      <c r="C203" s="414" t="s">
        <v>866</v>
      </c>
      <c r="D203" s="415">
        <v>320027</v>
      </c>
      <c r="E203" s="415">
        <v>4634885</v>
      </c>
      <c r="F203" s="448">
        <v>19.3634461172052</v>
      </c>
      <c r="G203" s="415">
        <v>1040458</v>
      </c>
      <c r="H203" s="415">
        <v>16101940</v>
      </c>
      <c r="I203" s="448">
        <v>86.8158476397501</v>
      </c>
    </row>
    <row r="204" spans="1:9" ht="12.75">
      <c r="A204" s="412">
        <v>842</v>
      </c>
      <c r="B204" s="413"/>
      <c r="C204" s="414" t="s">
        <v>326</v>
      </c>
      <c r="D204" s="415">
        <v>2161180</v>
      </c>
      <c r="E204" s="415">
        <v>25193130</v>
      </c>
      <c r="F204" s="448">
        <v>-9.52926660872566</v>
      </c>
      <c r="G204" s="415">
        <v>6201817</v>
      </c>
      <c r="H204" s="415">
        <v>74467352</v>
      </c>
      <c r="I204" s="448">
        <v>-4.78676348050394</v>
      </c>
    </row>
    <row r="205" spans="1:9" ht="12.75">
      <c r="A205" s="412">
        <v>843</v>
      </c>
      <c r="B205" s="413"/>
      <c r="C205" s="414" t="s">
        <v>327</v>
      </c>
      <c r="D205" s="415">
        <v>586767</v>
      </c>
      <c r="E205" s="415">
        <v>5235665</v>
      </c>
      <c r="F205" s="448">
        <v>-1.84667905222368</v>
      </c>
      <c r="G205" s="415">
        <v>1566826</v>
      </c>
      <c r="H205" s="415">
        <v>14288194</v>
      </c>
      <c r="I205" s="448">
        <v>-4.08356270485514</v>
      </c>
    </row>
    <row r="207" spans="1:9" ht="16.5">
      <c r="A207" s="644" t="s">
        <v>67</v>
      </c>
      <c r="B207" s="644"/>
      <c r="C207" s="644"/>
      <c r="D207" s="644"/>
      <c r="E207" s="644"/>
      <c r="F207" s="644"/>
      <c r="G207" s="644"/>
      <c r="H207" s="644"/>
      <c r="I207" s="644"/>
    </row>
    <row r="208" spans="3:9" ht="12.75">
      <c r="C208" s="420"/>
      <c r="D208" s="397"/>
      <c r="E208" s="397"/>
      <c r="F208" s="398"/>
      <c r="G208" s="421"/>
      <c r="H208" s="421"/>
      <c r="I208" s="431"/>
    </row>
    <row r="209" spans="1:9" ht="18" customHeight="1">
      <c r="A209" s="645" t="s">
        <v>1059</v>
      </c>
      <c r="B209" s="638" t="s">
        <v>722</v>
      </c>
      <c r="C209" s="639"/>
      <c r="D209" s="648" t="s">
        <v>1200</v>
      </c>
      <c r="E209" s="629"/>
      <c r="F209" s="629"/>
      <c r="G209" s="626" t="s">
        <v>1204</v>
      </c>
      <c r="H209" s="629"/>
      <c r="I209" s="629"/>
    </row>
    <row r="210" spans="1:9" ht="16.5" customHeight="1">
      <c r="A210" s="646"/>
      <c r="B210" s="640"/>
      <c r="C210" s="641"/>
      <c r="D210" s="400" t="s">
        <v>473</v>
      </c>
      <c r="E210" s="633" t="s">
        <v>474</v>
      </c>
      <c r="F210" s="634"/>
      <c r="G210" s="401" t="s">
        <v>473</v>
      </c>
      <c r="H210" s="633" t="s">
        <v>474</v>
      </c>
      <c r="I210" s="634"/>
    </row>
    <row r="211" spans="1:9" ht="15" customHeight="1">
      <c r="A211" s="646"/>
      <c r="B211" s="640"/>
      <c r="C211" s="641"/>
      <c r="D211" s="630" t="s">
        <v>111</v>
      </c>
      <c r="E211" s="635" t="s">
        <v>107</v>
      </c>
      <c r="F211" s="649" t="s">
        <v>1207</v>
      </c>
      <c r="G211" s="635" t="s">
        <v>111</v>
      </c>
      <c r="H211" s="635" t="s">
        <v>107</v>
      </c>
      <c r="I211" s="649" t="s">
        <v>1208</v>
      </c>
    </row>
    <row r="212" spans="1:9" ht="12.75">
      <c r="A212" s="646"/>
      <c r="B212" s="640"/>
      <c r="C212" s="641"/>
      <c r="D212" s="631"/>
      <c r="E212" s="636"/>
      <c r="F212" s="650"/>
      <c r="G212" s="636"/>
      <c r="H212" s="636"/>
      <c r="I212" s="650"/>
    </row>
    <row r="213" spans="1:9" ht="18.75" customHeight="1">
      <c r="A213" s="646"/>
      <c r="B213" s="640"/>
      <c r="C213" s="641"/>
      <c r="D213" s="631"/>
      <c r="E213" s="636"/>
      <c r="F213" s="650"/>
      <c r="G213" s="636"/>
      <c r="H213" s="636"/>
      <c r="I213" s="650"/>
    </row>
    <row r="214" spans="1:9" ht="27.75" customHeight="1">
      <c r="A214" s="647"/>
      <c r="B214" s="642"/>
      <c r="C214" s="643"/>
      <c r="D214" s="632"/>
      <c r="E214" s="637"/>
      <c r="F214" s="651"/>
      <c r="G214" s="637"/>
      <c r="H214" s="637"/>
      <c r="I214" s="651"/>
    </row>
    <row r="215" spans="1:9" ht="12.75">
      <c r="A215" s="432"/>
      <c r="B215" s="433"/>
      <c r="C215" s="404"/>
      <c r="D215" s="424"/>
      <c r="E215" s="424"/>
      <c r="G215" s="424"/>
      <c r="H215" s="424"/>
      <c r="I215" s="426"/>
    </row>
    <row r="216" spans="1:9" ht="12.75">
      <c r="A216" s="412"/>
      <c r="B216" s="434" t="s">
        <v>292</v>
      </c>
      <c r="C216" s="435"/>
      <c r="D216" s="424"/>
      <c r="E216" s="424"/>
      <c r="G216" s="424"/>
      <c r="H216" s="424"/>
      <c r="I216" s="426"/>
    </row>
    <row r="217" spans="1:9" ht="12.75">
      <c r="A217" s="412"/>
      <c r="B217" s="416"/>
      <c r="C217" s="414"/>
      <c r="D217" s="424"/>
      <c r="E217" s="424"/>
      <c r="G217" s="424"/>
      <c r="H217" s="424"/>
      <c r="I217" s="426"/>
    </row>
    <row r="218" spans="1:9" ht="12.75">
      <c r="A218" s="412">
        <v>844</v>
      </c>
      <c r="B218" s="413"/>
      <c r="C218" s="414" t="s">
        <v>867</v>
      </c>
      <c r="D218" s="415">
        <v>4791469</v>
      </c>
      <c r="E218" s="415">
        <v>21935396</v>
      </c>
      <c r="F218" s="448">
        <v>17.6941905672505</v>
      </c>
      <c r="G218" s="415">
        <v>15538806</v>
      </c>
      <c r="H218" s="415">
        <v>58157114</v>
      </c>
      <c r="I218" s="448">
        <v>1.83798135477468</v>
      </c>
    </row>
    <row r="219" spans="1:9" ht="12.75">
      <c r="A219" s="412">
        <v>845</v>
      </c>
      <c r="B219" s="416"/>
      <c r="C219" s="414" t="s">
        <v>837</v>
      </c>
      <c r="D219" s="415">
        <v>956966</v>
      </c>
      <c r="E219" s="415">
        <v>4729754</v>
      </c>
      <c r="F219" s="448">
        <v>-52.0111275039344</v>
      </c>
      <c r="G219" s="415">
        <v>3584018</v>
      </c>
      <c r="H219" s="415">
        <v>18460941</v>
      </c>
      <c r="I219" s="448">
        <v>-40.7240480650166</v>
      </c>
    </row>
    <row r="220" spans="1:9" ht="12.75">
      <c r="A220" s="412">
        <v>846</v>
      </c>
      <c r="B220" s="416"/>
      <c r="C220" s="414" t="s">
        <v>328</v>
      </c>
      <c r="D220" s="428">
        <v>526443</v>
      </c>
      <c r="E220" s="428">
        <v>3409602</v>
      </c>
      <c r="F220" s="448">
        <v>10.1685840715113</v>
      </c>
      <c r="G220" s="415">
        <v>2513568</v>
      </c>
      <c r="H220" s="415">
        <v>16443592</v>
      </c>
      <c r="I220" s="448">
        <v>-0.721795330644952</v>
      </c>
    </row>
    <row r="221" spans="1:9" ht="12.75">
      <c r="A221" s="412">
        <v>847</v>
      </c>
      <c r="B221" s="416"/>
      <c r="C221" s="414" t="s">
        <v>868</v>
      </c>
      <c r="D221" s="415">
        <v>50168</v>
      </c>
      <c r="E221" s="415">
        <v>708908</v>
      </c>
      <c r="F221" s="448">
        <v>-57.5681287510542</v>
      </c>
      <c r="G221" s="415">
        <v>204181</v>
      </c>
      <c r="H221" s="415">
        <v>2946681</v>
      </c>
      <c r="I221" s="448">
        <v>-14.282310805787</v>
      </c>
    </row>
    <row r="222" spans="1:9" ht="12.75">
      <c r="A222" s="412">
        <v>848</v>
      </c>
      <c r="B222" s="416"/>
      <c r="C222" s="414" t="s">
        <v>869</v>
      </c>
      <c r="D222" s="428">
        <v>36292</v>
      </c>
      <c r="E222" s="428">
        <v>1055545</v>
      </c>
      <c r="F222" s="448">
        <v>-66.0787992374723</v>
      </c>
      <c r="G222" s="415">
        <v>701731</v>
      </c>
      <c r="H222" s="415">
        <v>7646565</v>
      </c>
      <c r="I222" s="448">
        <v>-21.9650197256956</v>
      </c>
    </row>
    <row r="223" spans="1:9" ht="12.75">
      <c r="A223" s="412">
        <v>849</v>
      </c>
      <c r="B223" s="416"/>
      <c r="C223" s="414" t="s">
        <v>329</v>
      </c>
      <c r="D223" s="415">
        <v>888572</v>
      </c>
      <c r="E223" s="415">
        <v>8370082</v>
      </c>
      <c r="F223" s="448">
        <v>-7.62659171508038</v>
      </c>
      <c r="G223" s="415">
        <v>3350575</v>
      </c>
      <c r="H223" s="415">
        <v>25957823</v>
      </c>
      <c r="I223" s="448">
        <v>-2.10294180817831</v>
      </c>
    </row>
    <row r="224" spans="1:9" ht="12.75">
      <c r="A224" s="412">
        <v>850</v>
      </c>
      <c r="B224" s="416"/>
      <c r="C224" s="414" t="s">
        <v>330</v>
      </c>
      <c r="D224" s="415">
        <v>566711</v>
      </c>
      <c r="E224" s="415">
        <v>4065165</v>
      </c>
      <c r="F224" s="448" t="s">
        <v>719</v>
      </c>
      <c r="G224" s="415">
        <v>1074964</v>
      </c>
      <c r="H224" s="415">
        <v>6532463</v>
      </c>
      <c r="I224" s="448">
        <v>681.778503811678</v>
      </c>
    </row>
    <row r="225" spans="1:9" ht="12.75">
      <c r="A225" s="412">
        <v>851</v>
      </c>
      <c r="B225" s="416"/>
      <c r="C225" s="414" t="s">
        <v>882</v>
      </c>
      <c r="D225" s="415">
        <v>364417</v>
      </c>
      <c r="E225" s="415">
        <v>4246828</v>
      </c>
      <c r="F225" s="448">
        <v>6.53082746223609</v>
      </c>
      <c r="G225" s="415">
        <v>1080096</v>
      </c>
      <c r="H225" s="415">
        <v>12453985</v>
      </c>
      <c r="I225" s="448">
        <v>-4.55450450937208</v>
      </c>
    </row>
    <row r="226" spans="1:9" ht="12.75">
      <c r="A226" s="412">
        <v>852</v>
      </c>
      <c r="B226" s="416"/>
      <c r="C226" s="414" t="s">
        <v>331</v>
      </c>
      <c r="D226" s="415">
        <v>1982210</v>
      </c>
      <c r="E226" s="415">
        <v>16081701</v>
      </c>
      <c r="F226" s="448">
        <v>17.225004685224</v>
      </c>
      <c r="G226" s="415">
        <v>5800730</v>
      </c>
      <c r="H226" s="415">
        <v>47764525</v>
      </c>
      <c r="I226" s="448">
        <v>20.7908527501745</v>
      </c>
    </row>
    <row r="227" spans="1:9" ht="12.75">
      <c r="A227" s="412">
        <v>853</v>
      </c>
      <c r="B227" s="416"/>
      <c r="C227" s="414" t="s">
        <v>720</v>
      </c>
      <c r="D227" s="415">
        <v>323449</v>
      </c>
      <c r="E227" s="415">
        <v>21573605</v>
      </c>
      <c r="F227" s="448">
        <v>-40.1950341786343</v>
      </c>
      <c r="G227" s="415">
        <v>1116808</v>
      </c>
      <c r="H227" s="415">
        <v>72367148</v>
      </c>
      <c r="I227" s="448">
        <v>-21.9391093722238</v>
      </c>
    </row>
    <row r="228" spans="1:9" ht="12.75">
      <c r="A228" s="412">
        <v>854</v>
      </c>
      <c r="B228" s="416"/>
      <c r="C228" s="414" t="s">
        <v>537</v>
      </c>
      <c r="D228" s="415">
        <v>73592</v>
      </c>
      <c r="E228" s="415">
        <v>2048551</v>
      </c>
      <c r="F228" s="448">
        <v>113.07599816105</v>
      </c>
      <c r="G228" s="415">
        <v>264318</v>
      </c>
      <c r="H228" s="415">
        <v>5708319</v>
      </c>
      <c r="I228" s="448">
        <v>-12.384202962593</v>
      </c>
    </row>
    <row r="229" spans="1:9" ht="12.75">
      <c r="A229" s="412">
        <v>859</v>
      </c>
      <c r="B229" s="416"/>
      <c r="C229" s="414" t="s">
        <v>332</v>
      </c>
      <c r="D229" s="428">
        <v>2442187</v>
      </c>
      <c r="E229" s="428">
        <v>32632518</v>
      </c>
      <c r="F229" s="448">
        <v>-1.44136692541119</v>
      </c>
      <c r="G229" s="415">
        <v>9306794</v>
      </c>
      <c r="H229" s="415">
        <v>109359962</v>
      </c>
      <c r="I229" s="448">
        <v>15.9208515131498</v>
      </c>
    </row>
    <row r="230" spans="1:9" ht="12.75">
      <c r="A230" s="412">
        <v>860</v>
      </c>
      <c r="B230" s="416"/>
      <c r="C230" s="414" t="s">
        <v>850</v>
      </c>
      <c r="D230" s="415">
        <v>151669</v>
      </c>
      <c r="E230" s="415">
        <v>1137078</v>
      </c>
      <c r="F230" s="448">
        <v>15.4015485277417</v>
      </c>
      <c r="G230" s="415">
        <v>557414</v>
      </c>
      <c r="H230" s="415">
        <v>3754195</v>
      </c>
      <c r="I230" s="448">
        <v>-29.0977448437059</v>
      </c>
    </row>
    <row r="231" spans="1:9" ht="12.75">
      <c r="A231" s="412">
        <v>861</v>
      </c>
      <c r="B231" s="416"/>
      <c r="C231" s="414" t="s">
        <v>875</v>
      </c>
      <c r="D231" s="428">
        <v>4206761</v>
      </c>
      <c r="E231" s="428">
        <v>79557669</v>
      </c>
      <c r="F231" s="448">
        <v>22.4948450500278</v>
      </c>
      <c r="G231" s="415">
        <v>11998721</v>
      </c>
      <c r="H231" s="415">
        <v>232916548</v>
      </c>
      <c r="I231" s="448">
        <v>17.1330664682825</v>
      </c>
    </row>
    <row r="232" spans="1:9" ht="12.75">
      <c r="A232" s="412">
        <v>862</v>
      </c>
      <c r="B232" s="416"/>
      <c r="C232" s="414" t="s">
        <v>333</v>
      </c>
      <c r="D232" s="415">
        <v>2801594</v>
      </c>
      <c r="E232" s="415">
        <v>15436986</v>
      </c>
      <c r="F232" s="448">
        <v>-3.06053192983126</v>
      </c>
      <c r="G232" s="415">
        <v>8803383</v>
      </c>
      <c r="H232" s="415">
        <v>45959055</v>
      </c>
      <c r="I232" s="448">
        <v>12.7892178947455</v>
      </c>
    </row>
    <row r="233" spans="1:9" ht="12.75">
      <c r="A233" s="412">
        <v>863</v>
      </c>
      <c r="B233" s="416"/>
      <c r="C233" s="414" t="s">
        <v>499</v>
      </c>
      <c r="D233" s="415">
        <v>713183</v>
      </c>
      <c r="E233" s="415">
        <v>77072490</v>
      </c>
      <c r="F233" s="448">
        <v>32.1242534715139</v>
      </c>
      <c r="G233" s="415">
        <v>2025214</v>
      </c>
      <c r="H233" s="415">
        <v>217019431</v>
      </c>
      <c r="I233" s="448">
        <v>35.0937222781144</v>
      </c>
    </row>
    <row r="234" spans="1:9" ht="12.75">
      <c r="A234" s="412">
        <v>864</v>
      </c>
      <c r="B234" s="416"/>
      <c r="C234" s="414" t="s">
        <v>876</v>
      </c>
      <c r="D234" s="415">
        <v>2377165</v>
      </c>
      <c r="E234" s="415">
        <v>76075474</v>
      </c>
      <c r="F234" s="448">
        <v>93.3758575400101</v>
      </c>
      <c r="G234" s="415">
        <v>5680405</v>
      </c>
      <c r="H234" s="415">
        <v>179368711</v>
      </c>
      <c r="I234" s="448">
        <v>63.6253431634524</v>
      </c>
    </row>
    <row r="235" spans="1:9" ht="12.75">
      <c r="A235" s="412">
        <v>865</v>
      </c>
      <c r="B235" s="416"/>
      <c r="C235" s="414" t="s">
        <v>334</v>
      </c>
      <c r="D235" s="415">
        <v>1125141</v>
      </c>
      <c r="E235" s="415">
        <v>62305896</v>
      </c>
      <c r="F235" s="448">
        <v>40.027038168118</v>
      </c>
      <c r="G235" s="415">
        <v>1930532</v>
      </c>
      <c r="H235" s="415">
        <v>154834871</v>
      </c>
      <c r="I235" s="448">
        <v>15.9185911594488</v>
      </c>
    </row>
    <row r="236" spans="1:9" ht="12.75">
      <c r="A236" s="412">
        <v>869</v>
      </c>
      <c r="B236" s="416"/>
      <c r="C236" s="414" t="s">
        <v>335</v>
      </c>
      <c r="D236" s="415">
        <v>5606618</v>
      </c>
      <c r="E236" s="415">
        <v>73466930</v>
      </c>
      <c r="F236" s="448">
        <v>6.64182501674993</v>
      </c>
      <c r="G236" s="415">
        <v>15520430</v>
      </c>
      <c r="H236" s="415">
        <v>213321860</v>
      </c>
      <c r="I236" s="448">
        <v>5.67811298146111</v>
      </c>
    </row>
    <row r="237" spans="1:9" ht="12.75">
      <c r="A237" s="412">
        <v>871</v>
      </c>
      <c r="B237" s="416"/>
      <c r="C237" s="414" t="s">
        <v>498</v>
      </c>
      <c r="D237" s="415">
        <v>743388</v>
      </c>
      <c r="E237" s="415">
        <v>28669498</v>
      </c>
      <c r="F237" s="448">
        <v>21.1324523535936</v>
      </c>
      <c r="G237" s="415">
        <v>2113998</v>
      </c>
      <c r="H237" s="415">
        <v>86128827</v>
      </c>
      <c r="I237" s="448">
        <v>9.27212557871371</v>
      </c>
    </row>
    <row r="238" spans="1:9" ht="12.75">
      <c r="A238" s="412">
        <v>872</v>
      </c>
      <c r="B238" s="416"/>
      <c r="C238" s="414" t="s">
        <v>839</v>
      </c>
      <c r="D238" s="415">
        <v>526756</v>
      </c>
      <c r="E238" s="415">
        <v>25851010</v>
      </c>
      <c r="F238" s="448">
        <v>-2.27869986077243</v>
      </c>
      <c r="G238" s="415">
        <v>1587195</v>
      </c>
      <c r="H238" s="415">
        <v>76325669</v>
      </c>
      <c r="I238" s="448">
        <v>-2.35463918733879</v>
      </c>
    </row>
    <row r="239" spans="1:9" ht="12.75">
      <c r="A239" s="412">
        <v>873</v>
      </c>
      <c r="B239" s="416"/>
      <c r="C239" s="414" t="s">
        <v>497</v>
      </c>
      <c r="D239" s="415">
        <v>624393</v>
      </c>
      <c r="E239" s="415">
        <v>28505759</v>
      </c>
      <c r="F239" s="448">
        <v>5.6875204473305</v>
      </c>
      <c r="G239" s="415">
        <v>1759206</v>
      </c>
      <c r="H239" s="415">
        <v>84615391</v>
      </c>
      <c r="I239" s="448">
        <v>8.51646601996632</v>
      </c>
    </row>
    <row r="240" spans="1:9" ht="12.75">
      <c r="A240" s="412">
        <v>874</v>
      </c>
      <c r="B240" s="416"/>
      <c r="C240" s="414" t="s">
        <v>336</v>
      </c>
      <c r="D240" s="415">
        <v>71280</v>
      </c>
      <c r="E240" s="415">
        <v>2382905</v>
      </c>
      <c r="F240" s="448">
        <v>37.4318652779516</v>
      </c>
      <c r="G240" s="415">
        <v>195966</v>
      </c>
      <c r="H240" s="415">
        <v>6713533</v>
      </c>
      <c r="I240" s="448">
        <v>38.0991552614831</v>
      </c>
    </row>
    <row r="241" spans="1:9" ht="12.75">
      <c r="A241" s="412">
        <v>875</v>
      </c>
      <c r="B241" s="416"/>
      <c r="C241" s="414" t="s">
        <v>841</v>
      </c>
      <c r="D241" s="428">
        <v>48929487</v>
      </c>
      <c r="E241" s="428">
        <v>91918497</v>
      </c>
      <c r="F241" s="448">
        <v>7.54654462289899</v>
      </c>
      <c r="G241" s="415">
        <v>147066258</v>
      </c>
      <c r="H241" s="415">
        <v>275750549</v>
      </c>
      <c r="I241" s="448">
        <v>9.76323895575136</v>
      </c>
    </row>
    <row r="242" spans="1:9" ht="12.75">
      <c r="A242" s="412">
        <v>876</v>
      </c>
      <c r="B242" s="416"/>
      <c r="C242" s="414" t="s">
        <v>337</v>
      </c>
      <c r="D242" s="415">
        <v>10368</v>
      </c>
      <c r="E242" s="415">
        <v>201721</v>
      </c>
      <c r="F242" s="448">
        <v>-51.2819460075642</v>
      </c>
      <c r="G242" s="415">
        <v>50799</v>
      </c>
      <c r="H242" s="415">
        <v>818298</v>
      </c>
      <c r="I242" s="448">
        <v>-34.8878696831197</v>
      </c>
    </row>
    <row r="243" spans="1:9" ht="12.75">
      <c r="A243" s="412">
        <v>877</v>
      </c>
      <c r="B243" s="416"/>
      <c r="C243" s="414" t="s">
        <v>338</v>
      </c>
      <c r="D243" s="428">
        <v>1762366</v>
      </c>
      <c r="E243" s="428">
        <v>22413153</v>
      </c>
      <c r="F243" s="448">
        <v>23.0356682430327</v>
      </c>
      <c r="G243" s="415">
        <v>4566420</v>
      </c>
      <c r="H243" s="415">
        <v>56534129</v>
      </c>
      <c r="I243" s="448">
        <v>20.6070655559794</v>
      </c>
    </row>
    <row r="244" spans="1:9" ht="12.75">
      <c r="A244" s="412">
        <v>878</v>
      </c>
      <c r="B244" s="416"/>
      <c r="C244" s="414" t="s">
        <v>339</v>
      </c>
      <c r="D244" s="415">
        <v>4667</v>
      </c>
      <c r="E244" s="415">
        <v>336329</v>
      </c>
      <c r="F244" s="448">
        <v>76.8821360765319</v>
      </c>
      <c r="G244" s="415">
        <v>19197</v>
      </c>
      <c r="H244" s="415">
        <v>890805</v>
      </c>
      <c r="I244" s="448">
        <v>2.67888017483436</v>
      </c>
    </row>
    <row r="245" spans="1:9" ht="12.75">
      <c r="A245" s="412">
        <v>881</v>
      </c>
      <c r="B245" s="416"/>
      <c r="C245" s="414" t="s">
        <v>340</v>
      </c>
      <c r="D245" s="415">
        <v>2514242</v>
      </c>
      <c r="E245" s="415">
        <v>6683454</v>
      </c>
      <c r="F245" s="448">
        <v>764.686247467442</v>
      </c>
      <c r="G245" s="415">
        <v>4734523</v>
      </c>
      <c r="H245" s="415">
        <v>15552258</v>
      </c>
      <c r="I245" s="448">
        <v>-0.0339128296296849</v>
      </c>
    </row>
    <row r="246" spans="1:9" ht="12.75">
      <c r="A246" s="412">
        <v>882</v>
      </c>
      <c r="B246" s="416"/>
      <c r="C246" s="414" t="s">
        <v>341</v>
      </c>
      <c r="D246" s="415">
        <v>92</v>
      </c>
      <c r="E246" s="415">
        <v>512</v>
      </c>
      <c r="F246" s="448">
        <v>-98.5984122638927</v>
      </c>
      <c r="G246" s="415">
        <v>5937</v>
      </c>
      <c r="H246" s="415">
        <v>51760</v>
      </c>
      <c r="I246" s="448">
        <v>-53.6096795877213</v>
      </c>
    </row>
    <row r="247" spans="1:9" ht="12.75">
      <c r="A247" s="412">
        <v>883</v>
      </c>
      <c r="B247" s="416"/>
      <c r="C247" s="414" t="s">
        <v>342</v>
      </c>
      <c r="D247" s="415">
        <v>18221</v>
      </c>
      <c r="E247" s="415">
        <v>117839343</v>
      </c>
      <c r="F247" s="448">
        <v>-13.2885251889004</v>
      </c>
      <c r="G247" s="415">
        <v>56130</v>
      </c>
      <c r="H247" s="415">
        <v>370097530</v>
      </c>
      <c r="I247" s="448">
        <v>-3.45819438020165</v>
      </c>
    </row>
    <row r="248" spans="1:9" ht="12.75">
      <c r="A248" s="412">
        <v>884</v>
      </c>
      <c r="B248" s="416"/>
      <c r="C248" s="414" t="s">
        <v>343</v>
      </c>
      <c r="D248" s="415">
        <v>18387821</v>
      </c>
      <c r="E248" s="415">
        <v>118279866</v>
      </c>
      <c r="F248" s="448">
        <v>-0.730062897160977</v>
      </c>
      <c r="G248" s="415">
        <v>61646524</v>
      </c>
      <c r="H248" s="415">
        <v>366013694</v>
      </c>
      <c r="I248" s="448">
        <v>1.35699532968317</v>
      </c>
    </row>
    <row r="249" spans="1:9" ht="12.75">
      <c r="A249" s="412">
        <v>885</v>
      </c>
      <c r="B249" s="416"/>
      <c r="C249" s="414" t="s">
        <v>344</v>
      </c>
      <c r="D249" s="415">
        <v>2882983</v>
      </c>
      <c r="E249" s="415">
        <v>29535181</v>
      </c>
      <c r="F249" s="448">
        <v>18.5656728567725</v>
      </c>
      <c r="G249" s="415">
        <v>8636278</v>
      </c>
      <c r="H249" s="415">
        <v>88431777</v>
      </c>
      <c r="I249" s="448">
        <v>22.8517364653011</v>
      </c>
    </row>
    <row r="250" spans="1:9" ht="12.75">
      <c r="A250" s="412">
        <v>886</v>
      </c>
      <c r="B250" s="416"/>
      <c r="C250" s="414" t="s">
        <v>345</v>
      </c>
      <c r="D250" s="415">
        <v>5000</v>
      </c>
      <c r="E250" s="415">
        <v>73040</v>
      </c>
      <c r="F250" s="448">
        <v>-78.0494548427038</v>
      </c>
      <c r="G250" s="415">
        <v>64200</v>
      </c>
      <c r="H250" s="415">
        <v>777117</v>
      </c>
      <c r="I250" s="448">
        <v>-25.4413838758887</v>
      </c>
    </row>
    <row r="251" spans="1:9" ht="12.75">
      <c r="A251" s="412">
        <v>887</v>
      </c>
      <c r="B251" s="416"/>
      <c r="C251" s="414" t="s">
        <v>346</v>
      </c>
      <c r="D251" s="415">
        <v>2141930</v>
      </c>
      <c r="E251" s="415">
        <v>15362937</v>
      </c>
      <c r="F251" s="448">
        <v>346.974075222761</v>
      </c>
      <c r="G251" s="415">
        <v>7651863</v>
      </c>
      <c r="H251" s="415">
        <v>52802706</v>
      </c>
      <c r="I251" s="448">
        <v>267.698621242616</v>
      </c>
    </row>
    <row r="252" spans="1:9" ht="12.75">
      <c r="A252" s="412">
        <v>888</v>
      </c>
      <c r="B252" s="416"/>
      <c r="C252" s="414" t="s">
        <v>496</v>
      </c>
      <c r="D252" s="415">
        <v>113388</v>
      </c>
      <c r="E252" s="415">
        <v>2149377</v>
      </c>
      <c r="F252" s="448">
        <v>83.014327789372</v>
      </c>
      <c r="G252" s="415">
        <v>627480</v>
      </c>
      <c r="H252" s="415">
        <v>7264582</v>
      </c>
      <c r="I252" s="448">
        <v>52.0997463253183</v>
      </c>
    </row>
    <row r="253" spans="1:9" ht="12.75">
      <c r="A253" s="412">
        <v>889</v>
      </c>
      <c r="B253" s="416"/>
      <c r="C253" s="414" t="s">
        <v>347</v>
      </c>
      <c r="D253" s="415">
        <v>2590287</v>
      </c>
      <c r="E253" s="415">
        <v>11203205</v>
      </c>
      <c r="F253" s="448">
        <v>-9.59743310792415</v>
      </c>
      <c r="G253" s="415">
        <v>8065174</v>
      </c>
      <c r="H253" s="415">
        <v>36259119</v>
      </c>
      <c r="I253" s="448">
        <v>-8.99772817573332</v>
      </c>
    </row>
    <row r="254" spans="1:9" ht="12.75">
      <c r="A254" s="412">
        <v>891</v>
      </c>
      <c r="B254" s="416"/>
      <c r="C254" s="414" t="s">
        <v>480</v>
      </c>
      <c r="D254" s="415" t="s">
        <v>106</v>
      </c>
      <c r="E254" s="415" t="s">
        <v>106</v>
      </c>
      <c r="F254" s="448" t="s">
        <v>1154</v>
      </c>
      <c r="G254" s="415" t="s">
        <v>106</v>
      </c>
      <c r="H254" s="415" t="s">
        <v>106</v>
      </c>
      <c r="I254" s="448" t="s">
        <v>1154</v>
      </c>
    </row>
    <row r="255" spans="1:9" ht="12.75">
      <c r="A255" s="412">
        <v>896</v>
      </c>
      <c r="B255" s="416"/>
      <c r="C255" s="414" t="s">
        <v>348</v>
      </c>
      <c r="D255" s="415">
        <v>919712</v>
      </c>
      <c r="E255" s="415">
        <v>14517375</v>
      </c>
      <c r="F255" s="448">
        <v>22.6501532136856</v>
      </c>
      <c r="G255" s="415">
        <v>2837517</v>
      </c>
      <c r="H255" s="415">
        <v>40450277</v>
      </c>
      <c r="I255" s="448">
        <v>13.7727351596718</v>
      </c>
    </row>
    <row r="256" spans="1:9" s="409" customFormat="1" ht="24" customHeight="1">
      <c r="A256" s="436"/>
      <c r="B256" s="411" t="s">
        <v>201</v>
      </c>
      <c r="C256" s="407"/>
      <c r="D256" s="408">
        <v>1048981501</v>
      </c>
      <c r="E256" s="408">
        <v>2402466283</v>
      </c>
      <c r="F256" s="447">
        <v>9.2338650750952</v>
      </c>
      <c r="G256" s="408">
        <v>3057200205</v>
      </c>
      <c r="H256" s="408">
        <v>6963296822</v>
      </c>
      <c r="I256" s="447">
        <v>6.55204728881571</v>
      </c>
    </row>
    <row r="257" spans="1:9" ht="12.75">
      <c r="A257" s="387"/>
      <c r="D257" s="415"/>
      <c r="E257" s="415"/>
      <c r="G257" s="424"/>
      <c r="H257" s="424"/>
      <c r="I257" s="426"/>
    </row>
    <row r="258" spans="1:9" ht="12.75">
      <c r="A258" s="413"/>
      <c r="D258" s="415"/>
      <c r="E258" s="415"/>
      <c r="F258" s="415"/>
      <c r="G258" s="415"/>
      <c r="H258" s="415"/>
      <c r="I258" s="415"/>
    </row>
    <row r="259" spans="1:9" ht="12.75">
      <c r="A259" s="34"/>
      <c r="D259" s="415"/>
      <c r="E259" s="415"/>
      <c r="F259" s="437"/>
      <c r="G259" s="438"/>
      <c r="H259" s="424"/>
      <c r="I259" s="437"/>
    </row>
    <row r="260" spans="4:9" ht="12.75">
      <c r="D260" s="415"/>
      <c r="E260" s="415"/>
      <c r="G260" s="424"/>
      <c r="H260" s="415"/>
      <c r="I260" s="426"/>
    </row>
    <row r="261" spans="4:9" ht="12.75">
      <c r="D261" s="415"/>
      <c r="E261" s="415"/>
      <c r="G261" s="424"/>
      <c r="H261" s="424"/>
      <c r="I261" s="426"/>
    </row>
    <row r="262" spans="4:9" ht="12.75">
      <c r="D262" s="415"/>
      <c r="E262" s="415"/>
      <c r="G262" s="424"/>
      <c r="H262" s="424"/>
      <c r="I262" s="426"/>
    </row>
    <row r="263" spans="4:9" ht="12.75">
      <c r="D263" s="415"/>
      <c r="E263" s="415"/>
      <c r="G263" s="424"/>
      <c r="H263" s="424"/>
      <c r="I263" s="426"/>
    </row>
    <row r="264" spans="4:9" ht="12.75">
      <c r="D264" s="415"/>
      <c r="E264" s="415"/>
      <c r="G264" s="424"/>
      <c r="H264" s="424"/>
      <c r="I264" s="426"/>
    </row>
    <row r="265" spans="4:9" ht="12.75">
      <c r="D265" s="415"/>
      <c r="E265" s="415"/>
      <c r="G265" s="424"/>
      <c r="H265" s="424"/>
      <c r="I265" s="426"/>
    </row>
    <row r="266" spans="4:9" ht="12.75">
      <c r="D266" s="415"/>
      <c r="E266" s="415"/>
      <c r="G266" s="424"/>
      <c r="H266" s="424"/>
      <c r="I266" s="426"/>
    </row>
    <row r="267" spans="4:9" ht="12.75">
      <c r="D267" s="415"/>
      <c r="E267" s="415"/>
      <c r="G267" s="424"/>
      <c r="H267" s="424"/>
      <c r="I267" s="426"/>
    </row>
    <row r="268" spans="4:9" ht="12.75">
      <c r="D268" s="415"/>
      <c r="E268" s="415"/>
      <c r="G268" s="424"/>
      <c r="H268" s="424"/>
      <c r="I268" s="426"/>
    </row>
    <row r="269" spans="4:9" ht="12.75">
      <c r="D269" s="415"/>
      <c r="E269" s="415"/>
      <c r="G269" s="424"/>
      <c r="H269" s="424"/>
      <c r="I269" s="426"/>
    </row>
    <row r="270" spans="4:9" ht="12.75">
      <c r="D270" s="415"/>
      <c r="E270" s="415"/>
      <c r="G270" s="424"/>
      <c r="H270" s="424"/>
      <c r="I270" s="426"/>
    </row>
    <row r="271" spans="4:9" ht="12.75">
      <c r="D271" s="415"/>
      <c r="E271" s="415"/>
      <c r="G271" s="424"/>
      <c r="H271" s="439"/>
      <c r="I271" s="426"/>
    </row>
    <row r="272" spans="4:9" ht="12.75">
      <c r="D272" s="415"/>
      <c r="E272" s="415"/>
      <c r="G272" s="440"/>
      <c r="H272" s="440"/>
      <c r="I272" s="441"/>
    </row>
    <row r="273" spans="4:5" ht="12.75">
      <c r="D273" s="428"/>
      <c r="E273" s="428"/>
    </row>
    <row r="274" spans="4:5" ht="12.75">
      <c r="D274" s="415"/>
      <c r="E274" s="415"/>
    </row>
    <row r="275" spans="4:5" ht="12.75">
      <c r="D275" s="428"/>
      <c r="E275" s="428"/>
    </row>
    <row r="276" spans="4:5" ht="12.75">
      <c r="D276" s="415"/>
      <c r="E276" s="415"/>
    </row>
    <row r="277" spans="4:5" ht="12.75">
      <c r="D277" s="415"/>
      <c r="E277" s="415"/>
    </row>
    <row r="278" spans="4:5" ht="12.75">
      <c r="D278" s="415"/>
      <c r="E278" s="415"/>
    </row>
    <row r="279" spans="4:5" ht="12.75">
      <c r="D279" s="415"/>
      <c r="E279" s="415"/>
    </row>
    <row r="280" spans="4:5" ht="12.75">
      <c r="D280" s="415"/>
      <c r="E280" s="415"/>
    </row>
    <row r="281" spans="4:5" ht="12.75">
      <c r="D281" s="415"/>
      <c r="E281" s="415"/>
    </row>
    <row r="282" spans="4:5" ht="12.75">
      <c r="D282" s="415"/>
      <c r="E282" s="415"/>
    </row>
  </sheetData>
  <sheetProtection/>
  <mergeCells count="52">
    <mergeCell ref="F141:F144"/>
    <mergeCell ref="A137:I137"/>
    <mergeCell ref="A139:A144"/>
    <mergeCell ref="B139:C144"/>
    <mergeCell ref="D139:F139"/>
    <mergeCell ref="G139:I139"/>
    <mergeCell ref="E140:F140"/>
    <mergeCell ref="H140:I140"/>
    <mergeCell ref="B69:C74"/>
    <mergeCell ref="D69:F69"/>
    <mergeCell ref="G69:I69"/>
    <mergeCell ref="E70:F70"/>
    <mergeCell ref="G71:G74"/>
    <mergeCell ref="H71:H74"/>
    <mergeCell ref="A1:I1"/>
    <mergeCell ref="D3:F3"/>
    <mergeCell ref="G3:I3"/>
    <mergeCell ref="E4:F4"/>
    <mergeCell ref="H4:I4"/>
    <mergeCell ref="H5:H8"/>
    <mergeCell ref="A3:A8"/>
    <mergeCell ref="I5:I8"/>
    <mergeCell ref="D211:D214"/>
    <mergeCell ref="E211:E214"/>
    <mergeCell ref="F211:F214"/>
    <mergeCell ref="E71:E74"/>
    <mergeCell ref="F71:F74"/>
    <mergeCell ref="H70:I70"/>
    <mergeCell ref="D71:D74"/>
    <mergeCell ref="I71:I74"/>
    <mergeCell ref="G141:G144"/>
    <mergeCell ref="H141:H144"/>
    <mergeCell ref="D209:F209"/>
    <mergeCell ref="G209:I209"/>
    <mergeCell ref="B3:C8"/>
    <mergeCell ref="G5:G8"/>
    <mergeCell ref="E5:E8"/>
    <mergeCell ref="F5:F8"/>
    <mergeCell ref="D5:D8"/>
    <mergeCell ref="I141:I144"/>
    <mergeCell ref="A67:I67"/>
    <mergeCell ref="A69:A74"/>
    <mergeCell ref="E210:F210"/>
    <mergeCell ref="H210:I210"/>
    <mergeCell ref="D141:D144"/>
    <mergeCell ref="E141:E144"/>
    <mergeCell ref="G211:G214"/>
    <mergeCell ref="H211:H214"/>
    <mergeCell ref="I211:I214"/>
    <mergeCell ref="A207:I207"/>
    <mergeCell ref="A209:A214"/>
    <mergeCell ref="B209:C214"/>
  </mergeCells>
  <printOptions/>
  <pageMargins left="0.5905511811023623" right="0.5905511811023623" top="0.984251968503937" bottom="0" header="0.5118110236220472" footer="0.1968503937007874"/>
  <pageSetup firstPageNumber="26" useFirstPageNumber="1" horizontalDpi="600" verticalDpi="600" orientation="portrait" paperSize="9" scale="74" r:id="rId1"/>
  <headerFooter>
    <oddHeader>&amp;C&amp;12 - &amp;P -</oddHeader>
    <oddFooter>&amp;L&amp;X________________
&amp;X*) Im Insgesamt sind Zuschätzungen für Antwortausfälle und Befreiungen (EGW-Position 904), Rückwaren (EGW-Position 901)
und Ersatzlieferungen (EGW-Position 903) enthalten.&amp;X
</oddFooter>
  </headerFooter>
  <rowBreaks count="3" manualBreakCount="3">
    <brk id="66" max="255" man="1"/>
    <brk id="136" max="255" man="1"/>
    <brk id="206" max="255" man="1"/>
  </rowBreaks>
</worksheet>
</file>

<file path=xl/worksheets/sheet19.xml><?xml version="1.0" encoding="utf-8"?>
<worksheet xmlns="http://schemas.openxmlformats.org/spreadsheetml/2006/main" xmlns:r="http://schemas.openxmlformats.org/officeDocument/2006/relationships">
  <sheetPr codeName="Tabelle16"/>
  <dimension ref="A1:M349"/>
  <sheetViews>
    <sheetView zoomScaleSheetLayoutView="112" zoomScalePageLayoutView="0" workbookViewId="0" topLeftCell="A1">
      <selection activeCell="A1" sqref="A1:J1"/>
    </sheetView>
  </sheetViews>
  <sheetFormatPr defaultColWidth="11.421875" defaultRowHeight="12.75"/>
  <cols>
    <col min="1" max="1" width="4.00390625" style="181" customWidth="1"/>
    <col min="2" max="2" width="3.8515625" style="195" customWidth="1"/>
    <col min="3" max="3" width="1.28515625" style="181" customWidth="1"/>
    <col min="4" max="4" width="35.28125" style="181" customWidth="1"/>
    <col min="5" max="5" width="13.28125" style="181" customWidth="1"/>
    <col min="6" max="6" width="13.8515625" style="181" customWidth="1"/>
    <col min="7" max="7" width="11.140625" style="198" customWidth="1"/>
    <col min="8" max="8" width="13.28125" style="181" customWidth="1"/>
    <col min="9" max="9" width="13.421875" style="181" customWidth="1"/>
    <col min="10" max="10" width="11.7109375" style="198" customWidth="1"/>
  </cols>
  <sheetData>
    <row r="1" spans="1:13" ht="15">
      <c r="A1" s="684" t="s">
        <v>888</v>
      </c>
      <c r="B1" s="684"/>
      <c r="C1" s="684"/>
      <c r="D1" s="684"/>
      <c r="E1" s="684"/>
      <c r="F1" s="684"/>
      <c r="G1" s="684"/>
      <c r="H1" s="684"/>
      <c r="I1" s="684"/>
      <c r="J1" s="685"/>
      <c r="K1" s="43"/>
      <c r="L1" s="43"/>
      <c r="M1" s="43"/>
    </row>
    <row r="2" spans="4:10" ht="12.75">
      <c r="D2" s="193"/>
      <c r="E2" s="196"/>
      <c r="F2" s="197"/>
      <c r="H2" s="199"/>
      <c r="I2" s="200"/>
      <c r="J2" s="201"/>
    </row>
    <row r="3" spans="1:10" ht="17.25" customHeight="1">
      <c r="A3" s="665" t="s">
        <v>1075</v>
      </c>
      <c r="B3" s="666"/>
      <c r="C3" s="670" t="s">
        <v>1076</v>
      </c>
      <c r="D3" s="566"/>
      <c r="E3" s="675" t="s">
        <v>1200</v>
      </c>
      <c r="F3" s="676"/>
      <c r="G3" s="676"/>
      <c r="H3" s="575" t="s">
        <v>1204</v>
      </c>
      <c r="I3" s="676"/>
      <c r="J3" s="676"/>
    </row>
    <row r="4" spans="1:10" ht="16.5" customHeight="1">
      <c r="A4" s="562"/>
      <c r="B4" s="667"/>
      <c r="C4" s="671"/>
      <c r="D4" s="672"/>
      <c r="E4" s="63" t="s">
        <v>473</v>
      </c>
      <c r="F4" s="677" t="s">
        <v>474</v>
      </c>
      <c r="G4" s="678"/>
      <c r="H4" s="115" t="s">
        <v>473</v>
      </c>
      <c r="I4" s="679" t="s">
        <v>474</v>
      </c>
      <c r="J4" s="680"/>
    </row>
    <row r="5" spans="1:10" ht="12.75" customHeight="1">
      <c r="A5" s="562"/>
      <c r="B5" s="667"/>
      <c r="C5" s="671"/>
      <c r="D5" s="672"/>
      <c r="E5" s="681" t="s">
        <v>111</v>
      </c>
      <c r="F5" s="653" t="s">
        <v>107</v>
      </c>
      <c r="G5" s="656" t="s">
        <v>1205</v>
      </c>
      <c r="H5" s="653" t="s">
        <v>111</v>
      </c>
      <c r="I5" s="653" t="s">
        <v>107</v>
      </c>
      <c r="J5" s="659" t="s">
        <v>1208</v>
      </c>
    </row>
    <row r="6" spans="1:10" ht="12.75" customHeight="1">
      <c r="A6" s="562"/>
      <c r="B6" s="667"/>
      <c r="C6" s="671"/>
      <c r="D6" s="672"/>
      <c r="E6" s="682"/>
      <c r="F6" s="654"/>
      <c r="G6" s="657"/>
      <c r="H6" s="654"/>
      <c r="I6" s="654"/>
      <c r="J6" s="660"/>
    </row>
    <row r="7" spans="1:10" ht="12.75" customHeight="1">
      <c r="A7" s="562"/>
      <c r="B7" s="667"/>
      <c r="C7" s="671"/>
      <c r="D7" s="672"/>
      <c r="E7" s="682"/>
      <c r="F7" s="654"/>
      <c r="G7" s="657"/>
      <c r="H7" s="654"/>
      <c r="I7" s="654"/>
      <c r="J7" s="660"/>
    </row>
    <row r="8" spans="1:10" ht="28.5" customHeight="1">
      <c r="A8" s="668"/>
      <c r="B8" s="669"/>
      <c r="C8" s="673"/>
      <c r="D8" s="674"/>
      <c r="E8" s="683"/>
      <c r="F8" s="655"/>
      <c r="G8" s="658"/>
      <c r="H8" s="655"/>
      <c r="I8" s="655"/>
      <c r="J8" s="661"/>
    </row>
    <row r="9" spans="1:9" ht="9" customHeight="1">
      <c r="A9" s="193"/>
      <c r="B9" s="203"/>
      <c r="C9" s="186"/>
      <c r="D9" s="137"/>
      <c r="E9" s="196"/>
      <c r="F9" s="197"/>
      <c r="H9" s="196"/>
      <c r="I9" s="196"/>
    </row>
    <row r="10" spans="2:10" s="9" customFormat="1" ht="12.75">
      <c r="B10" s="116"/>
      <c r="C10" s="49" t="s">
        <v>1077</v>
      </c>
      <c r="D10" s="33"/>
      <c r="E10" s="94">
        <v>944501612</v>
      </c>
      <c r="F10" s="94">
        <v>2441390777</v>
      </c>
      <c r="G10" s="444">
        <v>3.06870014181347</v>
      </c>
      <c r="H10" s="94">
        <v>2939829259</v>
      </c>
      <c r="I10" s="94">
        <v>7275748346</v>
      </c>
      <c r="J10" s="444">
        <v>3.34043052453106</v>
      </c>
    </row>
    <row r="11" spans="1:10" ht="24" customHeight="1">
      <c r="A11" s="193" t="s">
        <v>542</v>
      </c>
      <c r="B11" s="204">
        <v>1</v>
      </c>
      <c r="C11" s="186"/>
      <c r="D11" s="137" t="s">
        <v>349</v>
      </c>
      <c r="E11" s="205">
        <v>111207450</v>
      </c>
      <c r="F11" s="205">
        <v>229263346</v>
      </c>
      <c r="G11" s="445">
        <v>4.21936198106887</v>
      </c>
      <c r="H11" s="205">
        <v>355896594</v>
      </c>
      <c r="I11" s="205">
        <v>711097675</v>
      </c>
      <c r="J11" s="445">
        <v>1.75536855624509</v>
      </c>
    </row>
    <row r="12" spans="1:10" ht="12.75">
      <c r="A12" s="193" t="s">
        <v>543</v>
      </c>
      <c r="B12" s="204">
        <v>3</v>
      </c>
      <c r="C12" s="186"/>
      <c r="D12" s="137" t="s">
        <v>350</v>
      </c>
      <c r="E12" s="205">
        <v>86959725</v>
      </c>
      <c r="F12" s="205">
        <v>141351807</v>
      </c>
      <c r="G12" s="445">
        <v>1.23756343587461</v>
      </c>
      <c r="H12" s="205">
        <v>286894607</v>
      </c>
      <c r="I12" s="205">
        <v>434434178</v>
      </c>
      <c r="J12" s="445">
        <v>1.43465202226163</v>
      </c>
    </row>
    <row r="13" spans="1:10" ht="12.75">
      <c r="A13" s="193" t="s">
        <v>544</v>
      </c>
      <c r="B13" s="204">
        <v>5</v>
      </c>
      <c r="C13" s="186"/>
      <c r="D13" s="137" t="s">
        <v>351</v>
      </c>
      <c r="E13" s="205">
        <v>96030590</v>
      </c>
      <c r="F13" s="205">
        <v>152204964</v>
      </c>
      <c r="G13" s="445">
        <v>-8.89117853360369</v>
      </c>
      <c r="H13" s="205">
        <v>333711809</v>
      </c>
      <c r="I13" s="205">
        <v>502396977</v>
      </c>
      <c r="J13" s="445">
        <v>0.404412180130933</v>
      </c>
    </row>
    <row r="14" spans="1:10" ht="12.75">
      <c r="A14" s="193" t="s">
        <v>545</v>
      </c>
      <c r="B14" s="204">
        <v>6</v>
      </c>
      <c r="C14" s="186"/>
      <c r="D14" s="137" t="s">
        <v>495</v>
      </c>
      <c r="E14" s="205">
        <v>52371064</v>
      </c>
      <c r="F14" s="205">
        <v>234974535</v>
      </c>
      <c r="G14" s="445">
        <v>17.2473267082579</v>
      </c>
      <c r="H14" s="205">
        <v>156869307</v>
      </c>
      <c r="I14" s="205">
        <v>667281952</v>
      </c>
      <c r="J14" s="445">
        <v>4.11501942371815</v>
      </c>
    </row>
    <row r="15" spans="1:10" ht="12.75">
      <c r="A15" s="193" t="s">
        <v>546</v>
      </c>
      <c r="B15" s="204">
        <v>7</v>
      </c>
      <c r="C15" s="186"/>
      <c r="D15" s="137" t="s">
        <v>352</v>
      </c>
      <c r="E15" s="205">
        <v>2365792</v>
      </c>
      <c r="F15" s="205">
        <v>9921544</v>
      </c>
      <c r="G15" s="445">
        <v>15.8844573486001</v>
      </c>
      <c r="H15" s="205">
        <v>7051148</v>
      </c>
      <c r="I15" s="205">
        <v>29187139</v>
      </c>
      <c r="J15" s="445">
        <v>13.0941974819796</v>
      </c>
    </row>
    <row r="16" spans="1:10" ht="12.75">
      <c r="A16" s="193" t="s">
        <v>547</v>
      </c>
      <c r="B16" s="204">
        <v>8</v>
      </c>
      <c r="C16" s="186"/>
      <c r="D16" s="137" t="s">
        <v>494</v>
      </c>
      <c r="E16" s="205">
        <v>60625295</v>
      </c>
      <c r="F16" s="205">
        <v>54293538</v>
      </c>
      <c r="G16" s="445">
        <v>30.2667388569454</v>
      </c>
      <c r="H16" s="205">
        <v>158439178</v>
      </c>
      <c r="I16" s="205">
        <v>146204255</v>
      </c>
      <c r="J16" s="445">
        <v>23.9721107499669</v>
      </c>
    </row>
    <row r="17" spans="1:10" ht="12.75">
      <c r="A17" s="193" t="s">
        <v>548</v>
      </c>
      <c r="B17" s="204">
        <v>9</v>
      </c>
      <c r="C17" s="186"/>
      <c r="D17" s="137" t="s">
        <v>353</v>
      </c>
      <c r="E17" s="205">
        <v>3386618</v>
      </c>
      <c r="F17" s="205">
        <v>7684283</v>
      </c>
      <c r="G17" s="445">
        <v>-12.9855950262749</v>
      </c>
      <c r="H17" s="205">
        <v>10542551</v>
      </c>
      <c r="I17" s="205">
        <v>25648719</v>
      </c>
      <c r="J17" s="445">
        <v>-10.8935179248638</v>
      </c>
    </row>
    <row r="18" spans="1:10" ht="12.75">
      <c r="A18" s="193" t="s">
        <v>549</v>
      </c>
      <c r="B18" s="204">
        <v>10</v>
      </c>
      <c r="C18" s="186"/>
      <c r="D18" s="137" t="s">
        <v>354</v>
      </c>
      <c r="E18" s="205">
        <v>4136037</v>
      </c>
      <c r="F18" s="205">
        <v>21273608</v>
      </c>
      <c r="G18" s="445">
        <v>15.0837028379524</v>
      </c>
      <c r="H18" s="205">
        <v>11716223</v>
      </c>
      <c r="I18" s="205">
        <v>67538050</v>
      </c>
      <c r="J18" s="445">
        <v>5.8099170693573</v>
      </c>
    </row>
    <row r="19" spans="1:10" ht="12.75">
      <c r="A19" s="193" t="s">
        <v>550</v>
      </c>
      <c r="B19" s="204">
        <v>11</v>
      </c>
      <c r="C19" s="186"/>
      <c r="D19" s="137" t="s">
        <v>355</v>
      </c>
      <c r="E19" s="205">
        <v>26275813</v>
      </c>
      <c r="F19" s="205">
        <v>151001830</v>
      </c>
      <c r="G19" s="445">
        <v>9.51489882824394</v>
      </c>
      <c r="H19" s="205">
        <v>79175465</v>
      </c>
      <c r="I19" s="205">
        <v>476888454</v>
      </c>
      <c r="J19" s="445">
        <v>9.87151497357955</v>
      </c>
    </row>
    <row r="20" spans="1:10" ht="12.75">
      <c r="A20" s="193" t="s">
        <v>551</v>
      </c>
      <c r="B20" s="204">
        <v>13</v>
      </c>
      <c r="C20" s="186"/>
      <c r="D20" s="137" t="s">
        <v>356</v>
      </c>
      <c r="E20" s="205">
        <v>18067333</v>
      </c>
      <c r="F20" s="205">
        <v>45582065</v>
      </c>
      <c r="G20" s="445">
        <v>-0.530857037762431</v>
      </c>
      <c r="H20" s="205">
        <v>77745138</v>
      </c>
      <c r="I20" s="205">
        <v>139089673</v>
      </c>
      <c r="J20" s="445">
        <v>-1.98868518755795</v>
      </c>
    </row>
    <row r="21" spans="1:10" ht="12.75">
      <c r="A21" s="193" t="s">
        <v>552</v>
      </c>
      <c r="B21" s="204">
        <v>14</v>
      </c>
      <c r="C21" s="186"/>
      <c r="D21" s="137" t="s">
        <v>357</v>
      </c>
      <c r="E21" s="205">
        <v>7151378</v>
      </c>
      <c r="F21" s="205">
        <v>49938180</v>
      </c>
      <c r="G21" s="445">
        <v>14.1018924993505</v>
      </c>
      <c r="H21" s="205">
        <v>27785819</v>
      </c>
      <c r="I21" s="205">
        <v>159098719</v>
      </c>
      <c r="J21" s="445">
        <v>32.4633998015214</v>
      </c>
    </row>
    <row r="22" spans="1:10" ht="12.75">
      <c r="A22" s="193" t="s">
        <v>553</v>
      </c>
      <c r="B22" s="204">
        <v>15</v>
      </c>
      <c r="C22" s="186"/>
      <c r="D22" s="137" t="s">
        <v>479</v>
      </c>
      <c r="E22" s="205">
        <v>74952130</v>
      </c>
      <c r="F22" s="205">
        <v>188380990</v>
      </c>
      <c r="G22" s="445">
        <v>-3.04130667226558</v>
      </c>
      <c r="H22" s="205">
        <v>218864326</v>
      </c>
      <c r="I22" s="205">
        <v>558946547</v>
      </c>
      <c r="J22" s="445">
        <v>1.28941377648917</v>
      </c>
    </row>
    <row r="23" spans="1:10" ht="12.75">
      <c r="A23" s="193" t="s">
        <v>554</v>
      </c>
      <c r="B23" s="204">
        <v>17</v>
      </c>
      <c r="C23" s="186"/>
      <c r="D23" s="137" t="s">
        <v>358</v>
      </c>
      <c r="E23" s="205">
        <v>53242163</v>
      </c>
      <c r="F23" s="205">
        <v>85302019</v>
      </c>
      <c r="G23" s="445">
        <v>-6.58800993827487</v>
      </c>
      <c r="H23" s="205">
        <v>186659594</v>
      </c>
      <c r="I23" s="205">
        <v>268154807</v>
      </c>
      <c r="J23" s="445">
        <v>-2.69806763205266</v>
      </c>
    </row>
    <row r="24" spans="1:10" ht="12.75">
      <c r="A24" s="193" t="s">
        <v>555</v>
      </c>
      <c r="B24" s="204">
        <v>18</v>
      </c>
      <c r="C24" s="186"/>
      <c r="D24" s="18" t="s">
        <v>359</v>
      </c>
      <c r="E24" s="205">
        <v>8441450</v>
      </c>
      <c r="F24" s="205">
        <v>22642928</v>
      </c>
      <c r="G24" s="445">
        <v>7.69989385987839</v>
      </c>
      <c r="H24" s="205">
        <v>26054441</v>
      </c>
      <c r="I24" s="205">
        <v>64363005</v>
      </c>
      <c r="J24" s="445">
        <v>0.826323690618807</v>
      </c>
    </row>
    <row r="25" spans="1:10" ht="12.75">
      <c r="A25" s="193" t="s">
        <v>558</v>
      </c>
      <c r="B25" s="204">
        <v>24</v>
      </c>
      <c r="C25" s="186"/>
      <c r="D25" s="137" t="s">
        <v>362</v>
      </c>
      <c r="E25" s="205">
        <v>205513</v>
      </c>
      <c r="F25" s="205">
        <v>1026341</v>
      </c>
      <c r="G25" s="445">
        <v>132.42891306514</v>
      </c>
      <c r="H25" s="205">
        <v>524360</v>
      </c>
      <c r="I25" s="205">
        <v>2375265</v>
      </c>
      <c r="J25" s="445">
        <v>28.8449135262302</v>
      </c>
    </row>
    <row r="26" spans="1:10" ht="12.75">
      <c r="A26" s="193" t="s">
        <v>559</v>
      </c>
      <c r="B26" s="204">
        <v>28</v>
      </c>
      <c r="C26" s="186"/>
      <c r="D26" s="137" t="s">
        <v>363</v>
      </c>
      <c r="E26" s="205">
        <v>9850354</v>
      </c>
      <c r="F26" s="205">
        <v>19810813</v>
      </c>
      <c r="G26" s="445">
        <v>-12.4563957059525</v>
      </c>
      <c r="H26" s="205">
        <v>29187038</v>
      </c>
      <c r="I26" s="205">
        <v>57093684</v>
      </c>
      <c r="J26" s="445">
        <v>-9.92395810208694</v>
      </c>
    </row>
    <row r="27" spans="1:10" ht="12.75">
      <c r="A27" s="193" t="s">
        <v>560</v>
      </c>
      <c r="B27" s="204">
        <v>37</v>
      </c>
      <c r="C27" s="186"/>
      <c r="D27" s="137" t="s">
        <v>364</v>
      </c>
      <c r="E27" s="205">
        <v>129284</v>
      </c>
      <c r="F27" s="205">
        <v>6383028</v>
      </c>
      <c r="G27" s="445">
        <v>37.0499920020526</v>
      </c>
      <c r="H27" s="205">
        <v>429269</v>
      </c>
      <c r="I27" s="205">
        <v>18341698</v>
      </c>
      <c r="J27" s="445">
        <v>29.2499804980258</v>
      </c>
    </row>
    <row r="28" spans="1:10" ht="12.75">
      <c r="A28" s="193" t="s">
        <v>561</v>
      </c>
      <c r="B28" s="204">
        <v>39</v>
      </c>
      <c r="C28" s="186"/>
      <c r="D28" s="137" t="s">
        <v>365</v>
      </c>
      <c r="E28" s="205">
        <v>48881024</v>
      </c>
      <c r="F28" s="205">
        <v>125771085</v>
      </c>
      <c r="G28" s="445">
        <v>20.0408498055297</v>
      </c>
      <c r="H28" s="205">
        <v>147179246</v>
      </c>
      <c r="I28" s="205">
        <v>343348492</v>
      </c>
      <c r="J28" s="445">
        <v>6.63865353577918</v>
      </c>
    </row>
    <row r="29" spans="1:10" ht="12.75">
      <c r="A29" s="193" t="s">
        <v>562</v>
      </c>
      <c r="B29" s="204">
        <v>41</v>
      </c>
      <c r="C29" s="186"/>
      <c r="D29" s="137" t="s">
        <v>493</v>
      </c>
      <c r="E29" s="205">
        <v>5551</v>
      </c>
      <c r="F29" s="205">
        <v>31912</v>
      </c>
      <c r="G29" s="445">
        <v>-32.1093500691416</v>
      </c>
      <c r="H29" s="205">
        <v>16140</v>
      </c>
      <c r="I29" s="205">
        <v>81586</v>
      </c>
      <c r="J29" s="445">
        <v>-39.7222016992981</v>
      </c>
    </row>
    <row r="30" spans="1:10" ht="12.75">
      <c r="A30" s="193" t="s">
        <v>563</v>
      </c>
      <c r="B30" s="204">
        <v>43</v>
      </c>
      <c r="C30" s="186"/>
      <c r="D30" s="137" t="s">
        <v>366</v>
      </c>
      <c r="E30" s="205">
        <v>951</v>
      </c>
      <c r="F30" s="205">
        <v>21033</v>
      </c>
      <c r="G30" s="445">
        <v>61.4569739771244</v>
      </c>
      <c r="H30" s="205">
        <v>3460</v>
      </c>
      <c r="I30" s="205">
        <v>73098</v>
      </c>
      <c r="J30" s="445">
        <v>58.4127947295423</v>
      </c>
    </row>
    <row r="31" spans="1:10" ht="12.75">
      <c r="A31" s="193" t="s">
        <v>564</v>
      </c>
      <c r="B31" s="204">
        <v>44</v>
      </c>
      <c r="C31" s="186"/>
      <c r="D31" s="137" t="s">
        <v>367</v>
      </c>
      <c r="E31" s="205">
        <v>504</v>
      </c>
      <c r="F31" s="205">
        <v>7560</v>
      </c>
      <c r="G31" s="445">
        <v>28.135593220339</v>
      </c>
      <c r="H31" s="205">
        <v>1323</v>
      </c>
      <c r="I31" s="205">
        <v>20640</v>
      </c>
      <c r="J31" s="445">
        <v>70.0164744645799</v>
      </c>
    </row>
    <row r="32" spans="1:10" ht="12.75">
      <c r="A32" s="193" t="s">
        <v>565</v>
      </c>
      <c r="B32" s="204">
        <v>45</v>
      </c>
      <c r="C32" s="186"/>
      <c r="D32" s="137" t="s">
        <v>885</v>
      </c>
      <c r="E32" s="205">
        <v>1</v>
      </c>
      <c r="F32" s="205">
        <v>1300</v>
      </c>
      <c r="G32" s="445" t="s">
        <v>719</v>
      </c>
      <c r="H32" s="205">
        <v>1</v>
      </c>
      <c r="I32" s="205">
        <v>1300</v>
      </c>
      <c r="J32" s="445">
        <v>-37.8287900526064</v>
      </c>
    </row>
    <row r="33" spans="1:10" ht="12.75">
      <c r="A33" s="193" t="s">
        <v>566</v>
      </c>
      <c r="B33" s="204">
        <v>46</v>
      </c>
      <c r="C33" s="186"/>
      <c r="D33" s="137" t="s">
        <v>368</v>
      </c>
      <c r="E33" s="205">
        <v>211933</v>
      </c>
      <c r="F33" s="205">
        <v>1384256</v>
      </c>
      <c r="G33" s="445">
        <v>83.47420503692</v>
      </c>
      <c r="H33" s="205">
        <v>714021</v>
      </c>
      <c r="I33" s="205">
        <v>3637148</v>
      </c>
      <c r="J33" s="445">
        <v>15.4217418802665</v>
      </c>
    </row>
    <row r="34" spans="1:10" ht="12.75">
      <c r="A34" s="193" t="s">
        <v>567</v>
      </c>
      <c r="B34" s="204">
        <v>47</v>
      </c>
      <c r="C34" s="186"/>
      <c r="D34" s="137" t="s">
        <v>369</v>
      </c>
      <c r="E34" s="205">
        <v>16478</v>
      </c>
      <c r="F34" s="205">
        <v>86158</v>
      </c>
      <c r="G34" s="445">
        <v>504.363075196409</v>
      </c>
      <c r="H34" s="205">
        <v>31681</v>
      </c>
      <c r="I34" s="205">
        <v>140779</v>
      </c>
      <c r="J34" s="445">
        <v>425.490854796566</v>
      </c>
    </row>
    <row r="35" spans="1:10" ht="12.75">
      <c r="A35" s="193" t="s">
        <v>568</v>
      </c>
      <c r="B35" s="204">
        <v>52</v>
      </c>
      <c r="C35" s="186"/>
      <c r="D35" s="137" t="s">
        <v>538</v>
      </c>
      <c r="E35" s="205">
        <v>5188423</v>
      </c>
      <c r="F35" s="205">
        <v>26409982</v>
      </c>
      <c r="G35" s="445">
        <v>-14.0265810070037</v>
      </c>
      <c r="H35" s="205">
        <v>14835344</v>
      </c>
      <c r="I35" s="205">
        <v>81199524</v>
      </c>
      <c r="J35" s="445">
        <v>-8.66672694847998</v>
      </c>
    </row>
    <row r="36" spans="1:10" ht="12.75">
      <c r="A36" s="193" t="s">
        <v>569</v>
      </c>
      <c r="B36" s="204">
        <v>53</v>
      </c>
      <c r="C36" s="186"/>
      <c r="D36" s="137" t="s">
        <v>370</v>
      </c>
      <c r="E36" s="205">
        <v>2334527</v>
      </c>
      <c r="F36" s="205">
        <v>5341572</v>
      </c>
      <c r="G36" s="445">
        <v>6.26314470213299</v>
      </c>
      <c r="H36" s="205">
        <v>7889907</v>
      </c>
      <c r="I36" s="205">
        <v>15578816</v>
      </c>
      <c r="J36" s="445">
        <v>-2.603113973833</v>
      </c>
    </row>
    <row r="37" spans="1:10" ht="12.75">
      <c r="A37" s="193" t="s">
        <v>570</v>
      </c>
      <c r="B37" s="204">
        <v>54</v>
      </c>
      <c r="C37" s="186"/>
      <c r="D37" s="137" t="s">
        <v>371</v>
      </c>
      <c r="E37" s="205">
        <v>2018804</v>
      </c>
      <c r="F37" s="205">
        <v>4052623</v>
      </c>
      <c r="G37" s="445">
        <v>-20.6896551724138</v>
      </c>
      <c r="H37" s="205">
        <v>6094798</v>
      </c>
      <c r="I37" s="205">
        <v>12622487</v>
      </c>
      <c r="J37" s="445">
        <v>-19.1271359892464</v>
      </c>
    </row>
    <row r="38" spans="1:10" ht="12.75">
      <c r="A38" s="193" t="s">
        <v>571</v>
      </c>
      <c r="B38" s="204">
        <v>55</v>
      </c>
      <c r="C38" s="186"/>
      <c r="D38" s="137" t="s">
        <v>372</v>
      </c>
      <c r="E38" s="205">
        <v>5911257</v>
      </c>
      <c r="F38" s="205">
        <v>9897782</v>
      </c>
      <c r="G38" s="445">
        <v>-44.2990718370962</v>
      </c>
      <c r="H38" s="205">
        <v>15535121</v>
      </c>
      <c r="I38" s="205">
        <v>27501713</v>
      </c>
      <c r="J38" s="445">
        <v>-23.9799785133809</v>
      </c>
    </row>
    <row r="39" spans="1:10" ht="12.75">
      <c r="A39" s="193" t="s">
        <v>572</v>
      </c>
      <c r="B39" s="204">
        <v>60</v>
      </c>
      <c r="C39" s="186"/>
      <c r="D39" s="137" t="s">
        <v>373</v>
      </c>
      <c r="E39" s="205">
        <v>97484393</v>
      </c>
      <c r="F39" s="205">
        <v>174080345</v>
      </c>
      <c r="G39" s="445">
        <v>3.42219061049806</v>
      </c>
      <c r="H39" s="205">
        <v>300522769</v>
      </c>
      <c r="I39" s="205">
        <v>520615104</v>
      </c>
      <c r="J39" s="445">
        <v>-3.229420483799</v>
      </c>
    </row>
    <row r="40" spans="1:10" ht="12.75">
      <c r="A40" s="193" t="s">
        <v>573</v>
      </c>
      <c r="B40" s="204">
        <v>61</v>
      </c>
      <c r="C40" s="186"/>
      <c r="D40" s="137" t="s">
        <v>374</v>
      </c>
      <c r="E40" s="205">
        <v>69737586</v>
      </c>
      <c r="F40" s="205">
        <v>154354246</v>
      </c>
      <c r="G40" s="445">
        <v>-5.84929175453952</v>
      </c>
      <c r="H40" s="205">
        <v>208300510</v>
      </c>
      <c r="I40" s="205">
        <v>478432522</v>
      </c>
      <c r="J40" s="445">
        <v>-0.474593250733108</v>
      </c>
    </row>
    <row r="41" spans="1:10" ht="12.75">
      <c r="A41" s="193" t="s">
        <v>574</v>
      </c>
      <c r="B41" s="204">
        <v>63</v>
      </c>
      <c r="C41" s="186"/>
      <c r="D41" s="137" t="s">
        <v>375</v>
      </c>
      <c r="E41" s="205">
        <v>17651125</v>
      </c>
      <c r="F41" s="205">
        <v>60203389</v>
      </c>
      <c r="G41" s="445">
        <v>6.53451785970115</v>
      </c>
      <c r="H41" s="205">
        <v>52911509</v>
      </c>
      <c r="I41" s="205">
        <v>185239806</v>
      </c>
      <c r="J41" s="445">
        <v>10.5197028007288</v>
      </c>
    </row>
    <row r="42" spans="1:10" ht="12.75">
      <c r="A42" s="193" t="s">
        <v>575</v>
      </c>
      <c r="B42" s="204">
        <v>64</v>
      </c>
      <c r="C42" s="186"/>
      <c r="D42" s="137" t="s">
        <v>376</v>
      </c>
      <c r="E42" s="205">
        <v>36847970</v>
      </c>
      <c r="F42" s="205">
        <v>282409613</v>
      </c>
      <c r="G42" s="445">
        <v>16.0135433314033</v>
      </c>
      <c r="H42" s="205">
        <v>100636334</v>
      </c>
      <c r="I42" s="205">
        <v>777370925</v>
      </c>
      <c r="J42" s="445">
        <v>23.0777850628528</v>
      </c>
    </row>
    <row r="43" spans="1:10" ht="12.75">
      <c r="A43" s="193" t="s">
        <v>576</v>
      </c>
      <c r="B43" s="204">
        <v>66</v>
      </c>
      <c r="C43" s="186"/>
      <c r="D43" s="137" t="s">
        <v>492</v>
      </c>
      <c r="E43" s="205">
        <v>10502565</v>
      </c>
      <c r="F43" s="205">
        <v>47395851</v>
      </c>
      <c r="G43" s="445">
        <v>17.3170668799483</v>
      </c>
      <c r="H43" s="205">
        <v>29114894</v>
      </c>
      <c r="I43" s="205">
        <v>137917844</v>
      </c>
      <c r="J43" s="445">
        <v>21.7526959458287</v>
      </c>
    </row>
    <row r="44" spans="1:10" ht="12.75">
      <c r="A44" s="193" t="s">
        <v>577</v>
      </c>
      <c r="B44" s="204">
        <v>68</v>
      </c>
      <c r="C44" s="186"/>
      <c r="D44" s="137" t="s">
        <v>377</v>
      </c>
      <c r="E44" s="205">
        <v>4844810</v>
      </c>
      <c r="F44" s="205">
        <v>16742349</v>
      </c>
      <c r="G44" s="445">
        <v>17.0659788199042</v>
      </c>
      <c r="H44" s="205">
        <v>12989126</v>
      </c>
      <c r="I44" s="205">
        <v>47484235</v>
      </c>
      <c r="J44" s="445">
        <v>16.861824669098</v>
      </c>
    </row>
    <row r="45" spans="1:10" ht="12.75">
      <c r="A45" s="193" t="s">
        <v>578</v>
      </c>
      <c r="B45" s="204">
        <v>70</v>
      </c>
      <c r="C45" s="186"/>
      <c r="D45" s="137" t="s">
        <v>378</v>
      </c>
      <c r="E45" s="205">
        <v>20493</v>
      </c>
      <c r="F45" s="205">
        <v>102004</v>
      </c>
      <c r="G45" s="445">
        <v>-56.625419909002</v>
      </c>
      <c r="H45" s="205">
        <v>134018</v>
      </c>
      <c r="I45" s="205">
        <v>532232</v>
      </c>
      <c r="J45" s="445">
        <v>11.6815860265821</v>
      </c>
    </row>
    <row r="46" spans="1:10" ht="12.75">
      <c r="A46" s="193" t="s">
        <v>579</v>
      </c>
      <c r="B46" s="204">
        <v>72</v>
      </c>
      <c r="C46" s="186"/>
      <c r="D46" s="137" t="s">
        <v>379</v>
      </c>
      <c r="E46" s="205">
        <v>2100635</v>
      </c>
      <c r="F46" s="205">
        <v>10585785</v>
      </c>
      <c r="G46" s="445">
        <v>-23.1848403589502</v>
      </c>
      <c r="H46" s="205">
        <v>4986565</v>
      </c>
      <c r="I46" s="205">
        <v>26338278</v>
      </c>
      <c r="J46" s="445">
        <v>-34.4327037399203</v>
      </c>
    </row>
    <row r="47" spans="1:10" ht="12.75">
      <c r="A47" s="193" t="s">
        <v>580</v>
      </c>
      <c r="B47" s="204">
        <v>73</v>
      </c>
      <c r="C47" s="186"/>
      <c r="D47" s="137" t="s">
        <v>380</v>
      </c>
      <c r="E47" s="205">
        <v>633431</v>
      </c>
      <c r="F47" s="205">
        <v>11159641</v>
      </c>
      <c r="G47" s="445">
        <v>272.573470446562</v>
      </c>
      <c r="H47" s="205">
        <v>1540517</v>
      </c>
      <c r="I47" s="205">
        <v>17849839</v>
      </c>
      <c r="J47" s="445">
        <v>64.1984458683895</v>
      </c>
    </row>
    <row r="48" spans="1:10" ht="12.75">
      <c r="A48" s="193" t="s">
        <v>581</v>
      </c>
      <c r="B48" s="204">
        <v>74</v>
      </c>
      <c r="C48" s="186"/>
      <c r="D48" s="137" t="s">
        <v>381</v>
      </c>
      <c r="E48" s="205">
        <v>266695</v>
      </c>
      <c r="F48" s="205">
        <v>670997</v>
      </c>
      <c r="G48" s="445">
        <v>-60.6788467071756</v>
      </c>
      <c r="H48" s="205">
        <v>1365600</v>
      </c>
      <c r="I48" s="205">
        <v>2442617</v>
      </c>
      <c r="J48" s="445">
        <v>-46.2980282591853</v>
      </c>
    </row>
    <row r="49" spans="1:10" ht="12.75">
      <c r="A49" s="193" t="s">
        <v>582</v>
      </c>
      <c r="B49" s="204">
        <v>75</v>
      </c>
      <c r="C49" s="186"/>
      <c r="D49" s="137" t="s">
        <v>478</v>
      </c>
      <c r="E49" s="205">
        <v>9455392</v>
      </c>
      <c r="F49" s="205">
        <v>55683953</v>
      </c>
      <c r="G49" s="445">
        <v>-41.4063200077951</v>
      </c>
      <c r="H49" s="205">
        <v>26104666</v>
      </c>
      <c r="I49" s="205">
        <v>168174744</v>
      </c>
      <c r="J49" s="445">
        <v>-34.6717674831445</v>
      </c>
    </row>
    <row r="50" spans="1:10" ht="12.75">
      <c r="A50" s="193" t="s">
        <v>591</v>
      </c>
      <c r="B50" s="204">
        <v>91</v>
      </c>
      <c r="C50" s="186"/>
      <c r="D50" s="137" t="s">
        <v>389</v>
      </c>
      <c r="E50" s="205">
        <v>8581075</v>
      </c>
      <c r="F50" s="205">
        <v>17660726</v>
      </c>
      <c r="G50" s="445">
        <v>0.417089057824498</v>
      </c>
      <c r="H50" s="205">
        <v>23227032</v>
      </c>
      <c r="I50" s="205">
        <v>49187500</v>
      </c>
      <c r="J50" s="445">
        <v>-0.840525599745732</v>
      </c>
    </row>
    <row r="51" spans="1:10" ht="12.75">
      <c r="A51" s="193" t="s">
        <v>592</v>
      </c>
      <c r="B51" s="204">
        <v>92</v>
      </c>
      <c r="C51" s="186"/>
      <c r="D51" s="137" t="s">
        <v>390</v>
      </c>
      <c r="E51" s="205">
        <v>3202336</v>
      </c>
      <c r="F51" s="205">
        <v>6211901</v>
      </c>
      <c r="G51" s="445">
        <v>6.8305391623059</v>
      </c>
      <c r="H51" s="205">
        <v>9484275</v>
      </c>
      <c r="I51" s="205">
        <v>20230311</v>
      </c>
      <c r="J51" s="445">
        <v>25.8955591973227</v>
      </c>
    </row>
    <row r="52" spans="1:10" ht="12.75">
      <c r="A52" s="193" t="s">
        <v>593</v>
      </c>
      <c r="B52" s="204">
        <v>93</v>
      </c>
      <c r="C52" s="186"/>
      <c r="D52" s="137" t="s">
        <v>391</v>
      </c>
      <c r="E52" s="205">
        <v>545905</v>
      </c>
      <c r="F52" s="205">
        <v>1431561</v>
      </c>
      <c r="G52" s="445">
        <v>-3.26623861914808</v>
      </c>
      <c r="H52" s="205">
        <v>1773640</v>
      </c>
      <c r="I52" s="205">
        <v>3658577</v>
      </c>
      <c r="J52" s="445">
        <v>-9.27136157546339</v>
      </c>
    </row>
    <row r="53" spans="1:10" ht="12.75">
      <c r="A53" s="193" t="s">
        <v>943</v>
      </c>
      <c r="B53" s="204">
        <v>95</v>
      </c>
      <c r="C53" s="186"/>
      <c r="D53" s="137" t="s">
        <v>845</v>
      </c>
      <c r="E53" s="205">
        <v>109362</v>
      </c>
      <c r="F53" s="205">
        <v>201233</v>
      </c>
      <c r="G53" s="445">
        <v>2.07463617779987</v>
      </c>
      <c r="H53" s="205">
        <v>313801</v>
      </c>
      <c r="I53" s="205">
        <v>1315324</v>
      </c>
      <c r="J53" s="445">
        <v>128.891723469457</v>
      </c>
    </row>
    <row r="54" spans="1:10" ht="12.75">
      <c r="A54" s="193" t="s">
        <v>594</v>
      </c>
      <c r="B54" s="204">
        <v>96</v>
      </c>
      <c r="C54" s="186"/>
      <c r="D54" s="137" t="s">
        <v>834</v>
      </c>
      <c r="E54" s="205">
        <v>832275</v>
      </c>
      <c r="F54" s="205">
        <v>2587595</v>
      </c>
      <c r="G54" s="445">
        <v>-52.1425303104675</v>
      </c>
      <c r="H54" s="205">
        <v>1469951</v>
      </c>
      <c r="I54" s="205">
        <v>7102907</v>
      </c>
      <c r="J54" s="445">
        <v>-38.8122986908607</v>
      </c>
    </row>
    <row r="55" spans="1:10" s="181" customFormat="1" ht="12.75">
      <c r="A55" s="193" t="s">
        <v>872</v>
      </c>
      <c r="B55" s="204">
        <v>97</v>
      </c>
      <c r="C55" s="186"/>
      <c r="D55" s="137" t="s">
        <v>846</v>
      </c>
      <c r="E55" s="205">
        <v>46327</v>
      </c>
      <c r="F55" s="205">
        <v>58239</v>
      </c>
      <c r="G55" s="445">
        <v>-15.0267005165018</v>
      </c>
      <c r="H55" s="205">
        <v>141427</v>
      </c>
      <c r="I55" s="205">
        <v>467046</v>
      </c>
      <c r="J55" s="445">
        <v>154.784790791555</v>
      </c>
    </row>
    <row r="56" spans="1:10" s="181" customFormat="1" ht="12.75">
      <c r="A56" s="193" t="s">
        <v>944</v>
      </c>
      <c r="B56" s="204">
        <v>98</v>
      </c>
      <c r="C56" s="186"/>
      <c r="D56" s="137" t="s">
        <v>847</v>
      </c>
      <c r="E56" s="205">
        <v>1285930</v>
      </c>
      <c r="F56" s="205">
        <v>4693796</v>
      </c>
      <c r="G56" s="445">
        <v>-14.0048477431246</v>
      </c>
      <c r="H56" s="205">
        <v>3342936</v>
      </c>
      <c r="I56" s="205">
        <v>12855090</v>
      </c>
      <c r="J56" s="445">
        <v>-16.4453833521371</v>
      </c>
    </row>
    <row r="57" spans="1:10" s="181" customFormat="1" ht="12.75">
      <c r="A57" s="193" t="s">
        <v>748</v>
      </c>
      <c r="B57" s="204">
        <v>600</v>
      </c>
      <c r="C57" s="186"/>
      <c r="D57" s="137" t="s">
        <v>128</v>
      </c>
      <c r="E57" s="205">
        <v>385865</v>
      </c>
      <c r="F57" s="205">
        <v>1116471</v>
      </c>
      <c r="G57" s="445">
        <v>-16.4247425119041</v>
      </c>
      <c r="H57" s="205">
        <v>1621780</v>
      </c>
      <c r="I57" s="205">
        <v>6187065</v>
      </c>
      <c r="J57" s="445">
        <v>45.4683681921601</v>
      </c>
    </row>
    <row r="58" spans="1:10" s="9" customFormat="1" ht="21" customHeight="1">
      <c r="A58" s="90" t="s">
        <v>684</v>
      </c>
      <c r="B58" s="206" t="s">
        <v>684</v>
      </c>
      <c r="C58" s="49" t="s">
        <v>1078</v>
      </c>
      <c r="D58" s="33"/>
      <c r="E58" s="94">
        <v>17510997</v>
      </c>
      <c r="F58" s="94">
        <v>59515393</v>
      </c>
      <c r="G58" s="444">
        <v>10.9195540256385</v>
      </c>
      <c r="H58" s="94">
        <v>51858726</v>
      </c>
      <c r="I58" s="94">
        <v>185304732</v>
      </c>
      <c r="J58" s="444">
        <v>-1.61184304054436</v>
      </c>
    </row>
    <row r="59" spans="1:10" s="181" customFormat="1" ht="21" customHeight="1">
      <c r="A59" s="193" t="s">
        <v>556</v>
      </c>
      <c r="B59" s="204">
        <v>20</v>
      </c>
      <c r="C59" s="186"/>
      <c r="D59" s="137" t="s">
        <v>360</v>
      </c>
      <c r="E59" s="205" t="s">
        <v>1154</v>
      </c>
      <c r="F59" s="205" t="s">
        <v>1154</v>
      </c>
      <c r="G59" s="445" t="s">
        <v>1154</v>
      </c>
      <c r="H59" s="205">
        <v>15000</v>
      </c>
      <c r="I59" s="205">
        <v>7000</v>
      </c>
      <c r="J59" s="445">
        <v>55.5555555555555</v>
      </c>
    </row>
    <row r="60" spans="1:10" s="181" customFormat="1" ht="12.75">
      <c r="A60" s="193" t="s">
        <v>557</v>
      </c>
      <c r="B60" s="204">
        <v>23</v>
      </c>
      <c r="C60" s="186"/>
      <c r="D60" s="137" t="s">
        <v>361</v>
      </c>
      <c r="E60" s="205">
        <v>66535</v>
      </c>
      <c r="F60" s="205">
        <v>69355</v>
      </c>
      <c r="G60" s="445">
        <v>-34.7111872575969</v>
      </c>
      <c r="H60" s="205">
        <v>285515</v>
      </c>
      <c r="I60" s="205">
        <v>367576</v>
      </c>
      <c r="J60" s="445">
        <v>12.1020817703282</v>
      </c>
    </row>
    <row r="61" spans="1:10" s="181" customFormat="1" ht="12.75">
      <c r="A61" s="193" t="s">
        <v>595</v>
      </c>
      <c r="B61" s="204">
        <v>204</v>
      </c>
      <c r="C61" s="186"/>
      <c r="D61" s="137" t="s">
        <v>392</v>
      </c>
      <c r="E61" s="205">
        <v>2687338</v>
      </c>
      <c r="F61" s="205">
        <v>3875931</v>
      </c>
      <c r="G61" s="445">
        <v>6.30143410757042</v>
      </c>
      <c r="H61" s="205">
        <v>8252581</v>
      </c>
      <c r="I61" s="205">
        <v>10336032</v>
      </c>
      <c r="J61" s="445">
        <v>0.478799048759583</v>
      </c>
    </row>
    <row r="62" spans="1:10" ht="12.75">
      <c r="A62" s="193" t="s">
        <v>1079</v>
      </c>
      <c r="B62" s="204">
        <v>206</v>
      </c>
      <c r="C62" s="9"/>
      <c r="D62" s="137" t="s">
        <v>1080</v>
      </c>
      <c r="E62" s="205" t="s">
        <v>106</v>
      </c>
      <c r="F62" s="205" t="s">
        <v>106</v>
      </c>
      <c r="G62" s="445" t="s">
        <v>1154</v>
      </c>
      <c r="H62" s="205" t="s">
        <v>106</v>
      </c>
      <c r="I62" s="205" t="s">
        <v>106</v>
      </c>
      <c r="J62" s="445" t="s">
        <v>1154</v>
      </c>
    </row>
    <row r="63" spans="1:10" ht="12.75">
      <c r="A63" s="193" t="s">
        <v>596</v>
      </c>
      <c r="B63" s="204">
        <v>208</v>
      </c>
      <c r="C63" s="186"/>
      <c r="D63" s="137" t="s">
        <v>393</v>
      </c>
      <c r="E63" s="205">
        <v>500231</v>
      </c>
      <c r="F63" s="205">
        <v>2322325</v>
      </c>
      <c r="G63" s="445">
        <v>67.0405732386951</v>
      </c>
      <c r="H63" s="205">
        <v>3194274</v>
      </c>
      <c r="I63" s="205">
        <v>13769678</v>
      </c>
      <c r="J63" s="445">
        <v>-20.4212053261824</v>
      </c>
    </row>
    <row r="64" spans="1:10" ht="12.75">
      <c r="A64" s="193" t="s">
        <v>597</v>
      </c>
      <c r="B64" s="204">
        <v>212</v>
      </c>
      <c r="C64" s="186"/>
      <c r="D64" s="137" t="s">
        <v>394</v>
      </c>
      <c r="E64" s="205">
        <v>463828</v>
      </c>
      <c r="F64" s="205">
        <v>4010730</v>
      </c>
      <c r="G64" s="445">
        <v>20.023737032464</v>
      </c>
      <c r="H64" s="205">
        <v>1503741</v>
      </c>
      <c r="I64" s="205">
        <v>11624148</v>
      </c>
      <c r="J64" s="445">
        <v>-1.79542940592989</v>
      </c>
    </row>
    <row r="65" spans="1:10" ht="12.75">
      <c r="A65" s="193" t="s">
        <v>598</v>
      </c>
      <c r="B65" s="204">
        <v>216</v>
      </c>
      <c r="C65" s="186"/>
      <c r="D65" s="137" t="s">
        <v>1081</v>
      </c>
      <c r="E65" s="205">
        <v>14705</v>
      </c>
      <c r="F65" s="205">
        <v>87736</v>
      </c>
      <c r="G65" s="445">
        <v>-91.1277494460911</v>
      </c>
      <c r="H65" s="205">
        <v>62907</v>
      </c>
      <c r="I65" s="205">
        <v>537899</v>
      </c>
      <c r="J65" s="445">
        <v>-89.8930453350089</v>
      </c>
    </row>
    <row r="66" spans="1:10" s="9" customFormat="1" ht="12.75">
      <c r="A66" s="193" t="s">
        <v>599</v>
      </c>
      <c r="B66" s="204">
        <v>220</v>
      </c>
      <c r="C66" s="186"/>
      <c r="D66" s="137" t="s">
        <v>491</v>
      </c>
      <c r="E66" s="205">
        <v>2841749</v>
      </c>
      <c r="F66" s="205">
        <v>8661302</v>
      </c>
      <c r="G66" s="445">
        <v>4.74468029013543</v>
      </c>
      <c r="H66" s="205">
        <v>4972917</v>
      </c>
      <c r="I66" s="205">
        <v>34419683</v>
      </c>
      <c r="J66" s="445">
        <v>6.16472005906786</v>
      </c>
    </row>
    <row r="67" spans="1:10" ht="12.75">
      <c r="A67" s="193" t="s">
        <v>600</v>
      </c>
      <c r="B67" s="204">
        <v>224</v>
      </c>
      <c r="C67" s="186"/>
      <c r="D67" s="137" t="s">
        <v>395</v>
      </c>
      <c r="E67" s="205">
        <v>1805</v>
      </c>
      <c r="F67" s="205">
        <v>263022</v>
      </c>
      <c r="G67" s="445">
        <v>-64.1859939461691</v>
      </c>
      <c r="H67" s="205">
        <v>7536</v>
      </c>
      <c r="I67" s="205">
        <v>733757</v>
      </c>
      <c r="J67" s="445">
        <v>-44.2744700144448</v>
      </c>
    </row>
    <row r="68" spans="1:10" ht="12.75">
      <c r="A68" s="193" t="s">
        <v>1082</v>
      </c>
      <c r="B68" s="204">
        <v>225</v>
      </c>
      <c r="C68" s="9"/>
      <c r="D68" s="137" t="s">
        <v>1083</v>
      </c>
      <c r="E68" s="205">
        <v>24064</v>
      </c>
      <c r="F68" s="205">
        <v>19855</v>
      </c>
      <c r="G68" s="445">
        <v>78.5040007192304</v>
      </c>
      <c r="H68" s="205">
        <v>24419</v>
      </c>
      <c r="I68" s="205">
        <v>81248</v>
      </c>
      <c r="J68" s="445">
        <v>78.6927069587402</v>
      </c>
    </row>
    <row r="69" spans="1:10" ht="12.75">
      <c r="A69" s="193" t="s">
        <v>601</v>
      </c>
      <c r="B69" s="204">
        <v>228</v>
      </c>
      <c r="C69" s="186"/>
      <c r="D69" s="137" t="s">
        <v>396</v>
      </c>
      <c r="E69" s="205">
        <v>75319</v>
      </c>
      <c r="F69" s="205">
        <v>104655</v>
      </c>
      <c r="G69" s="445">
        <v>-43.7435494968608</v>
      </c>
      <c r="H69" s="205">
        <v>224644</v>
      </c>
      <c r="I69" s="205">
        <v>321292</v>
      </c>
      <c r="J69" s="445">
        <v>-23.4202196628785</v>
      </c>
    </row>
    <row r="70" spans="1:10" ht="12.75">
      <c r="A70" s="193" t="s">
        <v>602</v>
      </c>
      <c r="B70" s="204">
        <v>232</v>
      </c>
      <c r="C70" s="186"/>
      <c r="D70" s="137" t="s">
        <v>397</v>
      </c>
      <c r="E70" s="205">
        <v>45558</v>
      </c>
      <c r="F70" s="205">
        <v>59132</v>
      </c>
      <c r="G70" s="445">
        <v>125.642982523086</v>
      </c>
      <c r="H70" s="205">
        <v>110497</v>
      </c>
      <c r="I70" s="205">
        <v>202291</v>
      </c>
      <c r="J70" s="445">
        <v>94.6490772280276</v>
      </c>
    </row>
    <row r="71" spans="1:10" ht="12.75">
      <c r="A71" s="193" t="s">
        <v>603</v>
      </c>
      <c r="B71" s="204">
        <v>236</v>
      </c>
      <c r="C71" s="186"/>
      <c r="D71" s="137" t="s">
        <v>398</v>
      </c>
      <c r="E71" s="205">
        <v>104553</v>
      </c>
      <c r="F71" s="205">
        <v>63580</v>
      </c>
      <c r="G71" s="445">
        <v>-66.7854269624181</v>
      </c>
      <c r="H71" s="205">
        <v>617723</v>
      </c>
      <c r="I71" s="205">
        <v>376504</v>
      </c>
      <c r="J71" s="445">
        <v>11.7242443485641</v>
      </c>
    </row>
    <row r="72" spans="1:10" ht="12.75">
      <c r="A72" s="193" t="s">
        <v>604</v>
      </c>
      <c r="B72" s="204">
        <v>240</v>
      </c>
      <c r="C72" s="186"/>
      <c r="D72" s="137" t="s">
        <v>399</v>
      </c>
      <c r="E72" s="205">
        <v>49394</v>
      </c>
      <c r="F72" s="205">
        <v>190633</v>
      </c>
      <c r="G72" s="445" t="s">
        <v>719</v>
      </c>
      <c r="H72" s="205">
        <v>84016</v>
      </c>
      <c r="I72" s="205">
        <v>219767</v>
      </c>
      <c r="J72" s="445">
        <v>209.875777273304</v>
      </c>
    </row>
    <row r="73" spans="1:10" ht="12.75">
      <c r="A73" s="193" t="s">
        <v>605</v>
      </c>
      <c r="B73" s="204">
        <v>244</v>
      </c>
      <c r="C73" s="186"/>
      <c r="D73" s="137" t="s">
        <v>400</v>
      </c>
      <c r="E73" s="205">
        <v>126387</v>
      </c>
      <c r="F73" s="205">
        <v>178343</v>
      </c>
      <c r="G73" s="445">
        <v>278.470777980561</v>
      </c>
      <c r="H73" s="205">
        <v>301994</v>
      </c>
      <c r="I73" s="205">
        <v>465670</v>
      </c>
      <c r="J73" s="445">
        <v>88.4578805722495</v>
      </c>
    </row>
    <row r="74" spans="1:10" ht="12.75">
      <c r="A74" s="193" t="s">
        <v>606</v>
      </c>
      <c r="B74" s="204">
        <v>247</v>
      </c>
      <c r="C74" s="186"/>
      <c r="D74" s="137" t="s">
        <v>401</v>
      </c>
      <c r="E74" s="205" t="s">
        <v>1154</v>
      </c>
      <c r="F74" s="205" t="s">
        <v>1154</v>
      </c>
      <c r="G74" s="445">
        <v>-100</v>
      </c>
      <c r="H74" s="205">
        <v>2592</v>
      </c>
      <c r="I74" s="205">
        <v>6865</v>
      </c>
      <c r="J74" s="445">
        <v>-6.63674690602475</v>
      </c>
    </row>
    <row r="75" spans="1:10" ht="14.25">
      <c r="A75" s="664" t="s">
        <v>1103</v>
      </c>
      <c r="B75" s="664"/>
      <c r="C75" s="664"/>
      <c r="D75" s="664"/>
      <c r="E75" s="664"/>
      <c r="F75" s="664"/>
      <c r="G75" s="664"/>
      <c r="H75" s="664"/>
      <c r="I75" s="664"/>
      <c r="J75" s="664"/>
    </row>
    <row r="76" spans="4:10" ht="12.75">
      <c r="D76" s="193"/>
      <c r="E76" s="196"/>
      <c r="F76" s="197"/>
      <c r="H76" s="207"/>
      <c r="I76" s="208"/>
      <c r="J76" s="209"/>
    </row>
    <row r="77" spans="1:10" ht="17.25" customHeight="1">
      <c r="A77" s="665" t="s">
        <v>1075</v>
      </c>
      <c r="B77" s="666"/>
      <c r="C77" s="670" t="s">
        <v>1076</v>
      </c>
      <c r="D77" s="566"/>
      <c r="E77" s="675" t="s">
        <v>1200</v>
      </c>
      <c r="F77" s="676"/>
      <c r="G77" s="676"/>
      <c r="H77" s="575" t="s">
        <v>1204</v>
      </c>
      <c r="I77" s="676"/>
      <c r="J77" s="676"/>
    </row>
    <row r="78" spans="1:10" ht="16.5" customHeight="1">
      <c r="A78" s="562"/>
      <c r="B78" s="667"/>
      <c r="C78" s="671"/>
      <c r="D78" s="672"/>
      <c r="E78" s="63" t="s">
        <v>473</v>
      </c>
      <c r="F78" s="677" t="s">
        <v>474</v>
      </c>
      <c r="G78" s="678"/>
      <c r="H78" s="115" t="s">
        <v>473</v>
      </c>
      <c r="I78" s="679" t="s">
        <v>474</v>
      </c>
      <c r="J78" s="680"/>
    </row>
    <row r="79" spans="1:10" ht="12.75" customHeight="1">
      <c r="A79" s="562"/>
      <c r="B79" s="667"/>
      <c r="C79" s="671"/>
      <c r="D79" s="672"/>
      <c r="E79" s="681" t="s">
        <v>111</v>
      </c>
      <c r="F79" s="653" t="s">
        <v>107</v>
      </c>
      <c r="G79" s="656" t="s">
        <v>1205</v>
      </c>
      <c r="H79" s="653" t="s">
        <v>111</v>
      </c>
      <c r="I79" s="653" t="s">
        <v>107</v>
      </c>
      <c r="J79" s="659" t="s">
        <v>1208</v>
      </c>
    </row>
    <row r="80" spans="1:10" ht="12.75" customHeight="1">
      <c r="A80" s="562"/>
      <c r="B80" s="667"/>
      <c r="C80" s="671"/>
      <c r="D80" s="672"/>
      <c r="E80" s="682"/>
      <c r="F80" s="654"/>
      <c r="G80" s="657"/>
      <c r="H80" s="654"/>
      <c r="I80" s="654"/>
      <c r="J80" s="660"/>
    </row>
    <row r="81" spans="1:10" ht="12.75" customHeight="1">
      <c r="A81" s="562"/>
      <c r="B81" s="667"/>
      <c r="C81" s="671"/>
      <c r="D81" s="672"/>
      <c r="E81" s="682"/>
      <c r="F81" s="654"/>
      <c r="G81" s="657"/>
      <c r="H81" s="654"/>
      <c r="I81" s="654"/>
      <c r="J81" s="660"/>
    </row>
    <row r="82" spans="1:10" ht="28.5" customHeight="1">
      <c r="A82" s="668"/>
      <c r="B82" s="669"/>
      <c r="C82" s="673"/>
      <c r="D82" s="674"/>
      <c r="E82" s="683"/>
      <c r="F82" s="655"/>
      <c r="G82" s="658"/>
      <c r="H82" s="655"/>
      <c r="I82" s="655"/>
      <c r="J82" s="661"/>
    </row>
    <row r="83" spans="1:10" ht="11.25" customHeight="1">
      <c r="A83" s="193"/>
      <c r="B83" s="210"/>
      <c r="C83" s="186"/>
      <c r="D83" s="137"/>
      <c r="E83" s="205"/>
      <c r="F83" s="205"/>
      <c r="G83" s="194"/>
      <c r="H83" s="205"/>
      <c r="I83" s="205"/>
      <c r="J83" s="194"/>
    </row>
    <row r="84" spans="2:4" ht="12.75">
      <c r="B84" s="211"/>
      <c r="C84" s="212" t="s">
        <v>831</v>
      </c>
      <c r="D84" s="213"/>
    </row>
    <row r="85" spans="1:10" ht="12.75">
      <c r="A85" s="193"/>
      <c r="B85" s="210"/>
      <c r="C85" s="186"/>
      <c r="D85" s="137"/>
      <c r="E85" s="205"/>
      <c r="F85" s="205"/>
      <c r="G85" s="194"/>
      <c r="H85" s="205"/>
      <c r="I85" s="205"/>
      <c r="J85" s="194"/>
    </row>
    <row r="86" spans="1:10" ht="12.75">
      <c r="A86" s="193" t="s">
        <v>607</v>
      </c>
      <c r="B86" s="204">
        <v>248</v>
      </c>
      <c r="C86" s="186"/>
      <c r="D86" s="137" t="s">
        <v>402</v>
      </c>
      <c r="E86" s="205">
        <v>333800</v>
      </c>
      <c r="F86" s="205">
        <v>245600</v>
      </c>
      <c r="G86" s="445">
        <v>-33.8472561156272</v>
      </c>
      <c r="H86" s="205">
        <v>1091169</v>
      </c>
      <c r="I86" s="205">
        <v>781183</v>
      </c>
      <c r="J86" s="445">
        <v>-17.3834782397179</v>
      </c>
    </row>
    <row r="87" spans="1:10" ht="12.75">
      <c r="A87" s="193" t="s">
        <v>608</v>
      </c>
      <c r="B87" s="204">
        <v>252</v>
      </c>
      <c r="C87" s="186"/>
      <c r="D87" s="137" t="s">
        <v>403</v>
      </c>
      <c r="E87" s="205">
        <v>50699</v>
      </c>
      <c r="F87" s="205">
        <v>72103</v>
      </c>
      <c r="G87" s="445">
        <v>-48.9351907591414</v>
      </c>
      <c r="H87" s="205">
        <v>126848</v>
      </c>
      <c r="I87" s="205">
        <v>188455</v>
      </c>
      <c r="J87" s="445">
        <v>-58.8420160652745</v>
      </c>
    </row>
    <row r="88" spans="1:10" ht="12.75">
      <c r="A88" s="193" t="s">
        <v>609</v>
      </c>
      <c r="B88" s="204">
        <v>257</v>
      </c>
      <c r="C88" s="186"/>
      <c r="D88" s="137" t="s">
        <v>404</v>
      </c>
      <c r="E88" s="205">
        <v>136</v>
      </c>
      <c r="F88" s="205">
        <v>21984</v>
      </c>
      <c r="G88" s="445" t="s">
        <v>719</v>
      </c>
      <c r="H88" s="205">
        <v>444</v>
      </c>
      <c r="I88" s="205">
        <v>26819</v>
      </c>
      <c r="J88" s="445">
        <v>302.56679675773</v>
      </c>
    </row>
    <row r="89" spans="1:10" ht="12.75">
      <c r="A89" s="193" t="s">
        <v>610</v>
      </c>
      <c r="B89" s="204">
        <v>260</v>
      </c>
      <c r="C89" s="186"/>
      <c r="D89" s="137" t="s">
        <v>405</v>
      </c>
      <c r="E89" s="205">
        <v>145157</v>
      </c>
      <c r="F89" s="205">
        <v>544662</v>
      </c>
      <c r="G89" s="445">
        <v>98.873930617476</v>
      </c>
      <c r="H89" s="205">
        <v>348612</v>
      </c>
      <c r="I89" s="205">
        <v>752374</v>
      </c>
      <c r="J89" s="445">
        <v>-22.9317670582354</v>
      </c>
    </row>
    <row r="90" spans="1:10" ht="12.75">
      <c r="A90" s="193" t="s">
        <v>611</v>
      </c>
      <c r="B90" s="204">
        <v>264</v>
      </c>
      <c r="C90" s="186"/>
      <c r="D90" s="137" t="s">
        <v>406</v>
      </c>
      <c r="E90" s="205">
        <v>1208012</v>
      </c>
      <c r="F90" s="205">
        <v>831762</v>
      </c>
      <c r="G90" s="445">
        <v>292.416457899877</v>
      </c>
      <c r="H90" s="205">
        <v>4705864</v>
      </c>
      <c r="I90" s="205">
        <v>3421597</v>
      </c>
      <c r="J90" s="445">
        <v>80.7098794773479</v>
      </c>
    </row>
    <row r="91" spans="1:10" ht="12.75">
      <c r="A91" s="193" t="s">
        <v>612</v>
      </c>
      <c r="B91" s="204">
        <v>268</v>
      </c>
      <c r="C91" s="186"/>
      <c r="D91" s="137" t="s">
        <v>407</v>
      </c>
      <c r="E91" s="205">
        <v>39401</v>
      </c>
      <c r="F91" s="205">
        <v>84110</v>
      </c>
      <c r="G91" s="445">
        <v>126.382085374388</v>
      </c>
      <c r="H91" s="205">
        <v>156521</v>
      </c>
      <c r="I91" s="205">
        <v>271423</v>
      </c>
      <c r="J91" s="445">
        <v>12.030494147171</v>
      </c>
    </row>
    <row r="92" spans="1:10" ht="12.75">
      <c r="A92" s="193" t="s">
        <v>613</v>
      </c>
      <c r="B92" s="204">
        <v>272</v>
      </c>
      <c r="C92" s="186"/>
      <c r="D92" s="137" t="s">
        <v>883</v>
      </c>
      <c r="E92" s="205">
        <v>1124234</v>
      </c>
      <c r="F92" s="205">
        <v>640337</v>
      </c>
      <c r="G92" s="445">
        <v>6.370216067071</v>
      </c>
      <c r="H92" s="205">
        <v>3614501</v>
      </c>
      <c r="I92" s="205">
        <v>2522905</v>
      </c>
      <c r="J92" s="445">
        <v>3.05201483874183</v>
      </c>
    </row>
    <row r="93" spans="1:10" ht="12.75">
      <c r="A93" s="193" t="s">
        <v>614</v>
      </c>
      <c r="B93" s="204">
        <v>276</v>
      </c>
      <c r="C93" s="186"/>
      <c r="D93" s="137" t="s">
        <v>408</v>
      </c>
      <c r="E93" s="205">
        <v>270266</v>
      </c>
      <c r="F93" s="205">
        <v>354900</v>
      </c>
      <c r="G93" s="445">
        <v>119.504954169295</v>
      </c>
      <c r="H93" s="205">
        <v>1178468</v>
      </c>
      <c r="I93" s="205">
        <v>1135281</v>
      </c>
      <c r="J93" s="445">
        <v>-92.7562111281084</v>
      </c>
    </row>
    <row r="94" spans="1:10" ht="12.75">
      <c r="A94" s="193" t="s">
        <v>615</v>
      </c>
      <c r="B94" s="204">
        <v>280</v>
      </c>
      <c r="C94" s="186"/>
      <c r="D94" s="137" t="s">
        <v>409</v>
      </c>
      <c r="E94" s="205">
        <v>481217</v>
      </c>
      <c r="F94" s="205">
        <v>402210</v>
      </c>
      <c r="G94" s="445">
        <v>14.2424595318505</v>
      </c>
      <c r="H94" s="205">
        <v>1699905</v>
      </c>
      <c r="I94" s="205">
        <v>1351009</v>
      </c>
      <c r="J94" s="445">
        <v>48.6412236248853</v>
      </c>
    </row>
    <row r="95" spans="1:10" ht="12.75">
      <c r="A95" s="193" t="s">
        <v>616</v>
      </c>
      <c r="B95" s="204">
        <v>284</v>
      </c>
      <c r="C95" s="186"/>
      <c r="D95" s="137" t="s">
        <v>410</v>
      </c>
      <c r="E95" s="205">
        <v>148681</v>
      </c>
      <c r="F95" s="205">
        <v>156187</v>
      </c>
      <c r="G95" s="445">
        <v>51.5201785021343</v>
      </c>
      <c r="H95" s="205">
        <v>474557</v>
      </c>
      <c r="I95" s="205">
        <v>466870</v>
      </c>
      <c r="J95" s="445">
        <v>17.9777978252684</v>
      </c>
    </row>
    <row r="96" spans="1:10" ht="12.75">
      <c r="A96" s="193" t="s">
        <v>617</v>
      </c>
      <c r="B96" s="204">
        <v>288</v>
      </c>
      <c r="C96" s="186"/>
      <c r="D96" s="137" t="s">
        <v>411</v>
      </c>
      <c r="E96" s="205">
        <v>321853</v>
      </c>
      <c r="F96" s="205">
        <v>1505514</v>
      </c>
      <c r="G96" s="445">
        <v>164.210088502098</v>
      </c>
      <c r="H96" s="205">
        <v>566131</v>
      </c>
      <c r="I96" s="205">
        <v>3131803</v>
      </c>
      <c r="J96" s="445">
        <v>51.3568360371785</v>
      </c>
    </row>
    <row r="97" spans="1:10" ht="12.75">
      <c r="A97" s="193" t="s">
        <v>618</v>
      </c>
      <c r="B97" s="204">
        <v>302</v>
      </c>
      <c r="C97" s="186"/>
      <c r="D97" s="137" t="s">
        <v>412</v>
      </c>
      <c r="E97" s="205">
        <v>703261</v>
      </c>
      <c r="F97" s="205">
        <v>1052879</v>
      </c>
      <c r="G97" s="445">
        <v>-26.6985711888797</v>
      </c>
      <c r="H97" s="205">
        <v>2448978</v>
      </c>
      <c r="I97" s="205">
        <v>3580781</v>
      </c>
      <c r="J97" s="445">
        <v>-15.1849535869176</v>
      </c>
    </row>
    <row r="98" spans="1:10" ht="12.75">
      <c r="A98" s="193" t="s">
        <v>619</v>
      </c>
      <c r="B98" s="204">
        <v>306</v>
      </c>
      <c r="C98" s="186"/>
      <c r="D98" s="137" t="s">
        <v>413</v>
      </c>
      <c r="E98" s="205">
        <v>23578</v>
      </c>
      <c r="F98" s="205">
        <v>28028</v>
      </c>
      <c r="G98" s="445">
        <v>-8.50987432675045</v>
      </c>
      <c r="H98" s="205">
        <v>58147</v>
      </c>
      <c r="I98" s="205">
        <v>71659</v>
      </c>
      <c r="J98" s="445">
        <v>-36.2038726908524</v>
      </c>
    </row>
    <row r="99" spans="1:10" ht="12.75">
      <c r="A99" s="193" t="s">
        <v>620</v>
      </c>
      <c r="B99" s="204">
        <v>310</v>
      </c>
      <c r="C99" s="186"/>
      <c r="D99" s="137" t="s">
        <v>490</v>
      </c>
      <c r="E99" s="205">
        <v>39173</v>
      </c>
      <c r="F99" s="205">
        <v>26960</v>
      </c>
      <c r="G99" s="445">
        <v>-89.0353017732227</v>
      </c>
      <c r="H99" s="205">
        <v>39703</v>
      </c>
      <c r="I99" s="205">
        <v>31923</v>
      </c>
      <c r="J99" s="445">
        <v>-94.2948900100259</v>
      </c>
    </row>
    <row r="100" spans="1:10" ht="12.75">
      <c r="A100" s="193" t="s">
        <v>621</v>
      </c>
      <c r="B100" s="204">
        <v>311</v>
      </c>
      <c r="C100" s="186"/>
      <c r="D100" s="137" t="s">
        <v>884</v>
      </c>
      <c r="E100" s="205">
        <v>9640</v>
      </c>
      <c r="F100" s="205">
        <v>19754</v>
      </c>
      <c r="G100" s="445">
        <v>2.96585874381027</v>
      </c>
      <c r="H100" s="205">
        <v>38372</v>
      </c>
      <c r="I100" s="205">
        <v>76062</v>
      </c>
      <c r="J100" s="445">
        <v>32.095656553377</v>
      </c>
    </row>
    <row r="101" spans="1:10" ht="12.75">
      <c r="A101" s="193" t="s">
        <v>622</v>
      </c>
      <c r="B101" s="204">
        <v>314</v>
      </c>
      <c r="C101" s="186"/>
      <c r="D101" s="137" t="s">
        <v>414</v>
      </c>
      <c r="E101" s="205">
        <v>135948</v>
      </c>
      <c r="F101" s="205">
        <v>141518</v>
      </c>
      <c r="G101" s="445">
        <v>-0.990667021142627</v>
      </c>
      <c r="H101" s="205">
        <v>384137</v>
      </c>
      <c r="I101" s="205">
        <v>415400</v>
      </c>
      <c r="J101" s="445">
        <v>2.07516801611972</v>
      </c>
    </row>
    <row r="102" spans="1:10" ht="12.75">
      <c r="A102" s="193" t="s">
        <v>623</v>
      </c>
      <c r="B102" s="204">
        <v>318</v>
      </c>
      <c r="C102" s="186"/>
      <c r="D102" s="137" t="s">
        <v>415</v>
      </c>
      <c r="E102" s="205">
        <v>324455</v>
      </c>
      <c r="F102" s="205">
        <v>274692</v>
      </c>
      <c r="G102" s="445">
        <v>-17.8006930438269</v>
      </c>
      <c r="H102" s="205">
        <v>727125</v>
      </c>
      <c r="I102" s="205">
        <v>693952</v>
      </c>
      <c r="J102" s="445">
        <v>-12.9934577587871</v>
      </c>
    </row>
    <row r="103" spans="1:10" ht="12.75">
      <c r="A103" s="193" t="s">
        <v>624</v>
      </c>
      <c r="B103" s="204">
        <v>322</v>
      </c>
      <c r="C103" s="186"/>
      <c r="D103" s="137" t="s">
        <v>416</v>
      </c>
      <c r="E103" s="205">
        <v>460946</v>
      </c>
      <c r="F103" s="205">
        <v>1727459</v>
      </c>
      <c r="G103" s="445">
        <v>-2.45018205966859</v>
      </c>
      <c r="H103" s="205">
        <v>1542564</v>
      </c>
      <c r="I103" s="205">
        <v>5558066</v>
      </c>
      <c r="J103" s="445">
        <v>15.0019004676371</v>
      </c>
    </row>
    <row r="104" spans="1:10" ht="12.75">
      <c r="A104" s="193" t="s">
        <v>625</v>
      </c>
      <c r="B104" s="204">
        <v>324</v>
      </c>
      <c r="C104" s="186"/>
      <c r="D104" s="137" t="s">
        <v>417</v>
      </c>
      <c r="E104" s="205">
        <v>15279</v>
      </c>
      <c r="F104" s="205">
        <v>25110</v>
      </c>
      <c r="G104" s="445" t="s">
        <v>719</v>
      </c>
      <c r="H104" s="205">
        <v>16800</v>
      </c>
      <c r="I104" s="205">
        <v>123690</v>
      </c>
      <c r="J104" s="445">
        <v>-81.8415106970517</v>
      </c>
    </row>
    <row r="105" spans="1:10" ht="12.75">
      <c r="A105" s="193" t="s">
        <v>626</v>
      </c>
      <c r="B105" s="204">
        <v>328</v>
      </c>
      <c r="C105" s="186"/>
      <c r="D105" s="137" t="s">
        <v>418</v>
      </c>
      <c r="E105" s="205" t="s">
        <v>1154</v>
      </c>
      <c r="F105" s="205" t="s">
        <v>1154</v>
      </c>
      <c r="G105" s="445">
        <v>-100</v>
      </c>
      <c r="H105" s="205">
        <v>6</v>
      </c>
      <c r="I105" s="205">
        <v>656</v>
      </c>
      <c r="J105" s="445">
        <v>-99.4949067194345</v>
      </c>
    </row>
    <row r="106" spans="1:10" ht="12.75">
      <c r="A106" s="193" t="s">
        <v>627</v>
      </c>
      <c r="B106" s="204">
        <v>329</v>
      </c>
      <c r="C106" s="186"/>
      <c r="D106" s="137" t="s">
        <v>1084</v>
      </c>
      <c r="E106" s="205" t="s">
        <v>106</v>
      </c>
      <c r="F106" s="205" t="s">
        <v>106</v>
      </c>
      <c r="G106" s="445" t="s">
        <v>1154</v>
      </c>
      <c r="H106" s="205" t="s">
        <v>106</v>
      </c>
      <c r="I106" s="205" t="s">
        <v>106</v>
      </c>
      <c r="J106" s="445" t="s">
        <v>1154</v>
      </c>
    </row>
    <row r="107" spans="1:10" ht="12.75">
      <c r="A107" s="193" t="s">
        <v>628</v>
      </c>
      <c r="B107" s="204">
        <v>330</v>
      </c>
      <c r="C107" s="186"/>
      <c r="D107" s="137" t="s">
        <v>419</v>
      </c>
      <c r="E107" s="205">
        <v>152717</v>
      </c>
      <c r="F107" s="205">
        <v>274833</v>
      </c>
      <c r="G107" s="445">
        <v>-69.11947127377</v>
      </c>
      <c r="H107" s="205">
        <v>593894</v>
      </c>
      <c r="I107" s="205">
        <v>1300869</v>
      </c>
      <c r="J107" s="445">
        <v>-47.6769188938728</v>
      </c>
    </row>
    <row r="108" spans="1:10" ht="12.75">
      <c r="A108" s="193" t="s">
        <v>629</v>
      </c>
      <c r="B108" s="204">
        <v>334</v>
      </c>
      <c r="C108" s="186"/>
      <c r="D108" s="137" t="s">
        <v>849</v>
      </c>
      <c r="E108" s="205">
        <v>17580</v>
      </c>
      <c r="F108" s="205">
        <v>481800</v>
      </c>
      <c r="G108" s="445">
        <v>48.4361521208686</v>
      </c>
      <c r="H108" s="205">
        <v>26190</v>
      </c>
      <c r="I108" s="205">
        <v>984775</v>
      </c>
      <c r="J108" s="445">
        <v>-47.4280012790994</v>
      </c>
    </row>
    <row r="109" spans="1:10" ht="12.75">
      <c r="A109" s="193" t="s">
        <v>630</v>
      </c>
      <c r="B109" s="204">
        <v>336</v>
      </c>
      <c r="C109" s="186"/>
      <c r="D109" s="137" t="s">
        <v>420</v>
      </c>
      <c r="E109" s="205" t="s">
        <v>106</v>
      </c>
      <c r="F109" s="205" t="s">
        <v>106</v>
      </c>
      <c r="G109" s="445" t="s">
        <v>1154</v>
      </c>
      <c r="H109" s="205" t="s">
        <v>106</v>
      </c>
      <c r="I109" s="205" t="s">
        <v>106</v>
      </c>
      <c r="J109" s="445">
        <v>-100</v>
      </c>
    </row>
    <row r="110" spans="1:10" ht="12.75">
      <c r="A110" s="193" t="s">
        <v>631</v>
      </c>
      <c r="B110" s="204">
        <v>338</v>
      </c>
      <c r="C110" s="186"/>
      <c r="D110" s="137" t="s">
        <v>421</v>
      </c>
      <c r="E110" s="205">
        <v>1168</v>
      </c>
      <c r="F110" s="205">
        <v>35943</v>
      </c>
      <c r="G110" s="445" t="s">
        <v>719</v>
      </c>
      <c r="H110" s="205">
        <v>3284</v>
      </c>
      <c r="I110" s="205">
        <v>81503</v>
      </c>
      <c r="J110" s="445">
        <v>753.434554973822</v>
      </c>
    </row>
    <row r="111" spans="1:10" ht="12.75">
      <c r="A111" s="193" t="s">
        <v>632</v>
      </c>
      <c r="B111" s="204">
        <v>342</v>
      </c>
      <c r="C111" s="186"/>
      <c r="D111" s="137" t="s">
        <v>422</v>
      </c>
      <c r="E111" s="205">
        <v>1276</v>
      </c>
      <c r="F111" s="205">
        <v>33001</v>
      </c>
      <c r="G111" s="445" t="s">
        <v>719</v>
      </c>
      <c r="H111" s="205">
        <v>13968</v>
      </c>
      <c r="I111" s="205">
        <v>45124</v>
      </c>
      <c r="J111" s="445">
        <v>27.7431774430982</v>
      </c>
    </row>
    <row r="112" spans="1:10" ht="12.75">
      <c r="A112" s="193" t="s">
        <v>633</v>
      </c>
      <c r="B112" s="204">
        <v>346</v>
      </c>
      <c r="C112" s="186"/>
      <c r="D112" s="137" t="s">
        <v>423</v>
      </c>
      <c r="E112" s="205">
        <v>228240</v>
      </c>
      <c r="F112" s="205">
        <v>550657</v>
      </c>
      <c r="G112" s="445">
        <v>-34.4290463783717</v>
      </c>
      <c r="H112" s="205">
        <v>719683</v>
      </c>
      <c r="I112" s="205">
        <v>1416413</v>
      </c>
      <c r="J112" s="445">
        <v>-25.0307384912601</v>
      </c>
    </row>
    <row r="113" spans="1:10" ht="12.75">
      <c r="A113" s="193" t="s">
        <v>634</v>
      </c>
      <c r="B113" s="204">
        <v>350</v>
      </c>
      <c r="C113" s="186"/>
      <c r="D113" s="137" t="s">
        <v>424</v>
      </c>
      <c r="E113" s="205">
        <v>140390</v>
      </c>
      <c r="F113" s="205">
        <v>370704</v>
      </c>
      <c r="G113" s="445">
        <v>-40.8858888309501</v>
      </c>
      <c r="H113" s="205">
        <v>459925</v>
      </c>
      <c r="I113" s="205">
        <v>1876059</v>
      </c>
      <c r="J113" s="445">
        <v>-5.78495338611084</v>
      </c>
    </row>
    <row r="114" spans="1:10" ht="12.75">
      <c r="A114" s="193" t="s">
        <v>635</v>
      </c>
      <c r="B114" s="204">
        <v>352</v>
      </c>
      <c r="C114" s="186"/>
      <c r="D114" s="137" t="s">
        <v>425</v>
      </c>
      <c r="E114" s="205">
        <v>197087</v>
      </c>
      <c r="F114" s="205">
        <v>865512</v>
      </c>
      <c r="G114" s="445">
        <v>-27.3915775397705</v>
      </c>
      <c r="H114" s="205">
        <v>515781</v>
      </c>
      <c r="I114" s="205">
        <v>2033376</v>
      </c>
      <c r="J114" s="445">
        <v>-54.9487101827885</v>
      </c>
    </row>
    <row r="115" spans="1:10" ht="12.75">
      <c r="A115" s="193" t="s">
        <v>636</v>
      </c>
      <c r="B115" s="204">
        <v>355</v>
      </c>
      <c r="C115" s="186"/>
      <c r="D115" s="137" t="s">
        <v>426</v>
      </c>
      <c r="E115" s="205">
        <v>56</v>
      </c>
      <c r="F115" s="205">
        <v>1175</v>
      </c>
      <c r="G115" s="445">
        <v>-97.7054366505234</v>
      </c>
      <c r="H115" s="205">
        <v>9945</v>
      </c>
      <c r="I115" s="205">
        <v>27616</v>
      </c>
      <c r="J115" s="445">
        <v>-82.0893973590682</v>
      </c>
    </row>
    <row r="116" spans="1:10" ht="12.75">
      <c r="A116" s="193" t="s">
        <v>637</v>
      </c>
      <c r="B116" s="204">
        <v>357</v>
      </c>
      <c r="C116" s="186"/>
      <c r="D116" s="137" t="s">
        <v>427</v>
      </c>
      <c r="E116" s="205" t="s">
        <v>106</v>
      </c>
      <c r="F116" s="205" t="s">
        <v>106</v>
      </c>
      <c r="G116" s="445" t="s">
        <v>1154</v>
      </c>
      <c r="H116" s="205" t="s">
        <v>106</v>
      </c>
      <c r="I116" s="205" t="s">
        <v>106</v>
      </c>
      <c r="J116" s="445" t="s">
        <v>1154</v>
      </c>
    </row>
    <row r="117" spans="1:10" ht="12.75">
      <c r="A117" s="193" t="s">
        <v>638</v>
      </c>
      <c r="B117" s="204">
        <v>366</v>
      </c>
      <c r="C117" s="186"/>
      <c r="D117" s="137" t="s">
        <v>428</v>
      </c>
      <c r="E117" s="205">
        <v>1281</v>
      </c>
      <c r="F117" s="205">
        <v>255016</v>
      </c>
      <c r="G117" s="445">
        <v>12.5823896872172</v>
      </c>
      <c r="H117" s="205">
        <v>72157</v>
      </c>
      <c r="I117" s="205">
        <v>1066335</v>
      </c>
      <c r="J117" s="445">
        <v>-2.34589281020851</v>
      </c>
    </row>
    <row r="118" spans="1:10" ht="12.75">
      <c r="A118" s="193" t="s">
        <v>639</v>
      </c>
      <c r="B118" s="204">
        <v>370</v>
      </c>
      <c r="C118" s="186"/>
      <c r="D118" s="137" t="s">
        <v>429</v>
      </c>
      <c r="E118" s="205">
        <v>299743</v>
      </c>
      <c r="F118" s="205">
        <v>568995</v>
      </c>
      <c r="G118" s="445">
        <v>-3.83871125840574</v>
      </c>
      <c r="H118" s="205">
        <v>723108</v>
      </c>
      <c r="I118" s="205">
        <v>1183432</v>
      </c>
      <c r="J118" s="445">
        <v>6.87343597746272</v>
      </c>
    </row>
    <row r="119" spans="1:10" ht="12.75">
      <c r="A119" s="193" t="s">
        <v>640</v>
      </c>
      <c r="B119" s="204">
        <v>373</v>
      </c>
      <c r="C119" s="186"/>
      <c r="D119" s="137" t="s">
        <v>430</v>
      </c>
      <c r="E119" s="205">
        <v>10082</v>
      </c>
      <c r="F119" s="205">
        <v>158820</v>
      </c>
      <c r="G119" s="445">
        <v>10.2021274381232</v>
      </c>
      <c r="H119" s="205">
        <v>30925</v>
      </c>
      <c r="I119" s="205">
        <v>379626</v>
      </c>
      <c r="J119" s="445">
        <v>-3.09532561416407</v>
      </c>
    </row>
    <row r="120" spans="1:10" ht="12.75">
      <c r="A120" s="193" t="s">
        <v>641</v>
      </c>
      <c r="B120" s="204">
        <v>375</v>
      </c>
      <c r="C120" s="186"/>
      <c r="D120" s="137" t="s">
        <v>431</v>
      </c>
      <c r="E120" s="205" t="s">
        <v>106</v>
      </c>
      <c r="F120" s="205" t="s">
        <v>106</v>
      </c>
      <c r="G120" s="445" t="s">
        <v>1154</v>
      </c>
      <c r="H120" s="205" t="s">
        <v>106</v>
      </c>
      <c r="I120" s="205" t="s">
        <v>106</v>
      </c>
      <c r="J120" s="445" t="s">
        <v>1154</v>
      </c>
    </row>
    <row r="121" spans="1:10" ht="12.75">
      <c r="A121" s="193" t="s">
        <v>642</v>
      </c>
      <c r="B121" s="204">
        <v>377</v>
      </c>
      <c r="C121" s="186"/>
      <c r="D121" s="137" t="s">
        <v>432</v>
      </c>
      <c r="E121" s="205" t="s">
        <v>106</v>
      </c>
      <c r="F121" s="205" t="s">
        <v>106</v>
      </c>
      <c r="G121" s="445" t="s">
        <v>1154</v>
      </c>
      <c r="H121" s="205" t="s">
        <v>106</v>
      </c>
      <c r="I121" s="205" t="s">
        <v>106</v>
      </c>
      <c r="J121" s="445" t="s">
        <v>1154</v>
      </c>
    </row>
    <row r="122" spans="1:10" ht="12.75">
      <c r="A122" s="193" t="s">
        <v>643</v>
      </c>
      <c r="B122" s="204">
        <v>378</v>
      </c>
      <c r="C122" s="186"/>
      <c r="D122" s="137" t="s">
        <v>433</v>
      </c>
      <c r="E122" s="205">
        <v>68048</v>
      </c>
      <c r="F122" s="205">
        <v>542573</v>
      </c>
      <c r="G122" s="445">
        <v>-9.06983837557735</v>
      </c>
      <c r="H122" s="205">
        <v>70252</v>
      </c>
      <c r="I122" s="205">
        <v>695267</v>
      </c>
      <c r="J122" s="445">
        <v>-31.4336404321079</v>
      </c>
    </row>
    <row r="123" spans="1:10" ht="12.75">
      <c r="A123" s="193" t="s">
        <v>644</v>
      </c>
      <c r="B123" s="204">
        <v>382</v>
      </c>
      <c r="C123" s="186"/>
      <c r="D123" s="137" t="s">
        <v>434</v>
      </c>
      <c r="E123" s="205">
        <v>49185</v>
      </c>
      <c r="F123" s="205">
        <v>291638</v>
      </c>
      <c r="G123" s="445">
        <v>-23.9393054237041</v>
      </c>
      <c r="H123" s="205">
        <v>52737</v>
      </c>
      <c r="I123" s="205">
        <v>1014139</v>
      </c>
      <c r="J123" s="445">
        <v>82.676729922274</v>
      </c>
    </row>
    <row r="124" spans="1:10" ht="12.75">
      <c r="A124" s="193" t="s">
        <v>645</v>
      </c>
      <c r="B124" s="204">
        <v>386</v>
      </c>
      <c r="C124" s="186"/>
      <c r="D124" s="137" t="s">
        <v>435</v>
      </c>
      <c r="E124" s="205">
        <v>28646</v>
      </c>
      <c r="F124" s="205">
        <v>112426</v>
      </c>
      <c r="G124" s="445">
        <v>-38.3936742085911</v>
      </c>
      <c r="H124" s="205">
        <v>32494</v>
      </c>
      <c r="I124" s="205">
        <v>489524</v>
      </c>
      <c r="J124" s="445">
        <v>-2.38336430856113</v>
      </c>
    </row>
    <row r="125" spans="1:10" ht="12.75">
      <c r="A125" s="193" t="s">
        <v>646</v>
      </c>
      <c r="B125" s="204">
        <v>388</v>
      </c>
      <c r="C125" s="186"/>
      <c r="D125" s="137" t="s">
        <v>489</v>
      </c>
      <c r="E125" s="205">
        <v>3399401</v>
      </c>
      <c r="F125" s="205">
        <v>26684614</v>
      </c>
      <c r="G125" s="445">
        <v>23.7403504548063</v>
      </c>
      <c r="H125" s="205">
        <v>9483099</v>
      </c>
      <c r="I125" s="205">
        <v>74011889</v>
      </c>
      <c r="J125" s="445">
        <v>41.6686796976832</v>
      </c>
    </row>
    <row r="126" spans="1:10" ht="12.75">
      <c r="A126" s="193" t="s">
        <v>647</v>
      </c>
      <c r="B126" s="204">
        <v>389</v>
      </c>
      <c r="C126" s="186"/>
      <c r="D126" s="137" t="s">
        <v>436</v>
      </c>
      <c r="E126" s="205">
        <v>51475</v>
      </c>
      <c r="F126" s="205">
        <v>187878</v>
      </c>
      <c r="G126" s="445">
        <v>-1.06633386518381</v>
      </c>
      <c r="H126" s="205">
        <v>144199</v>
      </c>
      <c r="I126" s="205">
        <v>506031</v>
      </c>
      <c r="J126" s="445">
        <v>-7.48451923235137</v>
      </c>
    </row>
    <row r="127" spans="1:10" s="181" customFormat="1" ht="12.75">
      <c r="A127" s="193" t="s">
        <v>648</v>
      </c>
      <c r="B127" s="204">
        <v>391</v>
      </c>
      <c r="C127" s="186"/>
      <c r="D127" s="137" t="s">
        <v>437</v>
      </c>
      <c r="E127" s="205">
        <v>11904</v>
      </c>
      <c r="F127" s="205">
        <v>19653</v>
      </c>
      <c r="G127" s="445" t="s">
        <v>719</v>
      </c>
      <c r="H127" s="205">
        <v>11923</v>
      </c>
      <c r="I127" s="205">
        <v>21171</v>
      </c>
      <c r="J127" s="445">
        <v>-6.0611438967032</v>
      </c>
    </row>
    <row r="128" spans="1:10" s="181" customFormat="1" ht="12.75">
      <c r="A128" s="193" t="s">
        <v>649</v>
      </c>
      <c r="B128" s="204">
        <v>393</v>
      </c>
      <c r="C128" s="186"/>
      <c r="D128" s="137" t="s">
        <v>438</v>
      </c>
      <c r="E128" s="205">
        <v>4947</v>
      </c>
      <c r="F128" s="205">
        <v>5778</v>
      </c>
      <c r="G128" s="445" t="s">
        <v>719</v>
      </c>
      <c r="H128" s="205">
        <v>5363</v>
      </c>
      <c r="I128" s="205">
        <v>87803</v>
      </c>
      <c r="J128" s="445">
        <v>86.9859658836808</v>
      </c>
    </row>
    <row r="129" spans="1:10" s="181" customFormat="1" ht="12.75">
      <c r="A129" s="193" t="s">
        <v>650</v>
      </c>
      <c r="B129" s="204">
        <v>395</v>
      </c>
      <c r="C129" s="186"/>
      <c r="D129" s="137" t="s">
        <v>439</v>
      </c>
      <c r="E129" s="205">
        <v>10569</v>
      </c>
      <c r="F129" s="205">
        <v>12009</v>
      </c>
      <c r="G129" s="445" t="s">
        <v>719</v>
      </c>
      <c r="H129" s="205">
        <v>10591</v>
      </c>
      <c r="I129" s="205">
        <v>12462</v>
      </c>
      <c r="J129" s="445" t="s">
        <v>719</v>
      </c>
    </row>
    <row r="130" spans="1:10" s="9" customFormat="1" ht="21" customHeight="1">
      <c r="A130" s="90" t="s">
        <v>684</v>
      </c>
      <c r="B130" s="206" t="s">
        <v>684</v>
      </c>
      <c r="C130" s="49" t="s">
        <v>1085</v>
      </c>
      <c r="D130" s="33"/>
      <c r="E130" s="94">
        <v>45927781</v>
      </c>
      <c r="F130" s="94">
        <v>376023122</v>
      </c>
      <c r="G130" s="444">
        <v>2.08799991262239</v>
      </c>
      <c r="H130" s="94">
        <v>210756654</v>
      </c>
      <c r="I130" s="94">
        <v>1168731036</v>
      </c>
      <c r="J130" s="444">
        <v>15.9924295705838</v>
      </c>
    </row>
    <row r="131" spans="1:10" s="181" customFormat="1" ht="21" customHeight="1">
      <c r="A131" s="193" t="s">
        <v>651</v>
      </c>
      <c r="B131" s="204">
        <v>400</v>
      </c>
      <c r="C131" s="186"/>
      <c r="D131" s="137" t="s">
        <v>440</v>
      </c>
      <c r="E131" s="205">
        <v>28375309</v>
      </c>
      <c r="F131" s="205">
        <v>241001185</v>
      </c>
      <c r="G131" s="445">
        <v>-1.18391421277362</v>
      </c>
      <c r="H131" s="205">
        <v>97932704</v>
      </c>
      <c r="I131" s="205">
        <v>742329828</v>
      </c>
      <c r="J131" s="445">
        <v>12.0433715730966</v>
      </c>
    </row>
    <row r="132" spans="1:10" s="181" customFormat="1" ht="12.75">
      <c r="A132" s="193" t="s">
        <v>652</v>
      </c>
      <c r="B132" s="204">
        <v>404</v>
      </c>
      <c r="C132" s="186"/>
      <c r="D132" s="137" t="s">
        <v>441</v>
      </c>
      <c r="E132" s="205">
        <v>1807472</v>
      </c>
      <c r="F132" s="205">
        <v>17794429</v>
      </c>
      <c r="G132" s="445">
        <v>-11.0154594535019</v>
      </c>
      <c r="H132" s="205">
        <v>32177449</v>
      </c>
      <c r="I132" s="205">
        <v>69469561</v>
      </c>
      <c r="J132" s="445">
        <v>26.7486035488812</v>
      </c>
    </row>
    <row r="133" spans="1:10" s="181" customFormat="1" ht="12.75">
      <c r="A133" s="193" t="s">
        <v>653</v>
      </c>
      <c r="B133" s="204">
        <v>406</v>
      </c>
      <c r="C133" s="186"/>
      <c r="D133" s="137" t="s">
        <v>488</v>
      </c>
      <c r="E133" s="205">
        <v>113</v>
      </c>
      <c r="F133" s="205">
        <v>2820</v>
      </c>
      <c r="G133" s="445">
        <v>18.3879093198993</v>
      </c>
      <c r="H133" s="205">
        <v>22396</v>
      </c>
      <c r="I133" s="205">
        <v>203861</v>
      </c>
      <c r="J133" s="445" t="s">
        <v>719</v>
      </c>
    </row>
    <row r="134" spans="1:10" s="9" customFormat="1" ht="12.75">
      <c r="A134" s="193" t="s">
        <v>654</v>
      </c>
      <c r="B134" s="204">
        <v>408</v>
      </c>
      <c r="C134" s="186"/>
      <c r="D134" s="137" t="s">
        <v>442</v>
      </c>
      <c r="E134" s="205" t="s">
        <v>106</v>
      </c>
      <c r="F134" s="205" t="s">
        <v>106</v>
      </c>
      <c r="G134" s="445" t="s">
        <v>1154</v>
      </c>
      <c r="H134" s="205" t="s">
        <v>106</v>
      </c>
      <c r="I134" s="205" t="s">
        <v>106</v>
      </c>
      <c r="J134" s="445">
        <v>-100</v>
      </c>
    </row>
    <row r="135" spans="1:10" ht="12.75">
      <c r="A135" s="193" t="s">
        <v>655</v>
      </c>
      <c r="B135" s="204">
        <v>412</v>
      </c>
      <c r="C135" s="186"/>
      <c r="D135" s="137" t="s">
        <v>443</v>
      </c>
      <c r="E135" s="205">
        <v>7086882</v>
      </c>
      <c r="F135" s="205">
        <v>55062877</v>
      </c>
      <c r="G135" s="445">
        <v>5.97234185561001</v>
      </c>
      <c r="H135" s="205">
        <v>31114562</v>
      </c>
      <c r="I135" s="205">
        <v>159804370</v>
      </c>
      <c r="J135" s="445">
        <v>15.640791085268</v>
      </c>
    </row>
    <row r="136" spans="1:10" ht="12.75">
      <c r="A136" s="193" t="s">
        <v>656</v>
      </c>
      <c r="B136" s="204">
        <v>413</v>
      </c>
      <c r="C136" s="186"/>
      <c r="D136" s="137" t="s">
        <v>444</v>
      </c>
      <c r="E136" s="205">
        <v>4</v>
      </c>
      <c r="F136" s="205">
        <v>328</v>
      </c>
      <c r="G136" s="445">
        <v>15.4929577464789</v>
      </c>
      <c r="H136" s="205">
        <v>17</v>
      </c>
      <c r="I136" s="205">
        <v>1481</v>
      </c>
      <c r="J136" s="445">
        <v>91.343669250646</v>
      </c>
    </row>
    <row r="137" spans="1:10" ht="12.75">
      <c r="A137" s="193" t="s">
        <v>657</v>
      </c>
      <c r="B137" s="204">
        <v>416</v>
      </c>
      <c r="C137" s="186"/>
      <c r="D137" s="137" t="s">
        <v>445</v>
      </c>
      <c r="E137" s="205">
        <v>856902</v>
      </c>
      <c r="F137" s="205">
        <v>637071</v>
      </c>
      <c r="G137" s="445">
        <v>8.53848853572852</v>
      </c>
      <c r="H137" s="205">
        <v>2349052</v>
      </c>
      <c r="I137" s="205">
        <v>1743233</v>
      </c>
      <c r="J137" s="445">
        <v>29.8228746672942</v>
      </c>
    </row>
    <row r="138" spans="1:10" ht="12.75">
      <c r="A138" s="193" t="s">
        <v>658</v>
      </c>
      <c r="B138" s="204">
        <v>421</v>
      </c>
      <c r="C138" s="186"/>
      <c r="D138" s="137" t="s">
        <v>446</v>
      </c>
      <c r="E138" s="205">
        <v>46</v>
      </c>
      <c r="F138" s="205">
        <v>1770</v>
      </c>
      <c r="G138" s="445">
        <v>-93.0094786729858</v>
      </c>
      <c r="H138" s="205">
        <v>55</v>
      </c>
      <c r="I138" s="205">
        <v>1981</v>
      </c>
      <c r="J138" s="445">
        <v>-98.6388434635628</v>
      </c>
    </row>
    <row r="139" spans="1:10" ht="12.75">
      <c r="A139" s="193" t="s">
        <v>659</v>
      </c>
      <c r="B139" s="204">
        <v>424</v>
      </c>
      <c r="C139" s="186"/>
      <c r="D139" s="137" t="s">
        <v>447</v>
      </c>
      <c r="E139" s="205">
        <v>104592</v>
      </c>
      <c r="F139" s="205">
        <v>106450</v>
      </c>
      <c r="G139" s="445">
        <v>241.547149228351</v>
      </c>
      <c r="H139" s="205">
        <v>171756</v>
      </c>
      <c r="I139" s="205">
        <v>223945</v>
      </c>
      <c r="J139" s="445">
        <v>39.9717487640084</v>
      </c>
    </row>
    <row r="140" spans="1:10" ht="12.75">
      <c r="A140" s="193" t="s">
        <v>660</v>
      </c>
      <c r="B140" s="204">
        <v>428</v>
      </c>
      <c r="C140" s="186"/>
      <c r="D140" s="137" t="s">
        <v>448</v>
      </c>
      <c r="E140" s="205">
        <v>37485</v>
      </c>
      <c r="F140" s="205">
        <v>88398</v>
      </c>
      <c r="G140" s="445">
        <v>421.429835427358</v>
      </c>
      <c r="H140" s="205">
        <v>168027</v>
      </c>
      <c r="I140" s="205">
        <v>263045</v>
      </c>
      <c r="J140" s="445">
        <v>33.6094800788314</v>
      </c>
    </row>
    <row r="141" spans="1:10" ht="12.75">
      <c r="A141" s="193" t="s">
        <v>661</v>
      </c>
      <c r="B141" s="204">
        <v>432</v>
      </c>
      <c r="C141" s="186"/>
      <c r="D141" s="137" t="s">
        <v>449</v>
      </c>
      <c r="E141" s="205">
        <v>373</v>
      </c>
      <c r="F141" s="205">
        <v>14996</v>
      </c>
      <c r="G141" s="445">
        <v>153.9972899729</v>
      </c>
      <c r="H141" s="205">
        <v>929</v>
      </c>
      <c r="I141" s="205">
        <v>61265</v>
      </c>
      <c r="J141" s="445">
        <v>-93.1805406368094</v>
      </c>
    </row>
    <row r="142" spans="1:10" ht="12.75">
      <c r="A142" s="193" t="s">
        <v>662</v>
      </c>
      <c r="B142" s="204">
        <v>436</v>
      </c>
      <c r="C142" s="186"/>
      <c r="D142" s="137" t="s">
        <v>450</v>
      </c>
      <c r="E142" s="205">
        <v>39984</v>
      </c>
      <c r="F142" s="205">
        <v>634423</v>
      </c>
      <c r="G142" s="445">
        <v>491.624857787642</v>
      </c>
      <c r="H142" s="205">
        <v>105854</v>
      </c>
      <c r="I142" s="205">
        <v>928876</v>
      </c>
      <c r="J142" s="445">
        <v>185.115826501202</v>
      </c>
    </row>
    <row r="143" spans="1:10" ht="12.75">
      <c r="A143" s="193" t="s">
        <v>663</v>
      </c>
      <c r="B143" s="204">
        <v>442</v>
      </c>
      <c r="C143" s="186"/>
      <c r="D143" s="137" t="s">
        <v>451</v>
      </c>
      <c r="E143" s="205">
        <v>89189</v>
      </c>
      <c r="F143" s="205">
        <v>1058868</v>
      </c>
      <c r="G143" s="445">
        <v>-83.6790899842782</v>
      </c>
      <c r="H143" s="205">
        <v>261085</v>
      </c>
      <c r="I143" s="205">
        <v>6890335</v>
      </c>
      <c r="J143" s="445">
        <v>-35.9099415683349</v>
      </c>
    </row>
    <row r="144" spans="1:10" ht="12.75">
      <c r="A144" s="193" t="s">
        <v>664</v>
      </c>
      <c r="B144" s="204">
        <v>446</v>
      </c>
      <c r="C144" s="186"/>
      <c r="D144" s="137" t="s">
        <v>452</v>
      </c>
      <c r="E144" s="205" t="s">
        <v>106</v>
      </c>
      <c r="F144" s="205" t="s">
        <v>106</v>
      </c>
      <c r="G144" s="445" t="s">
        <v>1154</v>
      </c>
      <c r="H144" s="205" t="s">
        <v>106</v>
      </c>
      <c r="I144" s="205" t="s">
        <v>106</v>
      </c>
      <c r="J144" s="445" t="s">
        <v>1154</v>
      </c>
    </row>
    <row r="145" spans="1:10" ht="12.75">
      <c r="A145" s="193" t="s">
        <v>665</v>
      </c>
      <c r="B145" s="204">
        <v>448</v>
      </c>
      <c r="C145" s="186"/>
      <c r="D145" s="137" t="s">
        <v>453</v>
      </c>
      <c r="E145" s="205">
        <v>233088</v>
      </c>
      <c r="F145" s="205">
        <v>1032582</v>
      </c>
      <c r="G145" s="445">
        <v>309.356776150171</v>
      </c>
      <c r="H145" s="205">
        <v>531397</v>
      </c>
      <c r="I145" s="205">
        <v>2669686</v>
      </c>
      <c r="J145" s="445">
        <v>143.742832935265</v>
      </c>
    </row>
    <row r="146" spans="1:10" ht="12.75">
      <c r="A146" s="193" t="s">
        <v>666</v>
      </c>
      <c r="B146" s="204">
        <v>449</v>
      </c>
      <c r="C146" s="186"/>
      <c r="D146" s="137" t="s">
        <v>454</v>
      </c>
      <c r="E146" s="205" t="s">
        <v>1154</v>
      </c>
      <c r="F146" s="205" t="s">
        <v>1154</v>
      </c>
      <c r="G146" s="445" t="s">
        <v>1154</v>
      </c>
      <c r="H146" s="205" t="s">
        <v>1154</v>
      </c>
      <c r="I146" s="205">
        <v>15</v>
      </c>
      <c r="J146" s="445" t="s">
        <v>719</v>
      </c>
    </row>
    <row r="147" spans="1:10" ht="12.75">
      <c r="A147" s="193" t="s">
        <v>667</v>
      </c>
      <c r="B147" s="204">
        <v>452</v>
      </c>
      <c r="C147" s="186"/>
      <c r="D147" s="137" t="s">
        <v>455</v>
      </c>
      <c r="E147" s="205">
        <v>26125</v>
      </c>
      <c r="F147" s="205">
        <v>21487</v>
      </c>
      <c r="G147" s="445">
        <v>157.545247512885</v>
      </c>
      <c r="H147" s="205">
        <v>53640</v>
      </c>
      <c r="I147" s="205">
        <v>276027</v>
      </c>
      <c r="J147" s="445">
        <v>46.4652789200834</v>
      </c>
    </row>
    <row r="148" spans="1:10" ht="12.75">
      <c r="A148" s="193" t="s">
        <v>668</v>
      </c>
      <c r="B148" s="204">
        <v>453</v>
      </c>
      <c r="C148" s="186"/>
      <c r="D148" s="137" t="s">
        <v>456</v>
      </c>
      <c r="E148" s="205">
        <v>28</v>
      </c>
      <c r="F148" s="205">
        <v>12880</v>
      </c>
      <c r="G148" s="445">
        <v>-96.4688045752011</v>
      </c>
      <c r="H148" s="205">
        <v>5004</v>
      </c>
      <c r="I148" s="205">
        <v>46651</v>
      </c>
      <c r="J148" s="445">
        <v>-89.2748678641467</v>
      </c>
    </row>
    <row r="149" spans="1:10" ht="14.25">
      <c r="A149" s="664" t="s">
        <v>1103</v>
      </c>
      <c r="B149" s="664"/>
      <c r="C149" s="664"/>
      <c r="D149" s="664"/>
      <c r="E149" s="664"/>
      <c r="F149" s="664"/>
      <c r="G149" s="664"/>
      <c r="H149" s="664"/>
      <c r="I149" s="664"/>
      <c r="J149" s="664"/>
    </row>
    <row r="150" spans="4:10" ht="12.75">
      <c r="D150" s="193"/>
      <c r="E150" s="196"/>
      <c r="F150" s="197"/>
      <c r="H150" s="207"/>
      <c r="I150" s="208"/>
      <c r="J150" s="209"/>
    </row>
    <row r="151" spans="1:10" ht="17.25" customHeight="1">
      <c r="A151" s="665" t="s">
        <v>1075</v>
      </c>
      <c r="B151" s="666"/>
      <c r="C151" s="670" t="s">
        <v>1076</v>
      </c>
      <c r="D151" s="566"/>
      <c r="E151" s="675" t="s">
        <v>1200</v>
      </c>
      <c r="F151" s="676"/>
      <c r="G151" s="676"/>
      <c r="H151" s="575" t="s">
        <v>1204</v>
      </c>
      <c r="I151" s="676"/>
      <c r="J151" s="676"/>
    </row>
    <row r="152" spans="1:10" ht="16.5" customHeight="1">
      <c r="A152" s="562"/>
      <c r="B152" s="667"/>
      <c r="C152" s="671"/>
      <c r="D152" s="672"/>
      <c r="E152" s="63" t="s">
        <v>473</v>
      </c>
      <c r="F152" s="677" t="s">
        <v>474</v>
      </c>
      <c r="G152" s="678"/>
      <c r="H152" s="115" t="s">
        <v>473</v>
      </c>
      <c r="I152" s="679" t="s">
        <v>474</v>
      </c>
      <c r="J152" s="680"/>
    </row>
    <row r="153" spans="1:10" ht="12.75" customHeight="1">
      <c r="A153" s="562"/>
      <c r="B153" s="667"/>
      <c r="C153" s="671"/>
      <c r="D153" s="672"/>
      <c r="E153" s="681" t="s">
        <v>111</v>
      </c>
      <c r="F153" s="653" t="s">
        <v>107</v>
      </c>
      <c r="G153" s="656" t="s">
        <v>1205</v>
      </c>
      <c r="H153" s="653" t="s">
        <v>111</v>
      </c>
      <c r="I153" s="653" t="s">
        <v>107</v>
      </c>
      <c r="J153" s="659" t="s">
        <v>1208</v>
      </c>
    </row>
    <row r="154" spans="1:10" ht="12.75" customHeight="1">
      <c r="A154" s="562"/>
      <c r="B154" s="667"/>
      <c r="C154" s="671"/>
      <c r="D154" s="672"/>
      <c r="E154" s="682"/>
      <c r="F154" s="654"/>
      <c r="G154" s="657"/>
      <c r="H154" s="654"/>
      <c r="I154" s="654"/>
      <c r="J154" s="660"/>
    </row>
    <row r="155" spans="1:10" ht="12.75" customHeight="1">
      <c r="A155" s="562"/>
      <c r="B155" s="667"/>
      <c r="C155" s="671"/>
      <c r="D155" s="672"/>
      <c r="E155" s="682"/>
      <c r="F155" s="654"/>
      <c r="G155" s="657"/>
      <c r="H155" s="654"/>
      <c r="I155" s="654"/>
      <c r="J155" s="660"/>
    </row>
    <row r="156" spans="1:10" ht="28.5" customHeight="1">
      <c r="A156" s="668"/>
      <c r="B156" s="669"/>
      <c r="C156" s="673"/>
      <c r="D156" s="674"/>
      <c r="E156" s="683"/>
      <c r="F156" s="655"/>
      <c r="G156" s="658"/>
      <c r="H156" s="655"/>
      <c r="I156" s="655"/>
      <c r="J156" s="661"/>
    </row>
    <row r="157" spans="1:9" ht="12.75">
      <c r="A157" s="193"/>
      <c r="B157" s="203"/>
      <c r="C157" s="186"/>
      <c r="D157" s="213"/>
      <c r="E157" s="196"/>
      <c r="F157" s="197"/>
      <c r="H157" s="196"/>
      <c r="I157" s="197"/>
    </row>
    <row r="158" spans="2:4" ht="12.75">
      <c r="B158" s="211"/>
      <c r="C158" s="212" t="s">
        <v>832</v>
      </c>
      <c r="D158" s="137"/>
    </row>
    <row r="159" spans="1:4" ht="12.75">
      <c r="A159" s="193"/>
      <c r="B159" s="210"/>
      <c r="C159" s="186"/>
      <c r="D159" s="137"/>
    </row>
    <row r="160" spans="1:10" ht="12.75">
      <c r="A160" s="193" t="s">
        <v>669</v>
      </c>
      <c r="B160" s="204">
        <v>454</v>
      </c>
      <c r="C160" s="186"/>
      <c r="D160" s="137" t="s">
        <v>457</v>
      </c>
      <c r="E160" s="205">
        <v>8</v>
      </c>
      <c r="F160" s="205">
        <v>4225</v>
      </c>
      <c r="G160" s="445" t="s">
        <v>719</v>
      </c>
      <c r="H160" s="205">
        <v>8</v>
      </c>
      <c r="I160" s="205">
        <v>4225</v>
      </c>
      <c r="J160" s="445" t="s">
        <v>719</v>
      </c>
    </row>
    <row r="161" spans="1:10" ht="12.75">
      <c r="A161" s="193" t="s">
        <v>670</v>
      </c>
      <c r="B161" s="204">
        <v>456</v>
      </c>
      <c r="C161" s="186"/>
      <c r="D161" s="137" t="s">
        <v>458</v>
      </c>
      <c r="E161" s="205">
        <v>114063</v>
      </c>
      <c r="F161" s="205">
        <v>985961</v>
      </c>
      <c r="G161" s="445">
        <v>230.13929348736</v>
      </c>
      <c r="H161" s="205">
        <v>227586</v>
      </c>
      <c r="I161" s="205">
        <v>1291303</v>
      </c>
      <c r="J161" s="445">
        <v>-10.8666751338412</v>
      </c>
    </row>
    <row r="162" spans="1:10" ht="12.75">
      <c r="A162" s="193" t="s">
        <v>671</v>
      </c>
      <c r="B162" s="204">
        <v>457</v>
      </c>
      <c r="C162" s="186"/>
      <c r="D162" s="137" t="s">
        <v>459</v>
      </c>
      <c r="E162" s="205" t="s">
        <v>106</v>
      </c>
      <c r="F162" s="205" t="s">
        <v>106</v>
      </c>
      <c r="G162" s="445" t="s">
        <v>1154</v>
      </c>
      <c r="H162" s="205" t="s">
        <v>106</v>
      </c>
      <c r="I162" s="205" t="s">
        <v>106</v>
      </c>
      <c r="J162" s="445" t="s">
        <v>1154</v>
      </c>
    </row>
    <row r="163" spans="1:10" ht="12.75">
      <c r="A163" s="193" t="s">
        <v>672</v>
      </c>
      <c r="B163" s="204">
        <v>459</v>
      </c>
      <c r="C163" s="186"/>
      <c r="D163" s="137" t="s">
        <v>460</v>
      </c>
      <c r="E163" s="205" t="s">
        <v>106</v>
      </c>
      <c r="F163" s="205" t="s">
        <v>106</v>
      </c>
      <c r="G163" s="445">
        <v>-100</v>
      </c>
      <c r="H163" s="205" t="s">
        <v>106</v>
      </c>
      <c r="I163" s="205" t="s">
        <v>106</v>
      </c>
      <c r="J163" s="445">
        <v>-100</v>
      </c>
    </row>
    <row r="164" spans="1:10" ht="12.75">
      <c r="A164" s="193" t="s">
        <v>673</v>
      </c>
      <c r="B164" s="204">
        <v>460</v>
      </c>
      <c r="C164" s="186"/>
      <c r="D164" s="137" t="s">
        <v>461</v>
      </c>
      <c r="E164" s="205" t="s">
        <v>1154</v>
      </c>
      <c r="F164" s="205" t="s">
        <v>1154</v>
      </c>
      <c r="G164" s="445">
        <v>-100</v>
      </c>
      <c r="H164" s="205">
        <v>135</v>
      </c>
      <c r="I164" s="205">
        <v>721</v>
      </c>
      <c r="J164" s="445">
        <v>-51.4150943396226</v>
      </c>
    </row>
    <row r="165" spans="1:10" ht="12.75">
      <c r="A165" s="193" t="s">
        <v>674</v>
      </c>
      <c r="B165" s="204">
        <v>463</v>
      </c>
      <c r="C165" s="186"/>
      <c r="D165" s="137" t="s">
        <v>462</v>
      </c>
      <c r="E165" s="205">
        <v>47900</v>
      </c>
      <c r="F165" s="205">
        <v>25000</v>
      </c>
      <c r="G165" s="445">
        <v>-27.4521183981428</v>
      </c>
      <c r="H165" s="205">
        <v>119730</v>
      </c>
      <c r="I165" s="205">
        <v>70622</v>
      </c>
      <c r="J165" s="445">
        <v>-14.7581745102536</v>
      </c>
    </row>
    <row r="166" spans="1:10" ht="12.75">
      <c r="A166" s="193" t="s">
        <v>675</v>
      </c>
      <c r="B166" s="204">
        <v>464</v>
      </c>
      <c r="C166" s="186"/>
      <c r="D166" s="137" t="s">
        <v>463</v>
      </c>
      <c r="E166" s="205">
        <v>3360</v>
      </c>
      <c r="F166" s="205">
        <v>107156</v>
      </c>
      <c r="G166" s="445">
        <v>12.02458862149</v>
      </c>
      <c r="H166" s="205">
        <v>12811</v>
      </c>
      <c r="I166" s="205">
        <v>420837</v>
      </c>
      <c r="J166" s="445">
        <v>33.3201334351309</v>
      </c>
    </row>
    <row r="167" spans="1:10" ht="12.75">
      <c r="A167" s="193" t="s">
        <v>727</v>
      </c>
      <c r="B167" s="204">
        <v>465</v>
      </c>
      <c r="C167" s="186"/>
      <c r="D167" s="137" t="s">
        <v>464</v>
      </c>
      <c r="E167" s="205" t="s">
        <v>1154</v>
      </c>
      <c r="F167" s="205" t="s">
        <v>1154</v>
      </c>
      <c r="G167" s="445">
        <v>-100</v>
      </c>
      <c r="H167" s="205">
        <v>1467</v>
      </c>
      <c r="I167" s="205">
        <v>54048</v>
      </c>
      <c r="J167" s="445">
        <v>63.7371625920204</v>
      </c>
    </row>
    <row r="168" spans="1:10" ht="12.75">
      <c r="A168" s="193" t="s">
        <v>728</v>
      </c>
      <c r="B168" s="204">
        <v>467</v>
      </c>
      <c r="C168" s="186"/>
      <c r="D168" s="137" t="s">
        <v>465</v>
      </c>
      <c r="E168" s="205">
        <v>165</v>
      </c>
      <c r="F168" s="205">
        <v>795</v>
      </c>
      <c r="G168" s="445">
        <v>-91.4918664383562</v>
      </c>
      <c r="H168" s="205">
        <v>21115</v>
      </c>
      <c r="I168" s="205">
        <v>16672</v>
      </c>
      <c r="J168" s="445">
        <v>-1.02113512229874</v>
      </c>
    </row>
    <row r="169" spans="1:10" ht="12.75">
      <c r="A169" s="193" t="s">
        <v>729</v>
      </c>
      <c r="B169" s="204">
        <v>468</v>
      </c>
      <c r="C169" s="186"/>
      <c r="D169" s="137" t="s">
        <v>112</v>
      </c>
      <c r="E169" s="205">
        <v>434</v>
      </c>
      <c r="F169" s="205">
        <v>13100</v>
      </c>
      <c r="G169" s="445">
        <v>-1.91674153938305</v>
      </c>
      <c r="H169" s="205">
        <v>972</v>
      </c>
      <c r="I169" s="205">
        <v>54485</v>
      </c>
      <c r="J169" s="445">
        <v>111.954407531316</v>
      </c>
    </row>
    <row r="170" spans="1:10" ht="12.75">
      <c r="A170" s="193" t="s">
        <v>730</v>
      </c>
      <c r="B170" s="204">
        <v>469</v>
      </c>
      <c r="C170" s="186"/>
      <c r="D170" s="137" t="s">
        <v>113</v>
      </c>
      <c r="E170" s="205">
        <v>5</v>
      </c>
      <c r="F170" s="205">
        <v>508</v>
      </c>
      <c r="G170" s="445">
        <v>-92.0538088534334</v>
      </c>
      <c r="H170" s="205">
        <v>1966</v>
      </c>
      <c r="I170" s="205">
        <v>54120</v>
      </c>
      <c r="J170" s="445">
        <v>-25.0436276003435</v>
      </c>
    </row>
    <row r="171" spans="1:10" ht="12.75">
      <c r="A171" s="193" t="s">
        <v>731</v>
      </c>
      <c r="B171" s="204">
        <v>470</v>
      </c>
      <c r="C171" s="186"/>
      <c r="D171" s="137" t="s">
        <v>114</v>
      </c>
      <c r="E171" s="205" t="s">
        <v>106</v>
      </c>
      <c r="F171" s="205" t="s">
        <v>106</v>
      </c>
      <c r="G171" s="445" t="s">
        <v>1154</v>
      </c>
      <c r="H171" s="205" t="s">
        <v>106</v>
      </c>
      <c r="I171" s="205" t="s">
        <v>106</v>
      </c>
      <c r="J171" s="445" t="s">
        <v>1154</v>
      </c>
    </row>
    <row r="172" spans="1:10" ht="12.75">
      <c r="A172" s="193" t="s">
        <v>732</v>
      </c>
      <c r="B172" s="204">
        <v>472</v>
      </c>
      <c r="C172" s="186"/>
      <c r="D172" s="137" t="s">
        <v>115</v>
      </c>
      <c r="E172" s="205">
        <v>698264</v>
      </c>
      <c r="F172" s="205">
        <v>397948</v>
      </c>
      <c r="G172" s="445">
        <v>-44.0079243360977</v>
      </c>
      <c r="H172" s="205">
        <v>4047822</v>
      </c>
      <c r="I172" s="205">
        <v>2202595</v>
      </c>
      <c r="J172" s="445">
        <v>-19.5085059668941</v>
      </c>
    </row>
    <row r="173" spans="1:10" ht="12.75">
      <c r="A173" s="193" t="s">
        <v>733</v>
      </c>
      <c r="B173" s="204">
        <v>473</v>
      </c>
      <c r="C173" s="186"/>
      <c r="D173" s="137" t="s">
        <v>116</v>
      </c>
      <c r="E173" s="205" t="s">
        <v>106</v>
      </c>
      <c r="F173" s="205" t="s">
        <v>106</v>
      </c>
      <c r="G173" s="445" t="s">
        <v>1154</v>
      </c>
      <c r="H173" s="205" t="s">
        <v>106</v>
      </c>
      <c r="I173" s="205" t="s">
        <v>106</v>
      </c>
      <c r="J173" s="445" t="s">
        <v>1154</v>
      </c>
    </row>
    <row r="174" spans="1:10" ht="12.75">
      <c r="A174" s="193" t="s">
        <v>734</v>
      </c>
      <c r="B174" s="204">
        <v>474</v>
      </c>
      <c r="C174" s="186"/>
      <c r="D174" s="137" t="s">
        <v>117</v>
      </c>
      <c r="E174" s="205">
        <v>142802</v>
      </c>
      <c r="F174" s="205">
        <v>72235</v>
      </c>
      <c r="G174" s="445">
        <v>-46.1672032433077</v>
      </c>
      <c r="H174" s="205">
        <v>463021</v>
      </c>
      <c r="I174" s="205">
        <v>250860</v>
      </c>
      <c r="J174" s="445">
        <v>-24.487750255109</v>
      </c>
    </row>
    <row r="175" spans="1:10" ht="12.75">
      <c r="A175" s="214" t="s">
        <v>1086</v>
      </c>
      <c r="B175" s="215">
        <v>475</v>
      </c>
      <c r="D175" s="216" t="s">
        <v>1087</v>
      </c>
      <c r="E175" s="205">
        <v>1782</v>
      </c>
      <c r="F175" s="205">
        <v>6978</v>
      </c>
      <c r="G175" s="445" t="s">
        <v>719</v>
      </c>
      <c r="H175" s="205">
        <v>1868</v>
      </c>
      <c r="I175" s="205">
        <v>7948</v>
      </c>
      <c r="J175" s="445">
        <v>181.843971631206</v>
      </c>
    </row>
    <row r="176" spans="1:10" ht="12.75">
      <c r="A176" s="214" t="s">
        <v>1088</v>
      </c>
      <c r="B176" s="215">
        <v>477</v>
      </c>
      <c r="D176" s="216" t="s">
        <v>1089</v>
      </c>
      <c r="E176" s="205">
        <v>2711</v>
      </c>
      <c r="F176" s="205">
        <v>32386</v>
      </c>
      <c r="G176" s="445">
        <v>409.213836477987</v>
      </c>
      <c r="H176" s="205">
        <v>3105</v>
      </c>
      <c r="I176" s="205">
        <v>51625</v>
      </c>
      <c r="J176" s="445">
        <v>105.874142606476</v>
      </c>
    </row>
    <row r="177" spans="1:10" ht="12.75">
      <c r="A177" s="214" t="s">
        <v>1090</v>
      </c>
      <c r="B177" s="215">
        <v>479</v>
      </c>
      <c r="D177" s="216" t="s">
        <v>1091</v>
      </c>
      <c r="E177" s="205">
        <v>1</v>
      </c>
      <c r="F177" s="205">
        <v>37</v>
      </c>
      <c r="G177" s="445" t="s">
        <v>719</v>
      </c>
      <c r="H177" s="205">
        <v>1</v>
      </c>
      <c r="I177" s="205">
        <v>51</v>
      </c>
      <c r="J177" s="445">
        <v>-99.5562130177515</v>
      </c>
    </row>
    <row r="178" spans="1:10" ht="12.75">
      <c r="A178" s="193" t="s">
        <v>735</v>
      </c>
      <c r="B178" s="204">
        <v>480</v>
      </c>
      <c r="C178" s="186"/>
      <c r="D178" s="137" t="s">
        <v>118</v>
      </c>
      <c r="E178" s="205">
        <v>237159</v>
      </c>
      <c r="F178" s="205">
        <v>3039528</v>
      </c>
      <c r="G178" s="445">
        <v>98.3417619920782</v>
      </c>
      <c r="H178" s="205">
        <v>1345800</v>
      </c>
      <c r="I178" s="205">
        <v>10703833</v>
      </c>
      <c r="J178" s="445">
        <v>74.8477776392928</v>
      </c>
    </row>
    <row r="179" spans="1:10" ht="12.75">
      <c r="A179" s="214" t="s">
        <v>1092</v>
      </c>
      <c r="B179" s="215">
        <v>481</v>
      </c>
      <c r="D179" s="216" t="s">
        <v>1093</v>
      </c>
      <c r="E179" s="205" t="s">
        <v>106</v>
      </c>
      <c r="F179" s="205" t="s">
        <v>106</v>
      </c>
      <c r="G179" s="445">
        <v>-100</v>
      </c>
      <c r="H179" s="205" t="s">
        <v>106</v>
      </c>
      <c r="I179" s="205" t="s">
        <v>106</v>
      </c>
      <c r="J179" s="445">
        <v>-100</v>
      </c>
    </row>
    <row r="180" spans="1:10" ht="12.75">
      <c r="A180" s="193" t="s">
        <v>736</v>
      </c>
      <c r="B180" s="204">
        <v>484</v>
      </c>
      <c r="C180" s="186"/>
      <c r="D180" s="137" t="s">
        <v>1094</v>
      </c>
      <c r="E180" s="205">
        <v>49197</v>
      </c>
      <c r="F180" s="205">
        <v>1228075</v>
      </c>
      <c r="G180" s="445">
        <v>163.494696098457</v>
      </c>
      <c r="H180" s="205">
        <v>145291</v>
      </c>
      <c r="I180" s="205">
        <v>2775250</v>
      </c>
      <c r="J180" s="445">
        <v>165.407552770701</v>
      </c>
    </row>
    <row r="181" spans="1:10" ht="12.75">
      <c r="A181" s="193" t="s">
        <v>737</v>
      </c>
      <c r="B181" s="204">
        <v>488</v>
      </c>
      <c r="C181" s="186"/>
      <c r="D181" s="137" t="s">
        <v>119</v>
      </c>
      <c r="E181" s="205">
        <v>3416</v>
      </c>
      <c r="F181" s="205">
        <v>66887</v>
      </c>
      <c r="G181" s="445" t="s">
        <v>719</v>
      </c>
      <c r="H181" s="205">
        <v>440377</v>
      </c>
      <c r="I181" s="205">
        <v>320874</v>
      </c>
      <c r="J181" s="445">
        <v>400.286881411955</v>
      </c>
    </row>
    <row r="182" spans="1:10" ht="12.75">
      <c r="A182" s="193" t="s">
        <v>738</v>
      </c>
      <c r="B182" s="204">
        <v>492</v>
      </c>
      <c r="C182" s="186"/>
      <c r="D182" s="137" t="s">
        <v>120</v>
      </c>
      <c r="E182" s="205">
        <v>2599</v>
      </c>
      <c r="F182" s="205">
        <v>18646</v>
      </c>
      <c r="G182" s="445">
        <v>-63.5798972596051</v>
      </c>
      <c r="H182" s="205">
        <v>230487</v>
      </c>
      <c r="I182" s="205">
        <v>421794</v>
      </c>
      <c r="J182" s="445">
        <v>194.111412493986</v>
      </c>
    </row>
    <row r="183" spans="1:10" ht="12.75">
      <c r="A183" s="193" t="s">
        <v>739</v>
      </c>
      <c r="B183" s="204">
        <v>500</v>
      </c>
      <c r="C183" s="186"/>
      <c r="D183" s="137" t="s">
        <v>121</v>
      </c>
      <c r="E183" s="205">
        <v>5424</v>
      </c>
      <c r="F183" s="205">
        <v>275083</v>
      </c>
      <c r="G183" s="445">
        <v>15.1037504132024</v>
      </c>
      <c r="H183" s="205">
        <v>22461</v>
      </c>
      <c r="I183" s="205">
        <v>1188198</v>
      </c>
      <c r="J183" s="445">
        <v>-40.0825694041378</v>
      </c>
    </row>
    <row r="184" spans="1:10" ht="12.75">
      <c r="A184" s="193" t="s">
        <v>740</v>
      </c>
      <c r="B184" s="204">
        <v>504</v>
      </c>
      <c r="C184" s="186"/>
      <c r="D184" s="137" t="s">
        <v>122</v>
      </c>
      <c r="E184" s="205">
        <v>162121</v>
      </c>
      <c r="F184" s="205">
        <v>1558736</v>
      </c>
      <c r="G184" s="445">
        <v>85.0085635847653</v>
      </c>
      <c r="H184" s="205">
        <v>436774</v>
      </c>
      <c r="I184" s="205">
        <v>3387483</v>
      </c>
      <c r="J184" s="445">
        <v>2.54826528332525</v>
      </c>
    </row>
    <row r="185" spans="1:10" ht="12.75">
      <c r="A185" s="193" t="s">
        <v>741</v>
      </c>
      <c r="B185" s="204">
        <v>508</v>
      </c>
      <c r="C185" s="186"/>
      <c r="D185" s="137" t="s">
        <v>123</v>
      </c>
      <c r="E185" s="205">
        <v>2279635</v>
      </c>
      <c r="F185" s="205">
        <v>30599830</v>
      </c>
      <c r="G185" s="445">
        <v>28.6296839698233</v>
      </c>
      <c r="H185" s="205">
        <v>30518481</v>
      </c>
      <c r="I185" s="205">
        <v>112569375</v>
      </c>
      <c r="J185" s="445">
        <v>36.5266628520167</v>
      </c>
    </row>
    <row r="186" spans="1:10" ht="12.75">
      <c r="A186" s="193" t="s">
        <v>742</v>
      </c>
      <c r="B186" s="204">
        <v>512</v>
      </c>
      <c r="C186" s="186"/>
      <c r="D186" s="137" t="s">
        <v>124</v>
      </c>
      <c r="E186" s="205">
        <v>2441754</v>
      </c>
      <c r="F186" s="205">
        <v>13572259</v>
      </c>
      <c r="G186" s="445">
        <v>181.335355625812</v>
      </c>
      <c r="H186" s="205">
        <v>4429976</v>
      </c>
      <c r="I186" s="205">
        <v>24302792</v>
      </c>
      <c r="J186" s="445">
        <v>119.199647011858</v>
      </c>
    </row>
    <row r="187" spans="1:10" ht="12.75">
      <c r="A187" s="193" t="s">
        <v>743</v>
      </c>
      <c r="B187" s="204">
        <v>516</v>
      </c>
      <c r="C187" s="186"/>
      <c r="D187" s="137" t="s">
        <v>1095</v>
      </c>
      <c r="E187" s="205">
        <v>4140</v>
      </c>
      <c r="F187" s="205">
        <v>113647</v>
      </c>
      <c r="G187" s="445">
        <v>-17.9420344269871</v>
      </c>
      <c r="H187" s="205">
        <v>50553</v>
      </c>
      <c r="I187" s="205">
        <v>366893</v>
      </c>
      <c r="J187" s="445">
        <v>-11.6484654377325</v>
      </c>
    </row>
    <row r="188" spans="1:10" ht="12.75">
      <c r="A188" s="193" t="s">
        <v>744</v>
      </c>
      <c r="B188" s="204">
        <v>520</v>
      </c>
      <c r="C188" s="186"/>
      <c r="D188" s="137" t="s">
        <v>125</v>
      </c>
      <c r="E188" s="205">
        <v>777</v>
      </c>
      <c r="F188" s="205">
        <v>38502</v>
      </c>
      <c r="G188" s="445">
        <v>-63.4542917619812</v>
      </c>
      <c r="H188" s="205">
        <v>19960</v>
      </c>
      <c r="I188" s="205">
        <v>349160</v>
      </c>
      <c r="J188" s="445">
        <v>-15.8984981874676</v>
      </c>
    </row>
    <row r="189" spans="1:10" s="181" customFormat="1" ht="12.75">
      <c r="A189" s="193" t="s">
        <v>745</v>
      </c>
      <c r="B189" s="204">
        <v>524</v>
      </c>
      <c r="C189" s="186"/>
      <c r="D189" s="137" t="s">
        <v>126</v>
      </c>
      <c r="E189" s="205">
        <v>710783</v>
      </c>
      <c r="F189" s="205">
        <v>698823</v>
      </c>
      <c r="G189" s="445">
        <v>-26.9069412063723</v>
      </c>
      <c r="H189" s="205">
        <v>2075965</v>
      </c>
      <c r="I189" s="205">
        <v>2061023</v>
      </c>
      <c r="J189" s="445">
        <v>-1.87226205955493</v>
      </c>
    </row>
    <row r="190" spans="1:10" s="181" customFormat="1" ht="12.75">
      <c r="A190" s="193" t="s">
        <v>746</v>
      </c>
      <c r="B190" s="204">
        <v>528</v>
      </c>
      <c r="C190" s="186"/>
      <c r="D190" s="137" t="s">
        <v>127</v>
      </c>
      <c r="E190" s="205">
        <v>361689</v>
      </c>
      <c r="F190" s="205">
        <v>5696213</v>
      </c>
      <c r="G190" s="445">
        <v>-44.7404552552666</v>
      </c>
      <c r="H190" s="205">
        <v>1244995</v>
      </c>
      <c r="I190" s="205">
        <v>20890089</v>
      </c>
      <c r="J190" s="445">
        <v>-6.20140757456552</v>
      </c>
    </row>
    <row r="191" spans="1:10" s="181" customFormat="1" ht="12.75">
      <c r="A191" s="193" t="s">
        <v>747</v>
      </c>
      <c r="B191" s="204">
        <v>529</v>
      </c>
      <c r="C191" s="186"/>
      <c r="D191" s="137" t="s">
        <v>970</v>
      </c>
      <c r="E191" s="205" t="s">
        <v>106</v>
      </c>
      <c r="F191" s="205" t="s">
        <v>106</v>
      </c>
      <c r="G191" s="445" t="s">
        <v>1154</v>
      </c>
      <c r="H191" s="205" t="s">
        <v>106</v>
      </c>
      <c r="I191" s="205" t="s">
        <v>106</v>
      </c>
      <c r="J191" s="445">
        <v>-100</v>
      </c>
    </row>
    <row r="192" spans="1:10" s="9" customFormat="1" ht="21" customHeight="1">
      <c r="A192" s="90" t="s">
        <v>684</v>
      </c>
      <c r="B192" s="206" t="s">
        <v>684</v>
      </c>
      <c r="C192" s="49" t="s">
        <v>1096</v>
      </c>
      <c r="D192" s="33"/>
      <c r="E192" s="94">
        <v>78630659</v>
      </c>
      <c r="F192" s="94">
        <v>503951967</v>
      </c>
      <c r="G192" s="444">
        <v>1.49888791428809</v>
      </c>
      <c r="H192" s="94">
        <v>254096405</v>
      </c>
      <c r="I192" s="94">
        <v>1484328712</v>
      </c>
      <c r="J192" s="444">
        <v>3.99683188184261</v>
      </c>
    </row>
    <row r="193" spans="1:10" s="181" customFormat="1" ht="21" customHeight="1">
      <c r="A193" s="193" t="s">
        <v>583</v>
      </c>
      <c r="B193" s="204">
        <v>76</v>
      </c>
      <c r="C193" s="186"/>
      <c r="D193" s="137" t="s">
        <v>382</v>
      </c>
      <c r="E193" s="205">
        <v>438813</v>
      </c>
      <c r="F193" s="205">
        <v>760420</v>
      </c>
      <c r="G193" s="445">
        <v>-59.5032946643639</v>
      </c>
      <c r="H193" s="205">
        <v>1252243</v>
      </c>
      <c r="I193" s="205">
        <v>3632990</v>
      </c>
      <c r="J193" s="445">
        <v>-33.0987024279916</v>
      </c>
    </row>
    <row r="194" spans="1:10" s="181" customFormat="1" ht="12.75">
      <c r="A194" s="193" t="s">
        <v>584</v>
      </c>
      <c r="B194" s="204">
        <v>77</v>
      </c>
      <c r="C194" s="186"/>
      <c r="D194" s="137" t="s">
        <v>383</v>
      </c>
      <c r="E194" s="205">
        <v>127676</v>
      </c>
      <c r="F194" s="205">
        <v>578170</v>
      </c>
      <c r="G194" s="445">
        <v>51.4890294452101</v>
      </c>
      <c r="H194" s="205">
        <v>408918</v>
      </c>
      <c r="I194" s="205">
        <v>1265021</v>
      </c>
      <c r="J194" s="445">
        <v>26.1140470771436</v>
      </c>
    </row>
    <row r="195" spans="1:10" s="181" customFormat="1" ht="12.75">
      <c r="A195" s="193" t="s">
        <v>585</v>
      </c>
      <c r="B195" s="204">
        <v>78</v>
      </c>
      <c r="C195" s="186"/>
      <c r="D195" s="137" t="s">
        <v>384</v>
      </c>
      <c r="E195" s="205">
        <v>329443</v>
      </c>
      <c r="F195" s="205">
        <v>1893669</v>
      </c>
      <c r="G195" s="445">
        <v>-18.1899362081017</v>
      </c>
      <c r="H195" s="205">
        <v>672883</v>
      </c>
      <c r="I195" s="205">
        <v>4735734</v>
      </c>
      <c r="J195" s="445">
        <v>-4.73482063451863</v>
      </c>
    </row>
    <row r="196" spans="1:10" ht="12.75">
      <c r="A196" s="193" t="s">
        <v>586</v>
      </c>
      <c r="B196" s="204">
        <v>79</v>
      </c>
      <c r="C196" s="186"/>
      <c r="D196" s="137" t="s">
        <v>385</v>
      </c>
      <c r="E196" s="205">
        <v>2070192</v>
      </c>
      <c r="F196" s="205">
        <v>8074677</v>
      </c>
      <c r="G196" s="445">
        <v>-38.2554489929845</v>
      </c>
      <c r="H196" s="205">
        <v>4505819</v>
      </c>
      <c r="I196" s="205">
        <v>18974189</v>
      </c>
      <c r="J196" s="445">
        <v>-24.0245425431296</v>
      </c>
    </row>
    <row r="197" spans="1:10" ht="12.75">
      <c r="A197" s="193" t="s">
        <v>587</v>
      </c>
      <c r="B197" s="204">
        <v>80</v>
      </c>
      <c r="C197" s="186"/>
      <c r="D197" s="137" t="s">
        <v>386</v>
      </c>
      <c r="E197" s="205">
        <v>5169</v>
      </c>
      <c r="F197" s="205">
        <v>2280995</v>
      </c>
      <c r="G197" s="445">
        <v>440.180929037453</v>
      </c>
      <c r="H197" s="205">
        <v>27618</v>
      </c>
      <c r="I197" s="205">
        <v>2491197</v>
      </c>
      <c r="J197" s="445">
        <v>206.040097787496</v>
      </c>
    </row>
    <row r="198" spans="1:10" ht="12.75">
      <c r="A198" s="193" t="s">
        <v>588</v>
      </c>
      <c r="B198" s="204">
        <v>81</v>
      </c>
      <c r="C198" s="186"/>
      <c r="D198" s="137" t="s">
        <v>387</v>
      </c>
      <c r="E198" s="205">
        <v>94871</v>
      </c>
      <c r="F198" s="205">
        <v>634271</v>
      </c>
      <c r="G198" s="445">
        <v>-41.5444832445355</v>
      </c>
      <c r="H198" s="205">
        <v>308624</v>
      </c>
      <c r="I198" s="205">
        <v>3037276</v>
      </c>
      <c r="J198" s="445">
        <v>45.434991629988</v>
      </c>
    </row>
    <row r="199" spans="1:10" ht="12.75">
      <c r="A199" s="193" t="s">
        <v>589</v>
      </c>
      <c r="B199" s="204">
        <v>82</v>
      </c>
      <c r="C199" s="186"/>
      <c r="D199" s="137" t="s">
        <v>388</v>
      </c>
      <c r="E199" s="205">
        <v>40</v>
      </c>
      <c r="F199" s="205">
        <v>1500</v>
      </c>
      <c r="G199" s="445">
        <v>724.175824175824</v>
      </c>
      <c r="H199" s="205">
        <v>13465</v>
      </c>
      <c r="I199" s="205">
        <v>73283</v>
      </c>
      <c r="J199" s="445">
        <v>80.3978041995914</v>
      </c>
    </row>
    <row r="200" spans="1:10" ht="12.75">
      <c r="A200" s="193" t="s">
        <v>590</v>
      </c>
      <c r="B200" s="204">
        <v>83</v>
      </c>
      <c r="C200" s="186"/>
      <c r="D200" s="137" t="s">
        <v>969</v>
      </c>
      <c r="E200" s="205">
        <v>20675</v>
      </c>
      <c r="F200" s="205">
        <v>97828</v>
      </c>
      <c r="G200" s="445">
        <v>0.411590216264486</v>
      </c>
      <c r="H200" s="205">
        <v>43890</v>
      </c>
      <c r="I200" s="205">
        <v>264981</v>
      </c>
      <c r="J200" s="445">
        <v>-31.4018328673501</v>
      </c>
    </row>
    <row r="201" spans="1:10" ht="12.75">
      <c r="A201" s="193" t="s">
        <v>749</v>
      </c>
      <c r="B201" s="204">
        <v>604</v>
      </c>
      <c r="C201" s="186"/>
      <c r="D201" s="137" t="s">
        <v>129</v>
      </c>
      <c r="E201" s="205">
        <v>2235087</v>
      </c>
      <c r="F201" s="205">
        <v>2206656</v>
      </c>
      <c r="G201" s="445">
        <v>5.13703296776598</v>
      </c>
      <c r="H201" s="205">
        <v>3456632</v>
      </c>
      <c r="I201" s="205">
        <v>5660648</v>
      </c>
      <c r="J201" s="445">
        <v>-12.9363469904572</v>
      </c>
    </row>
    <row r="202" spans="1:10" ht="12.75">
      <c r="A202" s="193" t="s">
        <v>750</v>
      </c>
      <c r="B202" s="204">
        <v>608</v>
      </c>
      <c r="C202" s="186"/>
      <c r="D202" s="137" t="s">
        <v>130</v>
      </c>
      <c r="E202" s="205">
        <v>30313</v>
      </c>
      <c r="F202" s="205">
        <v>378360</v>
      </c>
      <c r="G202" s="445">
        <v>-33.1371769383698</v>
      </c>
      <c r="H202" s="205">
        <v>54959</v>
      </c>
      <c r="I202" s="205">
        <v>872786</v>
      </c>
      <c r="J202" s="445">
        <v>12.6973817581745</v>
      </c>
    </row>
    <row r="203" spans="1:10" ht="12.75">
      <c r="A203" s="193" t="s">
        <v>751</v>
      </c>
      <c r="B203" s="204">
        <v>612</v>
      </c>
      <c r="C203" s="186"/>
      <c r="D203" s="137" t="s">
        <v>131</v>
      </c>
      <c r="E203" s="205">
        <v>896641</v>
      </c>
      <c r="F203" s="205">
        <v>2795913</v>
      </c>
      <c r="G203" s="445">
        <v>-28.2161070506762</v>
      </c>
      <c r="H203" s="205">
        <v>2900395</v>
      </c>
      <c r="I203" s="205">
        <v>32534512</v>
      </c>
      <c r="J203" s="445">
        <v>212.376227404471</v>
      </c>
    </row>
    <row r="204" spans="1:10" ht="12.75">
      <c r="A204" s="193" t="s">
        <v>752</v>
      </c>
      <c r="B204" s="204">
        <v>616</v>
      </c>
      <c r="C204" s="186"/>
      <c r="D204" s="137" t="s">
        <v>132</v>
      </c>
      <c r="E204" s="205">
        <v>476714</v>
      </c>
      <c r="F204" s="205">
        <v>4193296</v>
      </c>
      <c r="G204" s="445">
        <v>21.7658961081802</v>
      </c>
      <c r="H204" s="205">
        <v>1691925</v>
      </c>
      <c r="I204" s="205">
        <v>12095871</v>
      </c>
      <c r="J204" s="445">
        <v>47.1014109408571</v>
      </c>
    </row>
    <row r="205" spans="1:10" ht="12.75">
      <c r="A205" s="193" t="s">
        <v>753</v>
      </c>
      <c r="B205" s="204">
        <v>624</v>
      </c>
      <c r="C205" s="186"/>
      <c r="D205" s="137" t="s">
        <v>133</v>
      </c>
      <c r="E205" s="205">
        <v>2577393</v>
      </c>
      <c r="F205" s="205">
        <v>19417111</v>
      </c>
      <c r="G205" s="445">
        <v>11.0309920911527</v>
      </c>
      <c r="H205" s="205">
        <v>8861076</v>
      </c>
      <c r="I205" s="205">
        <v>60745041</v>
      </c>
      <c r="J205" s="445">
        <v>4.77836996428327</v>
      </c>
    </row>
    <row r="206" spans="1:10" ht="12.75">
      <c r="A206" s="193" t="s">
        <v>754</v>
      </c>
      <c r="B206" s="204">
        <v>625</v>
      </c>
      <c r="C206" s="186"/>
      <c r="D206" s="137" t="s">
        <v>487</v>
      </c>
      <c r="E206" s="205">
        <v>2428</v>
      </c>
      <c r="F206" s="205">
        <v>47753</v>
      </c>
      <c r="G206" s="445">
        <v>418.209441128595</v>
      </c>
      <c r="H206" s="205">
        <v>60917</v>
      </c>
      <c r="I206" s="205">
        <v>175343</v>
      </c>
      <c r="J206" s="445">
        <v>252.717653685227</v>
      </c>
    </row>
    <row r="207" spans="1:10" ht="12.75">
      <c r="A207" s="193" t="s">
        <v>968</v>
      </c>
      <c r="B207" s="204">
        <v>626</v>
      </c>
      <c r="C207" s="186"/>
      <c r="D207" s="137" t="s">
        <v>134</v>
      </c>
      <c r="E207" s="205" t="s">
        <v>106</v>
      </c>
      <c r="F207" s="205" t="s">
        <v>106</v>
      </c>
      <c r="G207" s="445" t="s">
        <v>1154</v>
      </c>
      <c r="H207" s="205" t="s">
        <v>106</v>
      </c>
      <c r="I207" s="205" t="s">
        <v>106</v>
      </c>
      <c r="J207" s="445">
        <v>-100</v>
      </c>
    </row>
    <row r="208" spans="1:10" ht="12.75">
      <c r="A208" s="193" t="s">
        <v>755</v>
      </c>
      <c r="B208" s="204">
        <v>628</v>
      </c>
      <c r="C208" s="186"/>
      <c r="D208" s="137" t="s">
        <v>135</v>
      </c>
      <c r="E208" s="205">
        <v>1806118</v>
      </c>
      <c r="F208" s="205">
        <v>2004991</v>
      </c>
      <c r="G208" s="445">
        <v>20.728480729119</v>
      </c>
      <c r="H208" s="205">
        <v>5355157</v>
      </c>
      <c r="I208" s="205">
        <v>7244515</v>
      </c>
      <c r="J208" s="445">
        <v>-1.58636554561346</v>
      </c>
    </row>
    <row r="209" spans="1:10" ht="12.75">
      <c r="A209" s="193" t="s">
        <v>756</v>
      </c>
      <c r="B209" s="204">
        <v>632</v>
      </c>
      <c r="C209" s="186"/>
      <c r="D209" s="137" t="s">
        <v>136</v>
      </c>
      <c r="E209" s="205">
        <v>9376785</v>
      </c>
      <c r="F209" s="205">
        <v>26035606</v>
      </c>
      <c r="G209" s="445">
        <v>46.7756725732235</v>
      </c>
      <c r="H209" s="205">
        <v>27860564</v>
      </c>
      <c r="I209" s="205">
        <v>66939673</v>
      </c>
      <c r="J209" s="445">
        <v>16.9654495583947</v>
      </c>
    </row>
    <row r="210" spans="1:10" ht="12.75">
      <c r="A210" s="193" t="s">
        <v>757</v>
      </c>
      <c r="B210" s="204">
        <v>636</v>
      </c>
      <c r="C210" s="186"/>
      <c r="D210" s="137" t="s">
        <v>137</v>
      </c>
      <c r="E210" s="205">
        <v>1595712</v>
      </c>
      <c r="F210" s="205">
        <v>2634700</v>
      </c>
      <c r="G210" s="445">
        <v>4.38659848342877</v>
      </c>
      <c r="H210" s="205">
        <v>5939965</v>
      </c>
      <c r="I210" s="205">
        <v>8343316</v>
      </c>
      <c r="J210" s="445">
        <v>-0.325902719471827</v>
      </c>
    </row>
    <row r="211" spans="1:10" ht="12.75">
      <c r="A211" s="193" t="s">
        <v>758</v>
      </c>
      <c r="B211" s="204">
        <v>640</v>
      </c>
      <c r="C211" s="186"/>
      <c r="D211" s="137" t="s">
        <v>138</v>
      </c>
      <c r="E211" s="205">
        <v>1400957</v>
      </c>
      <c r="F211" s="205">
        <v>861805</v>
      </c>
      <c r="G211" s="445">
        <v>36.6125112746676</v>
      </c>
      <c r="H211" s="205">
        <v>3925069</v>
      </c>
      <c r="I211" s="205">
        <v>2726222</v>
      </c>
      <c r="J211" s="445">
        <v>-9.35779609093272</v>
      </c>
    </row>
    <row r="212" spans="1:10" ht="12.75">
      <c r="A212" s="193" t="s">
        <v>759</v>
      </c>
      <c r="B212" s="204">
        <v>644</v>
      </c>
      <c r="C212" s="186"/>
      <c r="D212" s="137" t="s">
        <v>139</v>
      </c>
      <c r="E212" s="205">
        <v>850787</v>
      </c>
      <c r="F212" s="205">
        <v>3638143</v>
      </c>
      <c r="G212" s="445">
        <v>62.705610126528</v>
      </c>
      <c r="H212" s="205">
        <v>2044585</v>
      </c>
      <c r="I212" s="205">
        <v>14034235</v>
      </c>
      <c r="J212" s="445">
        <v>52.141402626146</v>
      </c>
    </row>
    <row r="213" spans="1:10" ht="12.75">
      <c r="A213" s="193" t="s">
        <v>760</v>
      </c>
      <c r="B213" s="204">
        <v>647</v>
      </c>
      <c r="C213" s="186"/>
      <c r="D213" s="137" t="s">
        <v>140</v>
      </c>
      <c r="E213" s="205">
        <v>4076178</v>
      </c>
      <c r="F213" s="205">
        <v>14354088</v>
      </c>
      <c r="G213" s="445">
        <v>18.0947842640199</v>
      </c>
      <c r="H213" s="205">
        <v>9922173</v>
      </c>
      <c r="I213" s="205">
        <v>37425868</v>
      </c>
      <c r="J213" s="445">
        <v>17.9925792980019</v>
      </c>
    </row>
    <row r="214" spans="1:10" ht="12.75">
      <c r="A214" s="193" t="s">
        <v>761</v>
      </c>
      <c r="B214" s="204">
        <v>649</v>
      </c>
      <c r="C214" s="186"/>
      <c r="D214" s="137" t="s">
        <v>141</v>
      </c>
      <c r="E214" s="205">
        <v>340984</v>
      </c>
      <c r="F214" s="205">
        <v>3420308</v>
      </c>
      <c r="G214" s="445">
        <v>248.452784824312</v>
      </c>
      <c r="H214" s="205">
        <v>598797</v>
      </c>
      <c r="I214" s="205">
        <v>4227791</v>
      </c>
      <c r="J214" s="445">
        <v>96.0347371437421</v>
      </c>
    </row>
    <row r="215" spans="1:10" ht="12.75">
      <c r="A215" s="193" t="s">
        <v>762</v>
      </c>
      <c r="B215" s="204">
        <v>653</v>
      </c>
      <c r="C215" s="186"/>
      <c r="D215" s="137" t="s">
        <v>142</v>
      </c>
      <c r="E215" s="205" t="s">
        <v>1154</v>
      </c>
      <c r="F215" s="205" t="s">
        <v>1154</v>
      </c>
      <c r="G215" s="445">
        <v>-100</v>
      </c>
      <c r="H215" s="205">
        <v>28965</v>
      </c>
      <c r="I215" s="205">
        <v>262106</v>
      </c>
      <c r="J215" s="445">
        <v>-88.038587791607</v>
      </c>
    </row>
    <row r="216" spans="1:10" ht="12.75">
      <c r="A216" s="193" t="s">
        <v>763</v>
      </c>
      <c r="B216" s="204">
        <v>660</v>
      </c>
      <c r="C216" s="186"/>
      <c r="D216" s="137" t="s">
        <v>143</v>
      </c>
      <c r="E216" s="205">
        <v>13827</v>
      </c>
      <c r="F216" s="205">
        <v>35032</v>
      </c>
      <c r="G216" s="445">
        <v>19.2416351815923</v>
      </c>
      <c r="H216" s="205">
        <v>67118</v>
      </c>
      <c r="I216" s="205">
        <v>205940</v>
      </c>
      <c r="J216" s="445">
        <v>5.56261789551382</v>
      </c>
    </row>
    <row r="217" spans="1:10" ht="12.75">
      <c r="A217" s="193" t="s">
        <v>764</v>
      </c>
      <c r="B217" s="204">
        <v>662</v>
      </c>
      <c r="C217" s="186"/>
      <c r="D217" s="137" t="s">
        <v>144</v>
      </c>
      <c r="E217" s="205">
        <v>1261893</v>
      </c>
      <c r="F217" s="205">
        <v>4079600</v>
      </c>
      <c r="G217" s="445">
        <v>46.5703662426847</v>
      </c>
      <c r="H217" s="205">
        <v>3692627</v>
      </c>
      <c r="I217" s="205">
        <v>8497334</v>
      </c>
      <c r="J217" s="445">
        <v>12.9236630427618</v>
      </c>
    </row>
    <row r="218" spans="1:10" ht="12.75">
      <c r="A218" s="193" t="s">
        <v>765</v>
      </c>
      <c r="B218" s="204">
        <v>664</v>
      </c>
      <c r="C218" s="186"/>
      <c r="D218" s="137" t="s">
        <v>145</v>
      </c>
      <c r="E218" s="205">
        <v>6065472</v>
      </c>
      <c r="F218" s="205">
        <v>29399788</v>
      </c>
      <c r="G218" s="445">
        <v>-5.20779857840336</v>
      </c>
      <c r="H218" s="205">
        <v>25225920</v>
      </c>
      <c r="I218" s="205">
        <v>81927233</v>
      </c>
      <c r="J218" s="445">
        <v>-1.46330668727607</v>
      </c>
    </row>
    <row r="219" spans="1:10" ht="12.75">
      <c r="A219" s="193" t="s">
        <v>766</v>
      </c>
      <c r="B219" s="204">
        <v>666</v>
      </c>
      <c r="C219" s="186"/>
      <c r="D219" s="137" t="s">
        <v>146</v>
      </c>
      <c r="E219" s="205">
        <v>280799</v>
      </c>
      <c r="F219" s="205">
        <v>8140263</v>
      </c>
      <c r="G219" s="445" t="s">
        <v>719</v>
      </c>
      <c r="H219" s="205">
        <v>405975</v>
      </c>
      <c r="I219" s="205">
        <v>9055886</v>
      </c>
      <c r="J219" s="445">
        <v>61.7278740678341</v>
      </c>
    </row>
    <row r="220" spans="1:10" ht="12.75">
      <c r="A220" s="193" t="s">
        <v>767</v>
      </c>
      <c r="B220" s="204">
        <v>667</v>
      </c>
      <c r="C220" s="186"/>
      <c r="D220" s="137" t="s">
        <v>147</v>
      </c>
      <c r="E220" s="205">
        <v>1369</v>
      </c>
      <c r="F220" s="205">
        <v>36424</v>
      </c>
      <c r="G220" s="445">
        <v>131.087425453623</v>
      </c>
      <c r="H220" s="205">
        <v>3857</v>
      </c>
      <c r="I220" s="205">
        <v>105677</v>
      </c>
      <c r="J220" s="445">
        <v>84.3986110384058</v>
      </c>
    </row>
    <row r="221" spans="1:10" ht="12.75">
      <c r="A221" s="193" t="s">
        <v>768</v>
      </c>
      <c r="B221" s="204">
        <v>669</v>
      </c>
      <c r="C221" s="186"/>
      <c r="D221" s="137" t="s">
        <v>148</v>
      </c>
      <c r="E221" s="205">
        <v>19628</v>
      </c>
      <c r="F221" s="205">
        <v>373902</v>
      </c>
      <c r="G221" s="445">
        <v>-20.0883106002642</v>
      </c>
      <c r="H221" s="205">
        <v>32928</v>
      </c>
      <c r="I221" s="205">
        <v>746177</v>
      </c>
      <c r="J221" s="445">
        <v>-57.8939913855516</v>
      </c>
    </row>
    <row r="222" spans="1:10" ht="12.75">
      <c r="A222" s="193" t="s">
        <v>769</v>
      </c>
      <c r="B222" s="204">
        <v>672</v>
      </c>
      <c r="C222" s="186"/>
      <c r="D222" s="137" t="s">
        <v>149</v>
      </c>
      <c r="E222" s="205">
        <v>918</v>
      </c>
      <c r="F222" s="205">
        <v>289135</v>
      </c>
      <c r="G222" s="445">
        <v>273.515999431591</v>
      </c>
      <c r="H222" s="205">
        <v>1074</v>
      </c>
      <c r="I222" s="205">
        <v>366690</v>
      </c>
      <c r="J222" s="445">
        <v>75.4783074758573</v>
      </c>
    </row>
    <row r="223" spans="1:10" ht="12.75">
      <c r="A223" s="193" t="s">
        <v>770</v>
      </c>
      <c r="B223" s="204">
        <v>675</v>
      </c>
      <c r="C223" s="186"/>
      <c r="D223" s="137" t="s">
        <v>150</v>
      </c>
      <c r="E223" s="205">
        <v>55</v>
      </c>
      <c r="F223" s="205">
        <v>55090</v>
      </c>
      <c r="G223" s="445" t="s">
        <v>719</v>
      </c>
      <c r="H223" s="205">
        <v>55</v>
      </c>
      <c r="I223" s="205">
        <v>55090</v>
      </c>
      <c r="J223" s="445" t="s">
        <v>719</v>
      </c>
    </row>
    <row r="224" spans="1:10" ht="14.25">
      <c r="A224" s="664" t="s">
        <v>1103</v>
      </c>
      <c r="B224" s="664"/>
      <c r="C224" s="664"/>
      <c r="D224" s="664"/>
      <c r="E224" s="664"/>
      <c r="F224" s="664"/>
      <c r="G224" s="664"/>
      <c r="H224" s="664"/>
      <c r="I224" s="664"/>
      <c r="J224" s="664"/>
    </row>
    <row r="225" spans="4:10" ht="12.75">
      <c r="D225" s="193"/>
      <c r="E225" s="196"/>
      <c r="F225" s="197"/>
      <c r="H225" s="207"/>
      <c r="I225" s="208"/>
      <c r="J225" s="209"/>
    </row>
    <row r="226" spans="1:10" ht="17.25" customHeight="1">
      <c r="A226" s="665" t="s">
        <v>1075</v>
      </c>
      <c r="B226" s="666"/>
      <c r="C226" s="670" t="s">
        <v>1076</v>
      </c>
      <c r="D226" s="566"/>
      <c r="E226" s="675" t="s">
        <v>1200</v>
      </c>
      <c r="F226" s="676"/>
      <c r="G226" s="676"/>
      <c r="H226" s="575" t="s">
        <v>1204</v>
      </c>
      <c r="I226" s="676"/>
      <c r="J226" s="676"/>
    </row>
    <row r="227" spans="1:10" ht="16.5" customHeight="1">
      <c r="A227" s="562"/>
      <c r="B227" s="667"/>
      <c r="C227" s="671"/>
      <c r="D227" s="672"/>
      <c r="E227" s="63" t="s">
        <v>473</v>
      </c>
      <c r="F227" s="677" t="s">
        <v>474</v>
      </c>
      <c r="G227" s="678"/>
      <c r="H227" s="115" t="s">
        <v>473</v>
      </c>
      <c r="I227" s="679" t="s">
        <v>474</v>
      </c>
      <c r="J227" s="680"/>
    </row>
    <row r="228" spans="1:10" ht="12.75" customHeight="1">
      <c r="A228" s="562"/>
      <c r="B228" s="667"/>
      <c r="C228" s="671"/>
      <c r="D228" s="672"/>
      <c r="E228" s="681" t="s">
        <v>111</v>
      </c>
      <c r="F228" s="653" t="s">
        <v>107</v>
      </c>
      <c r="G228" s="656" t="s">
        <v>1205</v>
      </c>
      <c r="H228" s="653" t="s">
        <v>111</v>
      </c>
      <c r="I228" s="653" t="s">
        <v>107</v>
      </c>
      <c r="J228" s="659" t="s">
        <v>1208</v>
      </c>
    </row>
    <row r="229" spans="1:10" ht="12.75" customHeight="1">
      <c r="A229" s="562"/>
      <c r="B229" s="667"/>
      <c r="C229" s="671"/>
      <c r="D229" s="672"/>
      <c r="E229" s="682"/>
      <c r="F229" s="654"/>
      <c r="G229" s="657"/>
      <c r="H229" s="654"/>
      <c r="I229" s="654"/>
      <c r="J229" s="660"/>
    </row>
    <row r="230" spans="1:10" ht="12.75" customHeight="1">
      <c r="A230" s="562"/>
      <c r="B230" s="667"/>
      <c r="C230" s="671"/>
      <c r="D230" s="672"/>
      <c r="E230" s="682"/>
      <c r="F230" s="654"/>
      <c r="G230" s="657"/>
      <c r="H230" s="654"/>
      <c r="I230" s="654"/>
      <c r="J230" s="660"/>
    </row>
    <row r="231" spans="1:10" ht="28.5" customHeight="1">
      <c r="A231" s="668"/>
      <c r="B231" s="669"/>
      <c r="C231" s="673"/>
      <c r="D231" s="674"/>
      <c r="E231" s="683"/>
      <c r="F231" s="655"/>
      <c r="G231" s="658"/>
      <c r="H231" s="655"/>
      <c r="I231" s="655"/>
      <c r="J231" s="661"/>
    </row>
    <row r="232" spans="1:9" ht="12.75">
      <c r="A232" s="193"/>
      <c r="B232" s="203"/>
      <c r="C232" s="186"/>
      <c r="D232" s="202"/>
      <c r="E232" s="196"/>
      <c r="F232" s="197"/>
      <c r="H232" s="196"/>
      <c r="I232" s="197"/>
    </row>
    <row r="233" spans="2:4" ht="12.75">
      <c r="B233" s="211"/>
      <c r="C233" s="212" t="s">
        <v>833</v>
      </c>
      <c r="D233" s="202"/>
    </row>
    <row r="234" spans="1:4" ht="12.75">
      <c r="A234" s="193"/>
      <c r="B234" s="210"/>
      <c r="C234" s="186"/>
      <c r="D234" s="202"/>
    </row>
    <row r="235" spans="1:10" ht="12.75" customHeight="1">
      <c r="A235" s="193" t="s">
        <v>771</v>
      </c>
      <c r="B235" s="204">
        <v>676</v>
      </c>
      <c r="C235" s="186"/>
      <c r="D235" s="137" t="s">
        <v>151</v>
      </c>
      <c r="E235" s="205">
        <v>12318</v>
      </c>
      <c r="F235" s="205">
        <v>199552</v>
      </c>
      <c r="G235" s="445">
        <v>-32.2900690834566</v>
      </c>
      <c r="H235" s="205">
        <v>27377</v>
      </c>
      <c r="I235" s="205">
        <v>464691</v>
      </c>
      <c r="J235" s="445">
        <v>-13.7245109197142</v>
      </c>
    </row>
    <row r="236" spans="1:10" ht="12.75" customHeight="1">
      <c r="A236" s="193" t="s">
        <v>772</v>
      </c>
      <c r="B236" s="204">
        <v>680</v>
      </c>
      <c r="C236" s="186"/>
      <c r="D236" s="137" t="s">
        <v>152</v>
      </c>
      <c r="E236" s="205">
        <v>653324</v>
      </c>
      <c r="F236" s="205">
        <v>20522094</v>
      </c>
      <c r="G236" s="445">
        <v>108.586737310591</v>
      </c>
      <c r="H236" s="205">
        <v>2302923</v>
      </c>
      <c r="I236" s="205">
        <v>44455196</v>
      </c>
      <c r="J236" s="445">
        <v>44.1711555571209</v>
      </c>
    </row>
    <row r="237" spans="1:10" ht="12.75">
      <c r="A237" s="1" t="s">
        <v>773</v>
      </c>
      <c r="B237" s="117">
        <v>684</v>
      </c>
      <c r="C237" s="20"/>
      <c r="D237" s="18" t="s">
        <v>153</v>
      </c>
      <c r="E237" s="95" t="s">
        <v>1154</v>
      </c>
      <c r="F237" s="95" t="s">
        <v>1154</v>
      </c>
      <c r="G237" s="446" t="s">
        <v>1154</v>
      </c>
      <c r="H237" s="95">
        <v>9720</v>
      </c>
      <c r="I237" s="95">
        <v>57388</v>
      </c>
      <c r="J237" s="446">
        <v>-45.754445001087</v>
      </c>
    </row>
    <row r="238" spans="1:10" ht="12.75">
      <c r="A238" s="1" t="s">
        <v>774</v>
      </c>
      <c r="B238" s="117">
        <v>690</v>
      </c>
      <c r="C238" s="20"/>
      <c r="D238" s="18" t="s">
        <v>154</v>
      </c>
      <c r="E238" s="95">
        <v>2542858</v>
      </c>
      <c r="F238" s="95">
        <v>9280924</v>
      </c>
      <c r="G238" s="446">
        <v>80.6298800974448</v>
      </c>
      <c r="H238" s="95">
        <v>5658125</v>
      </c>
      <c r="I238" s="95">
        <v>21503829</v>
      </c>
      <c r="J238" s="446">
        <v>16.590074301823</v>
      </c>
    </row>
    <row r="239" spans="1:10" ht="12.75">
      <c r="A239" s="1" t="s">
        <v>775</v>
      </c>
      <c r="B239" s="117">
        <v>696</v>
      </c>
      <c r="C239" s="20"/>
      <c r="D239" s="18" t="s">
        <v>155</v>
      </c>
      <c r="E239" s="95">
        <v>136556</v>
      </c>
      <c r="F239" s="95">
        <v>634842</v>
      </c>
      <c r="G239" s="446" t="s">
        <v>719</v>
      </c>
      <c r="H239" s="95">
        <v>261984</v>
      </c>
      <c r="I239" s="95">
        <v>911883</v>
      </c>
      <c r="J239" s="446" t="s">
        <v>719</v>
      </c>
    </row>
    <row r="240" spans="1:10" ht="12.75">
      <c r="A240" s="1" t="s">
        <v>776</v>
      </c>
      <c r="B240" s="117">
        <v>700</v>
      </c>
      <c r="C240" s="20"/>
      <c r="D240" s="18" t="s">
        <v>156</v>
      </c>
      <c r="E240" s="95">
        <v>468581</v>
      </c>
      <c r="F240" s="95">
        <v>5530021</v>
      </c>
      <c r="G240" s="446">
        <v>26.205128883931</v>
      </c>
      <c r="H240" s="95">
        <v>1263367</v>
      </c>
      <c r="I240" s="95">
        <v>14009268</v>
      </c>
      <c r="J240" s="446">
        <v>-2.49138820331935</v>
      </c>
    </row>
    <row r="241" spans="1:10" ht="12.75">
      <c r="A241" s="1" t="s">
        <v>777</v>
      </c>
      <c r="B241" s="117">
        <v>701</v>
      </c>
      <c r="C241" s="20"/>
      <c r="D241" s="18" t="s">
        <v>157</v>
      </c>
      <c r="E241" s="95">
        <v>2497277</v>
      </c>
      <c r="F241" s="95">
        <v>14079777</v>
      </c>
      <c r="G241" s="446">
        <v>-14.0245571248086</v>
      </c>
      <c r="H241" s="95">
        <v>5540754</v>
      </c>
      <c r="I241" s="95">
        <v>38758587</v>
      </c>
      <c r="J241" s="446">
        <v>-7.63453647707328</v>
      </c>
    </row>
    <row r="242" spans="1:10" ht="12.75">
      <c r="A242" s="1" t="s">
        <v>778</v>
      </c>
      <c r="B242" s="117">
        <v>703</v>
      </c>
      <c r="C242" s="20"/>
      <c r="D242" s="18" t="s">
        <v>158</v>
      </c>
      <c r="E242" s="95">
        <v>13975</v>
      </c>
      <c r="F242" s="95">
        <v>140835</v>
      </c>
      <c r="G242" s="446">
        <v>12.358788613735</v>
      </c>
      <c r="H242" s="95">
        <v>40085</v>
      </c>
      <c r="I242" s="95">
        <v>406012</v>
      </c>
      <c r="J242" s="446">
        <v>18.0747978828593</v>
      </c>
    </row>
    <row r="243" spans="1:10" ht="12.75">
      <c r="A243" s="1" t="s">
        <v>779</v>
      </c>
      <c r="B243" s="117">
        <v>706</v>
      </c>
      <c r="C243" s="20"/>
      <c r="D243" s="18" t="s">
        <v>159</v>
      </c>
      <c r="E243" s="95">
        <v>1083085</v>
      </c>
      <c r="F243" s="95">
        <v>18660083</v>
      </c>
      <c r="G243" s="446">
        <v>24.1891833432831</v>
      </c>
      <c r="H243" s="95">
        <v>4514004</v>
      </c>
      <c r="I243" s="95">
        <v>44631347</v>
      </c>
      <c r="J243" s="446">
        <v>3.32418337292044</v>
      </c>
    </row>
    <row r="244" spans="1:10" ht="12.75">
      <c r="A244" s="1" t="s">
        <v>780</v>
      </c>
      <c r="B244" s="117">
        <v>708</v>
      </c>
      <c r="C244" s="20"/>
      <c r="D244" s="18" t="s">
        <v>160</v>
      </c>
      <c r="E244" s="95">
        <v>543053</v>
      </c>
      <c r="F244" s="95">
        <v>8708406</v>
      </c>
      <c r="G244" s="446">
        <v>18.2364420364993</v>
      </c>
      <c r="H244" s="95">
        <v>1271631</v>
      </c>
      <c r="I244" s="95">
        <v>21983602</v>
      </c>
      <c r="J244" s="446">
        <v>4.4465115996213</v>
      </c>
    </row>
    <row r="245" spans="1:10" ht="12.75">
      <c r="A245" s="1" t="s">
        <v>781</v>
      </c>
      <c r="B245" s="117">
        <v>716</v>
      </c>
      <c r="C245" s="20"/>
      <c r="D245" s="18" t="s">
        <v>161</v>
      </c>
      <c r="E245" s="95">
        <v>173180</v>
      </c>
      <c r="F245" s="95">
        <v>229370</v>
      </c>
      <c r="G245" s="446">
        <v>-38.905861702496</v>
      </c>
      <c r="H245" s="95">
        <v>522604</v>
      </c>
      <c r="I245" s="95">
        <v>895892</v>
      </c>
      <c r="J245" s="446">
        <v>-9.11680507059513</v>
      </c>
    </row>
    <row r="246" spans="1:10" ht="12.75">
      <c r="A246" s="1" t="s">
        <v>782</v>
      </c>
      <c r="B246" s="117">
        <v>720</v>
      </c>
      <c r="C246" s="20"/>
      <c r="D246" s="18" t="s">
        <v>162</v>
      </c>
      <c r="E246" s="95">
        <v>26466981</v>
      </c>
      <c r="F246" s="95">
        <v>179228377</v>
      </c>
      <c r="G246" s="446">
        <v>-11.1245332700262</v>
      </c>
      <c r="H246" s="95">
        <v>100057570</v>
      </c>
      <c r="I246" s="95">
        <v>568299247</v>
      </c>
      <c r="J246" s="446">
        <v>2.65410656574313</v>
      </c>
    </row>
    <row r="247" spans="1:10" ht="12.75">
      <c r="A247" s="1" t="s">
        <v>783</v>
      </c>
      <c r="B247" s="117">
        <v>724</v>
      </c>
      <c r="C247" s="20"/>
      <c r="D247" s="18" t="s">
        <v>163</v>
      </c>
      <c r="E247" s="95">
        <v>7</v>
      </c>
      <c r="F247" s="95">
        <v>56</v>
      </c>
      <c r="G247" s="446">
        <v>-76.6666666666667</v>
      </c>
      <c r="H247" s="95">
        <v>17911</v>
      </c>
      <c r="I247" s="95">
        <v>11267</v>
      </c>
      <c r="J247" s="446">
        <v>-5.38293584145113</v>
      </c>
    </row>
    <row r="248" spans="1:10" ht="12.75">
      <c r="A248" s="1" t="s">
        <v>784</v>
      </c>
      <c r="B248" s="117">
        <v>728</v>
      </c>
      <c r="C248" s="20"/>
      <c r="D248" s="18" t="s">
        <v>164</v>
      </c>
      <c r="E248" s="95">
        <v>3129947</v>
      </c>
      <c r="F248" s="95">
        <v>36199430</v>
      </c>
      <c r="G248" s="446">
        <v>-19.6368050314013</v>
      </c>
      <c r="H248" s="95">
        <v>8235155</v>
      </c>
      <c r="I248" s="95">
        <v>105072402</v>
      </c>
      <c r="J248" s="446">
        <v>-12.583513199854</v>
      </c>
    </row>
    <row r="249" spans="1:10" ht="12.75">
      <c r="A249" s="1" t="s">
        <v>785</v>
      </c>
      <c r="B249" s="117">
        <v>732</v>
      </c>
      <c r="C249" s="20"/>
      <c r="D249" s="18" t="s">
        <v>165</v>
      </c>
      <c r="E249" s="95">
        <v>2975637</v>
      </c>
      <c r="F249" s="95">
        <v>36097262</v>
      </c>
      <c r="G249" s="446">
        <v>7.10502907528681</v>
      </c>
      <c r="H249" s="95">
        <v>8154674</v>
      </c>
      <c r="I249" s="95">
        <v>106689334</v>
      </c>
      <c r="J249" s="446">
        <v>-11.0252199500065</v>
      </c>
    </row>
    <row r="250" spans="1:10" ht="12.75">
      <c r="A250" s="1" t="s">
        <v>786</v>
      </c>
      <c r="B250" s="117">
        <v>736</v>
      </c>
      <c r="C250" s="20"/>
      <c r="D250" s="18" t="s">
        <v>166</v>
      </c>
      <c r="E250" s="95">
        <v>461684</v>
      </c>
      <c r="F250" s="95">
        <v>12627343</v>
      </c>
      <c r="G250" s="446">
        <v>-13.8247556933012</v>
      </c>
      <c r="H250" s="95">
        <v>2205820</v>
      </c>
      <c r="I250" s="95">
        <v>59811379</v>
      </c>
      <c r="J250" s="446">
        <v>18.9320316823173</v>
      </c>
    </row>
    <row r="251" spans="1:10" s="181" customFormat="1" ht="12.75">
      <c r="A251" s="193" t="s">
        <v>787</v>
      </c>
      <c r="B251" s="210">
        <v>740</v>
      </c>
      <c r="C251" s="186"/>
      <c r="D251" s="137" t="s">
        <v>167</v>
      </c>
      <c r="E251" s="205">
        <v>1035037</v>
      </c>
      <c r="F251" s="205">
        <v>22912828</v>
      </c>
      <c r="G251" s="445">
        <v>5.39538931154026</v>
      </c>
      <c r="H251" s="205">
        <v>4580555</v>
      </c>
      <c r="I251" s="205">
        <v>67336811</v>
      </c>
      <c r="J251" s="445">
        <v>-0.444753890851771</v>
      </c>
    </row>
    <row r="252" spans="1:10" s="181" customFormat="1" ht="12.75">
      <c r="A252" s="193" t="s">
        <v>788</v>
      </c>
      <c r="B252" s="210">
        <v>743</v>
      </c>
      <c r="C252" s="186"/>
      <c r="D252" s="137" t="s">
        <v>168</v>
      </c>
      <c r="E252" s="205">
        <v>40222</v>
      </c>
      <c r="F252" s="205">
        <v>181273</v>
      </c>
      <c r="G252" s="445">
        <v>-41.4585546861123</v>
      </c>
      <c r="H252" s="205">
        <v>67953</v>
      </c>
      <c r="I252" s="205">
        <v>307952</v>
      </c>
      <c r="J252" s="445">
        <v>-3.81910175526266</v>
      </c>
    </row>
    <row r="253" spans="1:10" s="9" customFormat="1" ht="33.75" customHeight="1">
      <c r="A253" s="90" t="s">
        <v>684</v>
      </c>
      <c r="B253" s="89" t="s">
        <v>684</v>
      </c>
      <c r="C253" s="662" t="s">
        <v>1097</v>
      </c>
      <c r="D253" s="663"/>
      <c r="E253" s="94">
        <v>3573866</v>
      </c>
      <c r="F253" s="94">
        <v>18911464</v>
      </c>
      <c r="G253" s="444">
        <v>-17.5161359924956</v>
      </c>
      <c r="H253" s="94">
        <v>9153352</v>
      </c>
      <c r="I253" s="94">
        <v>48939026</v>
      </c>
      <c r="J253" s="444">
        <v>-9.07580159803852</v>
      </c>
    </row>
    <row r="254" spans="1:10" s="9" customFormat="1" ht="21" customHeight="1">
      <c r="A254" s="193" t="s">
        <v>789</v>
      </c>
      <c r="B254" s="210">
        <v>800</v>
      </c>
      <c r="C254" s="186"/>
      <c r="D254" s="137" t="s">
        <v>169</v>
      </c>
      <c r="E254" s="205">
        <v>3146679</v>
      </c>
      <c r="F254" s="205">
        <v>16821031</v>
      </c>
      <c r="G254" s="445">
        <v>-14.6353190096254</v>
      </c>
      <c r="H254" s="205">
        <v>8190330</v>
      </c>
      <c r="I254" s="205">
        <v>43148554</v>
      </c>
      <c r="J254" s="445">
        <v>-5.08341643487216</v>
      </c>
    </row>
    <row r="255" spans="1:10" s="181" customFormat="1" ht="12.75">
      <c r="A255" s="193" t="s">
        <v>790</v>
      </c>
      <c r="B255" s="210">
        <v>801</v>
      </c>
      <c r="C255" s="186"/>
      <c r="D255" s="137" t="s">
        <v>170</v>
      </c>
      <c r="E255" s="205">
        <v>1012</v>
      </c>
      <c r="F255" s="205">
        <v>9328</v>
      </c>
      <c r="G255" s="445" t="s">
        <v>719</v>
      </c>
      <c r="H255" s="205">
        <v>1063</v>
      </c>
      <c r="I255" s="205">
        <v>14030</v>
      </c>
      <c r="J255" s="445">
        <v>-67.5501896567675</v>
      </c>
    </row>
    <row r="256" spans="1:10" s="181" customFormat="1" ht="12.75">
      <c r="A256" s="193" t="s">
        <v>791</v>
      </c>
      <c r="B256" s="210">
        <v>803</v>
      </c>
      <c r="C256" s="186"/>
      <c r="D256" s="137" t="s">
        <v>171</v>
      </c>
      <c r="E256" s="205" t="s">
        <v>106</v>
      </c>
      <c r="F256" s="205" t="s">
        <v>106</v>
      </c>
      <c r="G256" s="445" t="s">
        <v>1154</v>
      </c>
      <c r="H256" s="205" t="s">
        <v>106</v>
      </c>
      <c r="I256" s="205" t="s">
        <v>106</v>
      </c>
      <c r="J256" s="445" t="s">
        <v>1154</v>
      </c>
    </row>
    <row r="257" spans="1:10" ht="12.75">
      <c r="A257" s="1" t="s">
        <v>792</v>
      </c>
      <c r="B257" s="117">
        <v>804</v>
      </c>
      <c r="C257" s="20"/>
      <c r="D257" s="18" t="s">
        <v>172</v>
      </c>
      <c r="E257" s="95">
        <v>278475</v>
      </c>
      <c r="F257" s="95">
        <v>1864400</v>
      </c>
      <c r="G257" s="446">
        <v>66.0045125019811</v>
      </c>
      <c r="H257" s="95">
        <v>556319</v>
      </c>
      <c r="I257" s="95">
        <v>4819014</v>
      </c>
      <c r="J257" s="446">
        <v>27.5283027855551</v>
      </c>
    </row>
    <row r="258" spans="1:10" ht="12.75">
      <c r="A258" s="193" t="s">
        <v>793</v>
      </c>
      <c r="B258" s="210">
        <v>806</v>
      </c>
      <c r="C258" s="186"/>
      <c r="D258" s="137" t="s">
        <v>173</v>
      </c>
      <c r="E258" s="205" t="s">
        <v>106</v>
      </c>
      <c r="F258" s="205" t="s">
        <v>106</v>
      </c>
      <c r="G258" s="445">
        <v>-100</v>
      </c>
      <c r="H258" s="205" t="s">
        <v>106</v>
      </c>
      <c r="I258" s="205" t="s">
        <v>106</v>
      </c>
      <c r="J258" s="445">
        <v>-100</v>
      </c>
    </row>
    <row r="259" spans="1:10" ht="12.75">
      <c r="A259" s="193" t="s">
        <v>794</v>
      </c>
      <c r="B259" s="210">
        <v>807</v>
      </c>
      <c r="C259" s="186"/>
      <c r="D259" s="137" t="s">
        <v>174</v>
      </c>
      <c r="E259" s="205" t="s">
        <v>106</v>
      </c>
      <c r="F259" s="205" t="s">
        <v>106</v>
      </c>
      <c r="G259" s="445" t="s">
        <v>1154</v>
      </c>
      <c r="H259" s="205" t="s">
        <v>106</v>
      </c>
      <c r="I259" s="205" t="s">
        <v>106</v>
      </c>
      <c r="J259" s="445" t="s">
        <v>1154</v>
      </c>
    </row>
    <row r="260" spans="1:10" ht="12.75">
      <c r="A260" s="193" t="s">
        <v>795</v>
      </c>
      <c r="B260" s="210">
        <v>809</v>
      </c>
      <c r="C260" s="186"/>
      <c r="D260" s="137" t="s">
        <v>175</v>
      </c>
      <c r="E260" s="205">
        <v>62</v>
      </c>
      <c r="F260" s="205">
        <v>9100</v>
      </c>
      <c r="G260" s="445">
        <v>-99.3422060817746</v>
      </c>
      <c r="H260" s="205">
        <v>8975</v>
      </c>
      <c r="I260" s="205">
        <v>121027</v>
      </c>
      <c r="J260" s="445">
        <v>-96.7117616325369</v>
      </c>
    </row>
    <row r="261" spans="1:10" ht="12.75">
      <c r="A261" s="193" t="s">
        <v>796</v>
      </c>
      <c r="B261" s="210">
        <v>811</v>
      </c>
      <c r="C261" s="186"/>
      <c r="D261" s="137" t="s">
        <v>176</v>
      </c>
      <c r="E261" s="205" t="s">
        <v>106</v>
      </c>
      <c r="F261" s="205" t="s">
        <v>106</v>
      </c>
      <c r="G261" s="445" t="s">
        <v>1154</v>
      </c>
      <c r="H261" s="205" t="s">
        <v>106</v>
      </c>
      <c r="I261" s="205" t="s">
        <v>106</v>
      </c>
      <c r="J261" s="445" t="s">
        <v>1154</v>
      </c>
    </row>
    <row r="262" spans="1:10" ht="12.75">
      <c r="A262" s="193" t="s">
        <v>797</v>
      </c>
      <c r="B262" s="210">
        <v>812</v>
      </c>
      <c r="C262" s="186"/>
      <c r="D262" s="137" t="s">
        <v>177</v>
      </c>
      <c r="E262" s="205" t="s">
        <v>106</v>
      </c>
      <c r="F262" s="205" t="s">
        <v>106</v>
      </c>
      <c r="G262" s="445">
        <v>-100</v>
      </c>
      <c r="H262" s="205" t="s">
        <v>106</v>
      </c>
      <c r="I262" s="205" t="s">
        <v>106</v>
      </c>
      <c r="J262" s="445">
        <v>-100</v>
      </c>
    </row>
    <row r="263" spans="1:10" ht="12.75">
      <c r="A263" s="193" t="s">
        <v>798</v>
      </c>
      <c r="B263" s="210">
        <v>813</v>
      </c>
      <c r="C263" s="186"/>
      <c r="D263" s="137" t="s">
        <v>178</v>
      </c>
      <c r="E263" s="205" t="s">
        <v>106</v>
      </c>
      <c r="F263" s="205" t="s">
        <v>106</v>
      </c>
      <c r="G263" s="445" t="s">
        <v>1154</v>
      </c>
      <c r="H263" s="205" t="s">
        <v>106</v>
      </c>
      <c r="I263" s="205" t="s">
        <v>106</v>
      </c>
      <c r="J263" s="445" t="s">
        <v>1154</v>
      </c>
    </row>
    <row r="264" spans="1:10" ht="12.75">
      <c r="A264" s="193" t="s">
        <v>799</v>
      </c>
      <c r="B264" s="210">
        <v>815</v>
      </c>
      <c r="C264" s="186"/>
      <c r="D264" s="137" t="s">
        <v>179</v>
      </c>
      <c r="E264" s="205">
        <v>10864</v>
      </c>
      <c r="F264" s="205">
        <v>15929</v>
      </c>
      <c r="G264" s="445">
        <v>-1.49650609115082</v>
      </c>
      <c r="H264" s="205">
        <v>11436</v>
      </c>
      <c r="I264" s="205">
        <v>27440</v>
      </c>
      <c r="J264" s="445">
        <v>-10.0887971427635</v>
      </c>
    </row>
    <row r="265" spans="1:10" ht="12.75">
      <c r="A265" s="193" t="s">
        <v>800</v>
      </c>
      <c r="B265" s="210">
        <v>816</v>
      </c>
      <c r="C265" s="186"/>
      <c r="D265" s="137" t="s">
        <v>180</v>
      </c>
      <c r="E265" s="205" t="s">
        <v>106</v>
      </c>
      <c r="F265" s="205" t="s">
        <v>106</v>
      </c>
      <c r="G265" s="445">
        <v>-100</v>
      </c>
      <c r="H265" s="205" t="s">
        <v>106</v>
      </c>
      <c r="I265" s="205" t="s">
        <v>106</v>
      </c>
      <c r="J265" s="445">
        <v>-100</v>
      </c>
    </row>
    <row r="266" spans="1:10" ht="12.75">
      <c r="A266" s="193" t="s">
        <v>801</v>
      </c>
      <c r="B266" s="210">
        <v>817</v>
      </c>
      <c r="C266" s="186"/>
      <c r="D266" s="137" t="s">
        <v>181</v>
      </c>
      <c r="E266" s="205">
        <v>29599</v>
      </c>
      <c r="F266" s="205">
        <v>37968</v>
      </c>
      <c r="G266" s="445" t="s">
        <v>719</v>
      </c>
      <c r="H266" s="205">
        <v>29599</v>
      </c>
      <c r="I266" s="205">
        <v>37968</v>
      </c>
      <c r="J266" s="445" t="s">
        <v>719</v>
      </c>
    </row>
    <row r="267" spans="1:10" ht="12.75">
      <c r="A267" s="193" t="s">
        <v>802</v>
      </c>
      <c r="B267" s="210">
        <v>819</v>
      </c>
      <c r="C267" s="186"/>
      <c r="D267" s="137" t="s">
        <v>182</v>
      </c>
      <c r="E267" s="205">
        <v>1652</v>
      </c>
      <c r="F267" s="205">
        <v>1900</v>
      </c>
      <c r="G267" s="445" t="s">
        <v>719</v>
      </c>
      <c r="H267" s="205">
        <v>1652</v>
      </c>
      <c r="I267" s="205">
        <v>1900</v>
      </c>
      <c r="J267" s="445" t="s">
        <v>719</v>
      </c>
    </row>
    <row r="268" spans="1:10" ht="12.75">
      <c r="A268" s="193" t="s">
        <v>803</v>
      </c>
      <c r="B268" s="210">
        <v>820</v>
      </c>
      <c r="C268" s="186"/>
      <c r="D268" s="137" t="s">
        <v>486</v>
      </c>
      <c r="E268" s="205" t="s">
        <v>106</v>
      </c>
      <c r="F268" s="205" t="s">
        <v>106</v>
      </c>
      <c r="G268" s="445" t="s">
        <v>1154</v>
      </c>
      <c r="H268" s="205" t="s">
        <v>106</v>
      </c>
      <c r="I268" s="205" t="s">
        <v>106</v>
      </c>
      <c r="J268" s="445" t="s">
        <v>1154</v>
      </c>
    </row>
    <row r="269" spans="1:10" ht="12.75">
      <c r="A269" s="193" t="s">
        <v>804</v>
      </c>
      <c r="B269" s="210">
        <v>822</v>
      </c>
      <c r="C269" s="186"/>
      <c r="D269" s="137" t="s">
        <v>485</v>
      </c>
      <c r="E269" s="205">
        <v>4408</v>
      </c>
      <c r="F269" s="205">
        <v>93508</v>
      </c>
      <c r="G269" s="445">
        <v>100.829019995275</v>
      </c>
      <c r="H269" s="205">
        <v>9813</v>
      </c>
      <c r="I269" s="205">
        <v>253088</v>
      </c>
      <c r="J269" s="445">
        <v>284.159317557414</v>
      </c>
    </row>
    <row r="270" spans="1:10" ht="12.75">
      <c r="A270" s="193" t="s">
        <v>805</v>
      </c>
      <c r="B270" s="210">
        <v>823</v>
      </c>
      <c r="C270" s="186"/>
      <c r="D270" s="137" t="s">
        <v>848</v>
      </c>
      <c r="E270" s="205" t="s">
        <v>1154</v>
      </c>
      <c r="F270" s="205" t="s">
        <v>1154</v>
      </c>
      <c r="G270" s="445" t="s">
        <v>1154</v>
      </c>
      <c r="H270" s="205">
        <v>4</v>
      </c>
      <c r="I270" s="205">
        <v>2515</v>
      </c>
      <c r="J270" s="445" t="s">
        <v>719</v>
      </c>
    </row>
    <row r="271" spans="1:10" ht="12.75">
      <c r="A271" s="193" t="s">
        <v>806</v>
      </c>
      <c r="B271" s="210">
        <v>824</v>
      </c>
      <c r="C271" s="186"/>
      <c r="D271" s="137" t="s">
        <v>183</v>
      </c>
      <c r="E271" s="205" t="s">
        <v>106</v>
      </c>
      <c r="F271" s="205" t="s">
        <v>106</v>
      </c>
      <c r="G271" s="445">
        <v>-100</v>
      </c>
      <c r="H271" s="205" t="s">
        <v>106</v>
      </c>
      <c r="I271" s="205" t="s">
        <v>106</v>
      </c>
      <c r="J271" s="445">
        <v>-100</v>
      </c>
    </row>
    <row r="272" spans="1:10" ht="12.75">
      <c r="A272" s="193" t="s">
        <v>807</v>
      </c>
      <c r="B272" s="210">
        <v>825</v>
      </c>
      <c r="C272" s="186"/>
      <c r="D272" s="137" t="s">
        <v>184</v>
      </c>
      <c r="E272" s="205" t="s">
        <v>106</v>
      </c>
      <c r="F272" s="205" t="s">
        <v>106</v>
      </c>
      <c r="G272" s="445" t="s">
        <v>1154</v>
      </c>
      <c r="H272" s="205" t="s">
        <v>106</v>
      </c>
      <c r="I272" s="205" t="s">
        <v>106</v>
      </c>
      <c r="J272" s="445" t="s">
        <v>1154</v>
      </c>
    </row>
    <row r="273" spans="1:10" ht="12.75">
      <c r="A273" s="193" t="s">
        <v>808</v>
      </c>
      <c r="B273" s="210">
        <v>830</v>
      </c>
      <c r="C273" s="186"/>
      <c r="D273" s="137" t="s">
        <v>185</v>
      </c>
      <c r="E273" s="205" t="s">
        <v>106</v>
      </c>
      <c r="F273" s="205" t="s">
        <v>106</v>
      </c>
      <c r="G273" s="445" t="s">
        <v>1154</v>
      </c>
      <c r="H273" s="205" t="s">
        <v>106</v>
      </c>
      <c r="I273" s="205" t="s">
        <v>106</v>
      </c>
      <c r="J273" s="445" t="s">
        <v>1154</v>
      </c>
    </row>
    <row r="274" spans="1:10" ht="12.75">
      <c r="A274" s="193" t="s">
        <v>809</v>
      </c>
      <c r="B274" s="210">
        <v>831</v>
      </c>
      <c r="C274" s="186"/>
      <c r="D274" s="137" t="s">
        <v>186</v>
      </c>
      <c r="E274" s="205" t="s">
        <v>106</v>
      </c>
      <c r="F274" s="205" t="s">
        <v>106</v>
      </c>
      <c r="G274" s="445" t="s">
        <v>1154</v>
      </c>
      <c r="H274" s="205" t="s">
        <v>106</v>
      </c>
      <c r="I274" s="205" t="s">
        <v>106</v>
      </c>
      <c r="J274" s="445" t="s">
        <v>1154</v>
      </c>
    </row>
    <row r="275" spans="1:10" ht="12.75">
      <c r="A275" s="193" t="s">
        <v>810</v>
      </c>
      <c r="B275" s="210">
        <v>832</v>
      </c>
      <c r="C275" s="186"/>
      <c r="D275" s="137" t="s">
        <v>539</v>
      </c>
      <c r="E275" s="205" t="s">
        <v>106</v>
      </c>
      <c r="F275" s="205" t="s">
        <v>106</v>
      </c>
      <c r="G275" s="445" t="s">
        <v>1154</v>
      </c>
      <c r="H275" s="205" t="s">
        <v>106</v>
      </c>
      <c r="I275" s="205" t="s">
        <v>106</v>
      </c>
      <c r="J275" s="445" t="s">
        <v>1154</v>
      </c>
    </row>
    <row r="276" spans="1:10" ht="12.75">
      <c r="A276" s="193" t="s">
        <v>811</v>
      </c>
      <c r="B276" s="210">
        <v>833</v>
      </c>
      <c r="C276" s="186"/>
      <c r="D276" s="137" t="s">
        <v>187</v>
      </c>
      <c r="E276" s="205" t="s">
        <v>106</v>
      </c>
      <c r="F276" s="205" t="s">
        <v>106</v>
      </c>
      <c r="G276" s="445" t="s">
        <v>1154</v>
      </c>
      <c r="H276" s="205" t="s">
        <v>106</v>
      </c>
      <c r="I276" s="205" t="s">
        <v>106</v>
      </c>
      <c r="J276" s="445" t="s">
        <v>1154</v>
      </c>
    </row>
    <row r="277" spans="1:10" ht="12.75">
      <c r="A277" s="193" t="s">
        <v>812</v>
      </c>
      <c r="B277" s="210">
        <v>834</v>
      </c>
      <c r="C277" s="186"/>
      <c r="D277" s="137" t="s">
        <v>188</v>
      </c>
      <c r="E277" s="205" t="s">
        <v>106</v>
      </c>
      <c r="F277" s="205" t="s">
        <v>106</v>
      </c>
      <c r="G277" s="445" t="s">
        <v>1154</v>
      </c>
      <c r="H277" s="205" t="s">
        <v>106</v>
      </c>
      <c r="I277" s="205" t="s">
        <v>106</v>
      </c>
      <c r="J277" s="445" t="s">
        <v>1154</v>
      </c>
    </row>
    <row r="278" spans="1:10" ht="12.75">
      <c r="A278" s="193" t="s">
        <v>813</v>
      </c>
      <c r="B278" s="210">
        <v>835</v>
      </c>
      <c r="C278" s="186"/>
      <c r="D278" s="137" t="s">
        <v>189</v>
      </c>
      <c r="E278" s="205" t="s">
        <v>106</v>
      </c>
      <c r="F278" s="205" t="s">
        <v>106</v>
      </c>
      <c r="G278" s="445" t="s">
        <v>1154</v>
      </c>
      <c r="H278" s="205" t="s">
        <v>106</v>
      </c>
      <c r="I278" s="205" t="s">
        <v>106</v>
      </c>
      <c r="J278" s="445" t="s">
        <v>1154</v>
      </c>
    </row>
    <row r="279" spans="1:10" ht="12.75">
      <c r="A279" s="193" t="s">
        <v>814</v>
      </c>
      <c r="B279" s="210">
        <v>836</v>
      </c>
      <c r="C279" s="186"/>
      <c r="D279" s="137" t="s">
        <v>190</v>
      </c>
      <c r="E279" s="205" t="s">
        <v>106</v>
      </c>
      <c r="F279" s="205" t="s">
        <v>106</v>
      </c>
      <c r="G279" s="445" t="s">
        <v>1154</v>
      </c>
      <c r="H279" s="205" t="s">
        <v>106</v>
      </c>
      <c r="I279" s="205" t="s">
        <v>106</v>
      </c>
      <c r="J279" s="445" t="s">
        <v>1154</v>
      </c>
    </row>
    <row r="280" spans="1:10" ht="12.75">
      <c r="A280" s="193" t="s">
        <v>815</v>
      </c>
      <c r="B280" s="210">
        <v>837</v>
      </c>
      <c r="C280" s="186"/>
      <c r="D280" s="137" t="s">
        <v>191</v>
      </c>
      <c r="E280" s="205" t="s">
        <v>106</v>
      </c>
      <c r="F280" s="205" t="s">
        <v>106</v>
      </c>
      <c r="G280" s="445" t="s">
        <v>1154</v>
      </c>
      <c r="H280" s="205" t="s">
        <v>106</v>
      </c>
      <c r="I280" s="205" t="s">
        <v>106</v>
      </c>
      <c r="J280" s="445" t="s">
        <v>1154</v>
      </c>
    </row>
    <row r="281" spans="1:10" ht="12.75">
      <c r="A281" s="193" t="s">
        <v>816</v>
      </c>
      <c r="B281" s="210">
        <v>838</v>
      </c>
      <c r="C281" s="186"/>
      <c r="D281" s="137" t="s">
        <v>192</v>
      </c>
      <c r="E281" s="205" t="s">
        <v>106</v>
      </c>
      <c r="F281" s="205" t="s">
        <v>106</v>
      </c>
      <c r="G281" s="445" t="s">
        <v>1154</v>
      </c>
      <c r="H281" s="205" t="s">
        <v>106</v>
      </c>
      <c r="I281" s="205" t="s">
        <v>106</v>
      </c>
      <c r="J281" s="445" t="s">
        <v>1154</v>
      </c>
    </row>
    <row r="282" spans="1:10" ht="12.75">
      <c r="A282" s="193" t="s">
        <v>817</v>
      </c>
      <c r="B282" s="210">
        <v>839</v>
      </c>
      <c r="C282" s="186"/>
      <c r="D282" s="137" t="s">
        <v>193</v>
      </c>
      <c r="E282" s="205" t="s">
        <v>1154</v>
      </c>
      <c r="F282" s="205" t="s">
        <v>1154</v>
      </c>
      <c r="G282" s="445" t="s">
        <v>1154</v>
      </c>
      <c r="H282" s="205">
        <v>29</v>
      </c>
      <c r="I282" s="205">
        <v>4740</v>
      </c>
      <c r="J282" s="445" t="s">
        <v>719</v>
      </c>
    </row>
    <row r="283" spans="1:10" ht="12.75">
      <c r="A283" s="193" t="s">
        <v>818</v>
      </c>
      <c r="B283" s="210">
        <v>891</v>
      </c>
      <c r="C283" s="186"/>
      <c r="D283" s="137" t="s">
        <v>194</v>
      </c>
      <c r="E283" s="205" t="s">
        <v>106</v>
      </c>
      <c r="F283" s="205" t="s">
        <v>106</v>
      </c>
      <c r="G283" s="445" t="s">
        <v>1154</v>
      </c>
      <c r="H283" s="205" t="s">
        <v>106</v>
      </c>
      <c r="I283" s="205" t="s">
        <v>106</v>
      </c>
      <c r="J283" s="445" t="s">
        <v>1154</v>
      </c>
    </row>
    <row r="284" spans="1:10" ht="12.75">
      <c r="A284" s="193" t="s">
        <v>819</v>
      </c>
      <c r="B284" s="210">
        <v>892</v>
      </c>
      <c r="C284" s="186"/>
      <c r="D284" s="137" t="s">
        <v>195</v>
      </c>
      <c r="E284" s="205" t="s">
        <v>106</v>
      </c>
      <c r="F284" s="205" t="s">
        <v>106</v>
      </c>
      <c r="G284" s="445" t="s">
        <v>1154</v>
      </c>
      <c r="H284" s="205" t="s">
        <v>106</v>
      </c>
      <c r="I284" s="205" t="s">
        <v>106</v>
      </c>
      <c r="J284" s="445" t="s">
        <v>1154</v>
      </c>
    </row>
    <row r="285" spans="1:10" s="181" customFormat="1" ht="12.75">
      <c r="A285" s="193" t="s">
        <v>820</v>
      </c>
      <c r="B285" s="210">
        <v>893</v>
      </c>
      <c r="C285" s="186"/>
      <c r="D285" s="137" t="s">
        <v>484</v>
      </c>
      <c r="E285" s="205" t="s">
        <v>106</v>
      </c>
      <c r="F285" s="205" t="s">
        <v>106</v>
      </c>
      <c r="G285" s="445" t="s">
        <v>1154</v>
      </c>
      <c r="H285" s="205" t="s">
        <v>106</v>
      </c>
      <c r="I285" s="205" t="s">
        <v>106</v>
      </c>
      <c r="J285" s="445" t="s">
        <v>1154</v>
      </c>
    </row>
    <row r="286" spans="1:10" s="181" customFormat="1" ht="12.75">
      <c r="A286" s="193" t="s">
        <v>821</v>
      </c>
      <c r="B286" s="210">
        <v>894</v>
      </c>
      <c r="C286" s="186"/>
      <c r="D286" s="137" t="s">
        <v>1098</v>
      </c>
      <c r="E286" s="205">
        <v>101115</v>
      </c>
      <c r="F286" s="205">
        <v>58300</v>
      </c>
      <c r="G286" s="445">
        <v>-90.9034170697457</v>
      </c>
      <c r="H286" s="205">
        <v>344132</v>
      </c>
      <c r="I286" s="205">
        <v>508750</v>
      </c>
      <c r="J286" s="445">
        <v>-32.4458903200106</v>
      </c>
    </row>
    <row r="287" spans="1:10" s="9" customFormat="1" ht="24" customHeight="1">
      <c r="A287" s="217" t="s">
        <v>684</v>
      </c>
      <c r="B287" s="206" t="s">
        <v>684</v>
      </c>
      <c r="C287" s="49" t="s">
        <v>1099</v>
      </c>
      <c r="D287" s="33"/>
      <c r="E287" s="94">
        <v>38812</v>
      </c>
      <c r="F287" s="94">
        <v>201466</v>
      </c>
      <c r="G287" s="444">
        <v>31.5301199313186</v>
      </c>
      <c r="H287" s="94">
        <v>82327</v>
      </c>
      <c r="I287" s="94">
        <v>394423</v>
      </c>
      <c r="J287" s="444">
        <v>34.2702883034386</v>
      </c>
    </row>
    <row r="288" spans="1:10" s="9" customFormat="1" ht="24" customHeight="1">
      <c r="A288" s="193" t="s">
        <v>822</v>
      </c>
      <c r="B288" s="210">
        <v>950</v>
      </c>
      <c r="C288" s="186"/>
      <c r="D288" s="137" t="s">
        <v>196</v>
      </c>
      <c r="E288" s="205">
        <v>38812</v>
      </c>
      <c r="F288" s="205">
        <v>201466</v>
      </c>
      <c r="G288" s="445">
        <v>31.5301199313186</v>
      </c>
      <c r="H288" s="205">
        <v>82327</v>
      </c>
      <c r="I288" s="205">
        <v>394423</v>
      </c>
      <c r="J288" s="445">
        <v>34.2702883034386</v>
      </c>
    </row>
    <row r="289" spans="1:10" s="9" customFormat="1" ht="12.75" customHeight="1">
      <c r="A289" s="193" t="s">
        <v>1100</v>
      </c>
      <c r="B289" s="210">
        <v>953</v>
      </c>
      <c r="C289" s="186"/>
      <c r="D289" s="137" t="s">
        <v>1101</v>
      </c>
      <c r="E289" s="205" t="s">
        <v>106</v>
      </c>
      <c r="F289" s="205" t="s">
        <v>106</v>
      </c>
      <c r="G289" s="445" t="s">
        <v>1154</v>
      </c>
      <c r="H289" s="205" t="s">
        <v>106</v>
      </c>
      <c r="I289" s="205" t="s">
        <v>106</v>
      </c>
      <c r="J289" s="445" t="s">
        <v>1154</v>
      </c>
    </row>
    <row r="290" spans="1:10" s="9" customFormat="1" ht="12.75" customHeight="1">
      <c r="A290" s="193" t="s">
        <v>971</v>
      </c>
      <c r="B290" s="210">
        <v>958</v>
      </c>
      <c r="C290" s="186"/>
      <c r="D290" s="137" t="s">
        <v>1051</v>
      </c>
      <c r="E290" s="205" t="s">
        <v>106</v>
      </c>
      <c r="F290" s="205" t="s">
        <v>106</v>
      </c>
      <c r="G290" s="445" t="s">
        <v>1154</v>
      </c>
      <c r="H290" s="205" t="s">
        <v>106</v>
      </c>
      <c r="I290" s="205" t="s">
        <v>106</v>
      </c>
      <c r="J290" s="445" t="s">
        <v>1154</v>
      </c>
    </row>
    <row r="291" spans="1:10" s="9" customFormat="1" ht="30" customHeight="1">
      <c r="A291" s="90"/>
      <c r="B291" s="210"/>
      <c r="C291" s="90" t="s">
        <v>1102</v>
      </c>
      <c r="D291" s="33"/>
      <c r="E291" s="94">
        <v>1090183727</v>
      </c>
      <c r="F291" s="94">
        <v>3399994189</v>
      </c>
      <c r="G291" s="444">
        <v>2.71011995935076</v>
      </c>
      <c r="H291" s="94">
        <v>3465776723</v>
      </c>
      <c r="I291" s="94">
        <v>10163446275</v>
      </c>
      <c r="J291" s="444">
        <v>4.584836730815</v>
      </c>
    </row>
    <row r="292" spans="1:11" ht="12.75">
      <c r="A292" s="193"/>
      <c r="B292" s="218"/>
      <c r="C292" s="193"/>
      <c r="E292" s="205"/>
      <c r="F292" s="205"/>
      <c r="G292" s="194"/>
      <c r="H292" s="205"/>
      <c r="I292" s="205"/>
      <c r="J292" s="194"/>
      <c r="K292" s="92"/>
    </row>
    <row r="293" spans="7:11" ht="12.75">
      <c r="G293" s="205"/>
      <c r="H293" s="205"/>
      <c r="I293" s="194"/>
      <c r="J293" s="205"/>
      <c r="K293" s="92"/>
    </row>
    <row r="294" spans="7:11" ht="12.75">
      <c r="G294" s="205"/>
      <c r="H294" s="205"/>
      <c r="I294" s="194"/>
      <c r="J294" s="205"/>
      <c r="K294" s="92"/>
    </row>
    <row r="295" spans="7:11" ht="12.75">
      <c r="G295" s="205"/>
      <c r="H295" s="205"/>
      <c r="I295" s="194"/>
      <c r="J295" s="205"/>
      <c r="K295" s="92"/>
    </row>
    <row r="296" spans="7:11" ht="12.75">
      <c r="G296" s="205"/>
      <c r="H296" s="205"/>
      <c r="I296" s="194"/>
      <c r="J296" s="205"/>
      <c r="K296" s="92"/>
    </row>
    <row r="297" spans="7:11" ht="12.75">
      <c r="G297" s="205"/>
      <c r="H297" s="205"/>
      <c r="I297" s="194"/>
      <c r="J297" s="205"/>
      <c r="K297" s="92"/>
    </row>
    <row r="298" spans="7:11" ht="12.75">
      <c r="G298" s="205"/>
      <c r="H298" s="205"/>
      <c r="I298" s="194"/>
      <c r="J298" s="205"/>
      <c r="K298" s="92"/>
    </row>
    <row r="299" spans="7:11" ht="12.75">
      <c r="G299" s="205"/>
      <c r="H299" s="205"/>
      <c r="I299" s="194"/>
      <c r="J299" s="205"/>
      <c r="K299" s="92"/>
    </row>
    <row r="300" spans="7:11" ht="12.75">
      <c r="G300" s="205"/>
      <c r="H300" s="205"/>
      <c r="I300" s="194"/>
      <c r="J300" s="205"/>
      <c r="K300" s="92"/>
    </row>
    <row r="301" spans="7:11" ht="12.75">
      <c r="G301" s="205"/>
      <c r="H301" s="205"/>
      <c r="I301" s="194"/>
      <c r="J301" s="205"/>
      <c r="K301" s="92"/>
    </row>
    <row r="302" spans="7:11" ht="12.75">
      <c r="G302" s="205"/>
      <c r="H302" s="205"/>
      <c r="I302" s="194"/>
      <c r="J302" s="205"/>
      <c r="K302" s="92"/>
    </row>
    <row r="303" spans="7:11" ht="12.75">
      <c r="G303" s="205"/>
      <c r="H303" s="205"/>
      <c r="I303" s="194"/>
      <c r="J303" s="205"/>
      <c r="K303" s="92"/>
    </row>
    <row r="304" spans="7:11" ht="12.75">
      <c r="G304" s="205"/>
      <c r="H304" s="205"/>
      <c r="I304" s="194"/>
      <c r="J304" s="205"/>
      <c r="K304" s="92"/>
    </row>
    <row r="305" spans="7:11" ht="12.75">
      <c r="G305" s="205"/>
      <c r="H305" s="205"/>
      <c r="I305" s="194"/>
      <c r="J305" s="205"/>
      <c r="K305" s="92"/>
    </row>
    <row r="306" spans="7:11" ht="12.75">
      <c r="G306" s="205"/>
      <c r="H306" s="205"/>
      <c r="I306" s="194"/>
      <c r="J306" s="205"/>
      <c r="K306" s="92"/>
    </row>
    <row r="307" spans="7:11" ht="12.75">
      <c r="G307" s="205"/>
      <c r="H307" s="205"/>
      <c r="I307" s="194"/>
      <c r="J307" s="205"/>
      <c r="K307" s="92"/>
    </row>
    <row r="308" spans="7:11" ht="12.75">
      <c r="G308" s="205"/>
      <c r="H308" s="205"/>
      <c r="I308" s="194"/>
      <c r="J308" s="205"/>
      <c r="K308" s="92"/>
    </row>
    <row r="309" spans="7:11" ht="12.75">
      <c r="G309" s="205"/>
      <c r="H309" s="205"/>
      <c r="I309" s="194"/>
      <c r="J309" s="205"/>
      <c r="K309" s="92"/>
    </row>
    <row r="310" spans="7:11" ht="12.75">
      <c r="G310" s="205"/>
      <c r="H310" s="205"/>
      <c r="I310" s="194"/>
      <c r="J310" s="205"/>
      <c r="K310" s="92"/>
    </row>
    <row r="311" spans="7:11" ht="12.75">
      <c r="G311" s="205"/>
      <c r="H311" s="205"/>
      <c r="I311" s="194"/>
      <c r="J311" s="205"/>
      <c r="K311" s="92"/>
    </row>
    <row r="312" spans="7:11" ht="12.75">
      <c r="G312" s="205"/>
      <c r="H312" s="205"/>
      <c r="I312" s="194"/>
      <c r="J312" s="205"/>
      <c r="K312" s="92"/>
    </row>
    <row r="313" spans="7:11" ht="12.75">
      <c r="G313" s="205"/>
      <c r="H313" s="205"/>
      <c r="I313" s="194"/>
      <c r="J313" s="205"/>
      <c r="K313" s="92"/>
    </row>
    <row r="314" spans="7:11" ht="12.75">
      <c r="G314" s="205"/>
      <c r="H314" s="205"/>
      <c r="I314" s="194"/>
      <c r="J314" s="205"/>
      <c r="K314" s="92"/>
    </row>
    <row r="315" spans="7:11" ht="12.75">
      <c r="G315" s="205"/>
      <c r="H315" s="205"/>
      <c r="I315" s="194"/>
      <c r="J315" s="205"/>
      <c r="K315" s="92"/>
    </row>
    <row r="316" spans="7:11" ht="12.75">
      <c r="G316" s="205"/>
      <c r="H316" s="205"/>
      <c r="I316" s="194"/>
      <c r="J316" s="205"/>
      <c r="K316" s="92"/>
    </row>
    <row r="317" spans="7:11" ht="12.75">
      <c r="G317" s="205"/>
      <c r="H317" s="205"/>
      <c r="I317" s="194"/>
      <c r="J317" s="205"/>
      <c r="K317" s="92"/>
    </row>
    <row r="318" spans="7:11" ht="12.75">
      <c r="G318" s="205"/>
      <c r="H318" s="205"/>
      <c r="I318" s="194"/>
      <c r="J318" s="205"/>
      <c r="K318" s="92"/>
    </row>
    <row r="319" spans="7:11" ht="12.75">
      <c r="G319" s="205"/>
      <c r="H319" s="205"/>
      <c r="I319" s="194"/>
      <c r="J319" s="205"/>
      <c r="K319" s="92"/>
    </row>
    <row r="320" spans="7:11" ht="12.75">
      <c r="G320" s="205"/>
      <c r="H320" s="205"/>
      <c r="I320" s="194"/>
      <c r="J320" s="205"/>
      <c r="K320" s="92"/>
    </row>
    <row r="321" spans="7:11" ht="12.75">
      <c r="G321" s="205"/>
      <c r="H321" s="205"/>
      <c r="I321" s="194"/>
      <c r="J321" s="205"/>
      <c r="K321" s="92"/>
    </row>
    <row r="322" spans="7:11" ht="12.75">
      <c r="G322" s="205"/>
      <c r="H322" s="205"/>
      <c r="I322" s="194"/>
      <c r="J322" s="205"/>
      <c r="K322" s="92"/>
    </row>
    <row r="323" spans="7:11" ht="12.75">
      <c r="G323" s="205"/>
      <c r="H323" s="205"/>
      <c r="I323" s="194"/>
      <c r="J323" s="205"/>
      <c r="K323" s="92"/>
    </row>
    <row r="324" spans="7:11" ht="12.75">
      <c r="G324" s="205"/>
      <c r="H324" s="205"/>
      <c r="I324" s="194"/>
      <c r="J324" s="205"/>
      <c r="K324" s="92"/>
    </row>
    <row r="325" spans="7:11" ht="12.75">
      <c r="G325" s="205"/>
      <c r="H325" s="205"/>
      <c r="I325" s="194"/>
      <c r="J325" s="205"/>
      <c r="K325" s="92"/>
    </row>
    <row r="326" spans="7:11" ht="12.75">
      <c r="G326" s="205"/>
      <c r="H326" s="205"/>
      <c r="I326" s="194"/>
      <c r="J326" s="205"/>
      <c r="K326" s="92"/>
    </row>
    <row r="327" spans="7:11" ht="12.75">
      <c r="G327" s="205"/>
      <c r="H327" s="205"/>
      <c r="I327" s="194"/>
      <c r="J327" s="205"/>
      <c r="K327" s="92"/>
    </row>
    <row r="328" spans="7:11" ht="12.75">
      <c r="G328" s="205"/>
      <c r="H328" s="205"/>
      <c r="I328" s="194"/>
      <c r="J328" s="205"/>
      <c r="K328" s="92"/>
    </row>
    <row r="329" spans="7:11" ht="12.75">
      <c r="G329" s="205"/>
      <c r="H329" s="205"/>
      <c r="I329" s="194"/>
      <c r="J329" s="205"/>
      <c r="K329" s="92"/>
    </row>
    <row r="330" spans="7:11" ht="12.75">
      <c r="G330" s="205"/>
      <c r="H330" s="205"/>
      <c r="I330" s="194"/>
      <c r="J330" s="205"/>
      <c r="K330" s="92"/>
    </row>
    <row r="331" spans="7:11" ht="12.75">
      <c r="G331" s="205"/>
      <c r="H331" s="205"/>
      <c r="I331" s="194"/>
      <c r="J331" s="205"/>
      <c r="K331" s="92"/>
    </row>
    <row r="332" spans="7:11" ht="12.75">
      <c r="G332" s="205"/>
      <c r="H332" s="205"/>
      <c r="I332" s="194"/>
      <c r="J332" s="205"/>
      <c r="K332" s="92"/>
    </row>
    <row r="333" spans="7:11" ht="12.75">
      <c r="G333" s="205"/>
      <c r="H333" s="205"/>
      <c r="I333" s="194"/>
      <c r="J333" s="205"/>
      <c r="K333" s="92"/>
    </row>
    <row r="334" spans="7:11" ht="12.75">
      <c r="G334" s="205"/>
      <c r="H334" s="205"/>
      <c r="I334" s="194"/>
      <c r="J334" s="205"/>
      <c r="K334" s="92"/>
    </row>
    <row r="335" spans="7:11" ht="12.75">
      <c r="G335" s="205"/>
      <c r="H335" s="205"/>
      <c r="I335" s="194"/>
      <c r="J335" s="205"/>
      <c r="K335" s="92"/>
    </row>
    <row r="336" spans="7:11" ht="12.75">
      <c r="G336" s="205"/>
      <c r="H336" s="205"/>
      <c r="I336" s="194"/>
      <c r="J336" s="205"/>
      <c r="K336" s="92"/>
    </row>
    <row r="337" spans="7:11" ht="12.75">
      <c r="G337" s="205"/>
      <c r="H337" s="205"/>
      <c r="I337" s="194"/>
      <c r="J337" s="205"/>
      <c r="K337" s="92"/>
    </row>
    <row r="338" spans="7:11" ht="12.75">
      <c r="G338" s="205"/>
      <c r="H338" s="205"/>
      <c r="I338" s="194"/>
      <c r="J338" s="205"/>
      <c r="K338" s="92"/>
    </row>
    <row r="339" spans="7:11" ht="12.75">
      <c r="G339" s="205"/>
      <c r="H339" s="205"/>
      <c r="I339" s="194"/>
      <c r="J339" s="205"/>
      <c r="K339" s="92"/>
    </row>
    <row r="340" ht="12.75">
      <c r="K340" s="92"/>
    </row>
    <row r="341" ht="12.75">
      <c r="K341" s="92"/>
    </row>
    <row r="342" ht="12.75">
      <c r="K342" s="92"/>
    </row>
    <row r="343" ht="12.75">
      <c r="K343" s="92"/>
    </row>
    <row r="344" ht="12.75">
      <c r="K344" s="92"/>
    </row>
    <row r="345" ht="12.75">
      <c r="K345" s="92"/>
    </row>
    <row r="346" ht="12.75">
      <c r="K346" s="92"/>
    </row>
    <row r="347" ht="12.75">
      <c r="K347" s="92"/>
    </row>
    <row r="348" ht="12.75">
      <c r="K348" s="92"/>
    </row>
    <row r="349" ht="12.75">
      <c r="K349" s="92"/>
    </row>
  </sheetData>
  <sheetProtection/>
  <mergeCells count="53">
    <mergeCell ref="A1:J1"/>
    <mergeCell ref="A75:J75"/>
    <mergeCell ref="J5:J8"/>
    <mergeCell ref="F153:F156"/>
    <mergeCell ref="G153:G156"/>
    <mergeCell ref="H153:H156"/>
    <mergeCell ref="I5:I8"/>
    <mergeCell ref="A3:B8"/>
    <mergeCell ref="C3:D8"/>
    <mergeCell ref="G5:G8"/>
    <mergeCell ref="E5:E8"/>
    <mergeCell ref="F5:F8"/>
    <mergeCell ref="E3:G3"/>
    <mergeCell ref="H3:J3"/>
    <mergeCell ref="F4:G4"/>
    <mergeCell ref="I4:J4"/>
    <mergeCell ref="H5:H8"/>
    <mergeCell ref="A77:B82"/>
    <mergeCell ref="C77:D82"/>
    <mergeCell ref="E77:G77"/>
    <mergeCell ref="H77:J77"/>
    <mergeCell ref="F78:G78"/>
    <mergeCell ref="I78:J78"/>
    <mergeCell ref="E79:E82"/>
    <mergeCell ref="F79:F82"/>
    <mergeCell ref="G79:G82"/>
    <mergeCell ref="H79:H82"/>
    <mergeCell ref="I79:I82"/>
    <mergeCell ref="J79:J82"/>
    <mergeCell ref="A149:J149"/>
    <mergeCell ref="A151:B156"/>
    <mergeCell ref="C151:D156"/>
    <mergeCell ref="E151:G151"/>
    <mergeCell ref="H151:J151"/>
    <mergeCell ref="F152:G152"/>
    <mergeCell ref="I152:J152"/>
    <mergeCell ref="E153:E156"/>
    <mergeCell ref="I153:I156"/>
    <mergeCell ref="J153:J156"/>
    <mergeCell ref="A224:J224"/>
    <mergeCell ref="A226:B231"/>
    <mergeCell ref="C226:D231"/>
    <mergeCell ref="E226:G226"/>
    <mergeCell ref="H226:J226"/>
    <mergeCell ref="F227:G227"/>
    <mergeCell ref="I227:J227"/>
    <mergeCell ref="E228:E231"/>
    <mergeCell ref="F228:F231"/>
    <mergeCell ref="G228:G231"/>
    <mergeCell ref="H228:H231"/>
    <mergeCell ref="I228:I231"/>
    <mergeCell ref="J228:J231"/>
    <mergeCell ref="C253:D253"/>
  </mergeCells>
  <printOptions horizontalCentered="1"/>
  <pageMargins left="0.5905511811023623" right="0.5905511811023623" top="0.984251968503937" bottom="0.1968503937007874" header="0.5118110236220472" footer="0.11811023622047245"/>
  <pageSetup firstPageNumber="30" useFirstPageNumber="1" fitToHeight="4" horizontalDpi="600" verticalDpi="600" orientation="portrait" paperSize="9" scale="74" r:id="rId1"/>
  <headerFooter alignWithMargins="0">
    <oddHeader>&amp;C&amp;12- &amp;P -</oddHeader>
  </headerFooter>
  <rowBreaks count="3" manualBreakCount="3">
    <brk id="74" max="255" man="1"/>
    <brk id="148" max="255" man="1"/>
    <brk id="223"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3" t="s">
        <v>1245</v>
      </c>
      <c r="B1" s="66"/>
    </row>
    <row r="6" spans="1:2" ht="14.25">
      <c r="A6" s="61">
        <v>0</v>
      </c>
      <c r="B6" s="24" t="s">
        <v>1246</v>
      </c>
    </row>
    <row r="7" spans="1:2" ht="14.25">
      <c r="A7" s="16"/>
      <c r="B7" s="24" t="s">
        <v>1247</v>
      </c>
    </row>
    <row r="8" spans="1:2" ht="14.25">
      <c r="A8" s="61" t="s">
        <v>106</v>
      </c>
      <c r="B8" s="24" t="s">
        <v>1248</v>
      </c>
    </row>
    <row r="9" spans="1:2" ht="14.25">
      <c r="A9" s="61" t="s">
        <v>1249</v>
      </c>
      <c r="B9" s="24" t="s">
        <v>1250</v>
      </c>
    </row>
    <row r="10" spans="1:2" ht="14.25">
      <c r="A10" s="61" t="s">
        <v>1251</v>
      </c>
      <c r="B10" s="24" t="s">
        <v>1252</v>
      </c>
    </row>
    <row r="11" spans="1:2" ht="14.25">
      <c r="A11" s="61" t="s">
        <v>1253</v>
      </c>
      <c r="B11" s="24" t="s">
        <v>1254</v>
      </c>
    </row>
    <row r="12" spans="1:2" ht="14.25">
      <c r="A12" s="61" t="s">
        <v>719</v>
      </c>
      <c r="B12" s="24" t="s">
        <v>1255</v>
      </c>
    </row>
    <row r="13" spans="1:2" ht="14.25">
      <c r="A13" s="61" t="s">
        <v>1256</v>
      </c>
      <c r="B13" s="24" t="s">
        <v>1257</v>
      </c>
    </row>
    <row r="14" spans="1:2" ht="14.25">
      <c r="A14" s="61" t="s">
        <v>1258</v>
      </c>
      <c r="B14" s="24" t="s">
        <v>1259</v>
      </c>
    </row>
    <row r="15" spans="1:2" ht="14.25">
      <c r="A15" s="61" t="s">
        <v>1260</v>
      </c>
      <c r="B15" s="24" t="s">
        <v>1261</v>
      </c>
    </row>
    <row r="16" ht="14.25">
      <c r="A16" s="24"/>
    </row>
    <row r="17" spans="1:2" ht="14.25">
      <c r="A17" s="24" t="s">
        <v>1262</v>
      </c>
      <c r="B17" s="24" t="s">
        <v>1263</v>
      </c>
    </row>
    <row r="18" spans="1:2" ht="14.25">
      <c r="A18" s="24" t="s">
        <v>1264</v>
      </c>
      <c r="B18" s="24" t="s">
        <v>1265</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17"/>
  <dimension ref="A1:M349"/>
  <sheetViews>
    <sheetView zoomScalePageLayoutView="0" workbookViewId="0" topLeftCell="A1">
      <selection activeCell="A1" sqref="A1:J1"/>
    </sheetView>
  </sheetViews>
  <sheetFormatPr defaultColWidth="11.421875" defaultRowHeight="12.75"/>
  <cols>
    <col min="1" max="1" width="4.00390625" style="181" customWidth="1"/>
    <col min="2" max="2" width="3.8515625" style="195" customWidth="1"/>
    <col min="3" max="3" width="1.28515625" style="181" customWidth="1"/>
    <col min="4" max="4" width="35.28125" style="181" customWidth="1"/>
    <col min="5" max="5" width="13.28125" style="181" customWidth="1"/>
    <col min="6" max="6" width="13.8515625" style="181" customWidth="1"/>
    <col min="7" max="7" width="11.140625" style="198" customWidth="1"/>
    <col min="8" max="8" width="13.28125" style="181" customWidth="1"/>
    <col min="9" max="9" width="13.421875" style="181" customWidth="1"/>
    <col min="10" max="10" width="11.8515625" style="198" customWidth="1"/>
  </cols>
  <sheetData>
    <row r="1" spans="1:13" ht="15">
      <c r="A1" s="684" t="s">
        <v>521</v>
      </c>
      <c r="B1" s="684"/>
      <c r="C1" s="684"/>
      <c r="D1" s="684"/>
      <c r="E1" s="684"/>
      <c r="F1" s="684"/>
      <c r="G1" s="684"/>
      <c r="H1" s="684"/>
      <c r="I1" s="684"/>
      <c r="J1" s="685"/>
      <c r="K1" s="43"/>
      <c r="L1" s="43"/>
      <c r="M1" s="43"/>
    </row>
    <row r="2" spans="4:10" ht="12.75">
      <c r="D2" s="193"/>
      <c r="E2" s="196"/>
      <c r="F2" s="197"/>
      <c r="H2" s="199"/>
      <c r="I2" s="200"/>
      <c r="J2" s="201"/>
    </row>
    <row r="3" spans="1:10" ht="17.25" customHeight="1">
      <c r="A3" s="665" t="s">
        <v>1075</v>
      </c>
      <c r="B3" s="666"/>
      <c r="C3" s="670" t="s">
        <v>1076</v>
      </c>
      <c r="D3" s="566"/>
      <c r="E3" s="675" t="s">
        <v>1200</v>
      </c>
      <c r="F3" s="676"/>
      <c r="G3" s="676"/>
      <c r="H3" s="575" t="s">
        <v>1204</v>
      </c>
      <c r="I3" s="676"/>
      <c r="J3" s="676"/>
    </row>
    <row r="4" spans="1:10" ht="16.5" customHeight="1">
      <c r="A4" s="562"/>
      <c r="B4" s="667"/>
      <c r="C4" s="671"/>
      <c r="D4" s="672"/>
      <c r="E4" s="63" t="s">
        <v>473</v>
      </c>
      <c r="F4" s="677" t="s">
        <v>474</v>
      </c>
      <c r="G4" s="678"/>
      <c r="H4" s="115" t="s">
        <v>473</v>
      </c>
      <c r="I4" s="679" t="s">
        <v>474</v>
      </c>
      <c r="J4" s="680"/>
    </row>
    <row r="5" spans="1:10" ht="12.75" customHeight="1">
      <c r="A5" s="562"/>
      <c r="B5" s="667"/>
      <c r="C5" s="671"/>
      <c r="D5" s="672"/>
      <c r="E5" s="681" t="s">
        <v>111</v>
      </c>
      <c r="F5" s="653" t="s">
        <v>107</v>
      </c>
      <c r="G5" s="656" t="s">
        <v>1205</v>
      </c>
      <c r="H5" s="653" t="s">
        <v>111</v>
      </c>
      <c r="I5" s="653" t="s">
        <v>107</v>
      </c>
      <c r="J5" s="659" t="s">
        <v>1208</v>
      </c>
    </row>
    <row r="6" spans="1:10" ht="12.75" customHeight="1">
      <c r="A6" s="562"/>
      <c r="B6" s="667"/>
      <c r="C6" s="671"/>
      <c r="D6" s="672"/>
      <c r="E6" s="682"/>
      <c r="F6" s="654"/>
      <c r="G6" s="657"/>
      <c r="H6" s="654"/>
      <c r="I6" s="654"/>
      <c r="J6" s="660"/>
    </row>
    <row r="7" spans="1:10" ht="12.75" customHeight="1">
      <c r="A7" s="562"/>
      <c r="B7" s="667"/>
      <c r="C7" s="671"/>
      <c r="D7" s="672"/>
      <c r="E7" s="682"/>
      <c r="F7" s="654"/>
      <c r="G7" s="657"/>
      <c r="H7" s="654"/>
      <c r="I7" s="654"/>
      <c r="J7" s="660"/>
    </row>
    <row r="8" spans="1:10" ht="28.5" customHeight="1">
      <c r="A8" s="668"/>
      <c r="B8" s="669"/>
      <c r="C8" s="673"/>
      <c r="D8" s="674"/>
      <c r="E8" s="683"/>
      <c r="F8" s="655"/>
      <c r="G8" s="658"/>
      <c r="H8" s="655"/>
      <c r="I8" s="655"/>
      <c r="J8" s="661"/>
    </row>
    <row r="9" spans="1:9" ht="9" customHeight="1">
      <c r="A9" s="193"/>
      <c r="B9" s="203"/>
      <c r="C9" s="186"/>
      <c r="D9" s="137"/>
      <c r="E9" s="196"/>
      <c r="F9" s="197"/>
      <c r="H9" s="196"/>
      <c r="I9" s="196"/>
    </row>
    <row r="10" spans="2:10" s="9" customFormat="1" ht="12.75">
      <c r="B10" s="116"/>
      <c r="C10" s="49" t="s">
        <v>1077</v>
      </c>
      <c r="D10" s="33"/>
      <c r="E10" s="94">
        <v>966660328</v>
      </c>
      <c r="F10" s="94">
        <v>1805311206</v>
      </c>
      <c r="G10" s="444">
        <v>7.11165765359276</v>
      </c>
      <c r="H10" s="94">
        <v>2807496522</v>
      </c>
      <c r="I10" s="94">
        <v>5236556957</v>
      </c>
      <c r="J10" s="444">
        <v>4.50133560334307</v>
      </c>
    </row>
    <row r="11" spans="1:10" ht="24" customHeight="1">
      <c r="A11" s="193" t="s">
        <v>542</v>
      </c>
      <c r="B11" s="204">
        <v>1</v>
      </c>
      <c r="C11" s="186"/>
      <c r="D11" s="137" t="s">
        <v>349</v>
      </c>
      <c r="E11" s="205">
        <v>84443416</v>
      </c>
      <c r="F11" s="205">
        <v>128465088</v>
      </c>
      <c r="G11" s="445">
        <v>4.9149807031784</v>
      </c>
      <c r="H11" s="205">
        <v>239954041</v>
      </c>
      <c r="I11" s="205">
        <v>380564470</v>
      </c>
      <c r="J11" s="445">
        <v>5.24621669931531</v>
      </c>
    </row>
    <row r="12" spans="1:10" ht="12.75">
      <c r="A12" s="193" t="s">
        <v>543</v>
      </c>
      <c r="B12" s="204">
        <v>3</v>
      </c>
      <c r="C12" s="186"/>
      <c r="D12" s="137" t="s">
        <v>350</v>
      </c>
      <c r="E12" s="205">
        <v>88120879</v>
      </c>
      <c r="F12" s="205">
        <v>179613635</v>
      </c>
      <c r="G12" s="445">
        <v>12.9941974335128</v>
      </c>
      <c r="H12" s="205">
        <v>269389743</v>
      </c>
      <c r="I12" s="205">
        <v>535144741</v>
      </c>
      <c r="J12" s="445">
        <v>9.5617574668868</v>
      </c>
    </row>
    <row r="13" spans="1:10" ht="12.75">
      <c r="A13" s="193" t="s">
        <v>544</v>
      </c>
      <c r="B13" s="204">
        <v>5</v>
      </c>
      <c r="C13" s="186"/>
      <c r="D13" s="137" t="s">
        <v>351</v>
      </c>
      <c r="E13" s="205">
        <v>100416923</v>
      </c>
      <c r="F13" s="205">
        <v>206264599</v>
      </c>
      <c r="G13" s="445">
        <v>-1.34660318999882</v>
      </c>
      <c r="H13" s="205">
        <v>292651373</v>
      </c>
      <c r="I13" s="205">
        <v>595385782</v>
      </c>
      <c r="J13" s="445">
        <v>-0.512707988714865</v>
      </c>
    </row>
    <row r="14" spans="1:10" ht="12.75">
      <c r="A14" s="193" t="s">
        <v>545</v>
      </c>
      <c r="B14" s="204">
        <v>6</v>
      </c>
      <c r="C14" s="186"/>
      <c r="D14" s="137" t="s">
        <v>495</v>
      </c>
      <c r="E14" s="205">
        <v>30151539</v>
      </c>
      <c r="F14" s="205">
        <v>195114709</v>
      </c>
      <c r="G14" s="445">
        <v>-5.77141445414327</v>
      </c>
      <c r="H14" s="205">
        <v>84505042</v>
      </c>
      <c r="I14" s="205">
        <v>595801617</v>
      </c>
      <c r="J14" s="445">
        <v>3.11456044167387</v>
      </c>
    </row>
    <row r="15" spans="1:10" ht="12.75">
      <c r="A15" s="193" t="s">
        <v>546</v>
      </c>
      <c r="B15" s="204">
        <v>7</v>
      </c>
      <c r="C15" s="186"/>
      <c r="D15" s="137" t="s">
        <v>352</v>
      </c>
      <c r="E15" s="205">
        <v>2578532</v>
      </c>
      <c r="F15" s="205">
        <v>13692824</v>
      </c>
      <c r="G15" s="445">
        <v>36.7471594115073</v>
      </c>
      <c r="H15" s="205">
        <v>5369303</v>
      </c>
      <c r="I15" s="205">
        <v>34639304</v>
      </c>
      <c r="J15" s="445">
        <v>9.09801560769178</v>
      </c>
    </row>
    <row r="16" spans="1:10" ht="12.75">
      <c r="A16" s="193" t="s">
        <v>547</v>
      </c>
      <c r="B16" s="204">
        <v>8</v>
      </c>
      <c r="C16" s="186"/>
      <c r="D16" s="137" t="s">
        <v>494</v>
      </c>
      <c r="E16" s="205">
        <v>12391958</v>
      </c>
      <c r="F16" s="205">
        <v>26496195</v>
      </c>
      <c r="G16" s="445">
        <v>-5.16164065718033</v>
      </c>
      <c r="H16" s="205">
        <v>29011825</v>
      </c>
      <c r="I16" s="205">
        <v>76993882</v>
      </c>
      <c r="J16" s="445">
        <v>-12.2760178929671</v>
      </c>
    </row>
    <row r="17" spans="1:10" ht="12.75">
      <c r="A17" s="193" t="s">
        <v>548</v>
      </c>
      <c r="B17" s="204">
        <v>9</v>
      </c>
      <c r="C17" s="186"/>
      <c r="D17" s="137" t="s">
        <v>353</v>
      </c>
      <c r="E17" s="205">
        <v>2578019</v>
      </c>
      <c r="F17" s="205">
        <v>4708079</v>
      </c>
      <c r="G17" s="445">
        <v>0.34431504005606</v>
      </c>
      <c r="H17" s="205">
        <v>6990334</v>
      </c>
      <c r="I17" s="205">
        <v>13040046</v>
      </c>
      <c r="J17" s="445">
        <v>-11.7046096260595</v>
      </c>
    </row>
    <row r="18" spans="1:10" ht="12.75">
      <c r="A18" s="193" t="s">
        <v>549</v>
      </c>
      <c r="B18" s="204">
        <v>10</v>
      </c>
      <c r="C18" s="186"/>
      <c r="D18" s="137" t="s">
        <v>354</v>
      </c>
      <c r="E18" s="205">
        <v>8318383</v>
      </c>
      <c r="F18" s="205">
        <v>12264426</v>
      </c>
      <c r="G18" s="445">
        <v>14.447848438388</v>
      </c>
      <c r="H18" s="205">
        <v>23722961</v>
      </c>
      <c r="I18" s="205">
        <v>34893805</v>
      </c>
      <c r="J18" s="445">
        <v>3.91387696967765</v>
      </c>
    </row>
    <row r="19" spans="1:10" ht="12.75">
      <c r="A19" s="193" t="s">
        <v>550</v>
      </c>
      <c r="B19" s="204">
        <v>11</v>
      </c>
      <c r="C19" s="186"/>
      <c r="D19" s="137" t="s">
        <v>355</v>
      </c>
      <c r="E19" s="205">
        <v>33382420</v>
      </c>
      <c r="F19" s="205">
        <v>62322432</v>
      </c>
      <c r="G19" s="445">
        <v>5.17390177046401</v>
      </c>
      <c r="H19" s="205">
        <v>110927951</v>
      </c>
      <c r="I19" s="205">
        <v>219048399</v>
      </c>
      <c r="J19" s="445">
        <v>-1.70063232691561</v>
      </c>
    </row>
    <row r="20" spans="1:10" ht="12.75">
      <c r="A20" s="193" t="s">
        <v>551</v>
      </c>
      <c r="B20" s="204">
        <v>13</v>
      </c>
      <c r="C20" s="186"/>
      <c r="D20" s="137" t="s">
        <v>356</v>
      </c>
      <c r="E20" s="205">
        <v>19827382</v>
      </c>
      <c r="F20" s="205">
        <v>27585086</v>
      </c>
      <c r="G20" s="445">
        <v>-3.42542997780839</v>
      </c>
      <c r="H20" s="205">
        <v>72665878</v>
      </c>
      <c r="I20" s="205">
        <v>83478505</v>
      </c>
      <c r="J20" s="445">
        <v>-4.8935589706838</v>
      </c>
    </row>
    <row r="21" spans="1:10" ht="12.75">
      <c r="A21" s="193" t="s">
        <v>552</v>
      </c>
      <c r="B21" s="204">
        <v>14</v>
      </c>
      <c r="C21" s="186"/>
      <c r="D21" s="137" t="s">
        <v>357</v>
      </c>
      <c r="E21" s="205">
        <v>9699995</v>
      </c>
      <c r="F21" s="205">
        <v>13089084</v>
      </c>
      <c r="G21" s="445">
        <v>-2.67589384580106</v>
      </c>
      <c r="H21" s="205">
        <v>30395135</v>
      </c>
      <c r="I21" s="205">
        <v>38934132</v>
      </c>
      <c r="J21" s="445">
        <v>5.0720588829011</v>
      </c>
    </row>
    <row r="22" spans="1:10" ht="12.75">
      <c r="A22" s="193" t="s">
        <v>553</v>
      </c>
      <c r="B22" s="204">
        <v>15</v>
      </c>
      <c r="C22" s="186"/>
      <c r="D22" s="137" t="s">
        <v>479</v>
      </c>
      <c r="E22" s="205">
        <v>78907271</v>
      </c>
      <c r="F22" s="205">
        <v>148819780</v>
      </c>
      <c r="G22" s="445">
        <v>16.7002865983544</v>
      </c>
      <c r="H22" s="205">
        <v>218122298</v>
      </c>
      <c r="I22" s="205">
        <v>410317138</v>
      </c>
      <c r="J22" s="445">
        <v>9.70304097790346</v>
      </c>
    </row>
    <row r="23" spans="1:10" ht="12.75">
      <c r="A23" s="193" t="s">
        <v>554</v>
      </c>
      <c r="B23" s="204">
        <v>17</v>
      </c>
      <c r="C23" s="186"/>
      <c r="D23" s="137" t="s">
        <v>358</v>
      </c>
      <c r="E23" s="205">
        <v>79906902</v>
      </c>
      <c r="F23" s="205">
        <v>111731429</v>
      </c>
      <c r="G23" s="445">
        <v>4.24998122255403</v>
      </c>
      <c r="H23" s="205">
        <v>218779475</v>
      </c>
      <c r="I23" s="205">
        <v>318478119</v>
      </c>
      <c r="J23" s="445">
        <v>3.61704689691709</v>
      </c>
    </row>
    <row r="24" spans="1:10" ht="12.75">
      <c r="A24" s="193" t="s">
        <v>555</v>
      </c>
      <c r="B24" s="204">
        <v>18</v>
      </c>
      <c r="C24" s="186"/>
      <c r="D24" s="18" t="s">
        <v>359</v>
      </c>
      <c r="E24" s="205">
        <v>19981223</v>
      </c>
      <c r="F24" s="205">
        <v>32797342</v>
      </c>
      <c r="G24" s="445">
        <v>-8.63517693702576</v>
      </c>
      <c r="H24" s="205">
        <v>57427889</v>
      </c>
      <c r="I24" s="205">
        <v>98469726</v>
      </c>
      <c r="J24" s="445">
        <v>-1.22310254313351</v>
      </c>
    </row>
    <row r="25" spans="1:10" ht="12.75">
      <c r="A25" s="193" t="s">
        <v>558</v>
      </c>
      <c r="B25" s="204">
        <v>24</v>
      </c>
      <c r="C25" s="186"/>
      <c r="D25" s="137" t="s">
        <v>362</v>
      </c>
      <c r="E25" s="205">
        <v>3592896</v>
      </c>
      <c r="F25" s="205">
        <v>6627639</v>
      </c>
      <c r="G25" s="445">
        <v>28.4634044462621</v>
      </c>
      <c r="H25" s="205">
        <v>9849368</v>
      </c>
      <c r="I25" s="205">
        <v>20722309</v>
      </c>
      <c r="J25" s="445">
        <v>23.9809743914481</v>
      </c>
    </row>
    <row r="26" spans="1:10" ht="12.75">
      <c r="A26" s="193" t="s">
        <v>559</v>
      </c>
      <c r="B26" s="204">
        <v>28</v>
      </c>
      <c r="C26" s="186"/>
      <c r="D26" s="137" t="s">
        <v>363</v>
      </c>
      <c r="E26" s="205">
        <v>4942361</v>
      </c>
      <c r="F26" s="205">
        <v>10130738</v>
      </c>
      <c r="G26" s="445">
        <v>16.1476993023276</v>
      </c>
      <c r="H26" s="205">
        <v>23954966</v>
      </c>
      <c r="I26" s="205">
        <v>31126855</v>
      </c>
      <c r="J26" s="445">
        <v>28.7530944918593</v>
      </c>
    </row>
    <row r="27" spans="1:10" ht="12.75">
      <c r="A27" s="193" t="s">
        <v>560</v>
      </c>
      <c r="B27" s="204">
        <v>37</v>
      </c>
      <c r="C27" s="186"/>
      <c r="D27" s="137" t="s">
        <v>364</v>
      </c>
      <c r="E27" s="205">
        <v>12215</v>
      </c>
      <c r="F27" s="205">
        <v>2160878</v>
      </c>
      <c r="G27" s="445">
        <v>1.69598572316706</v>
      </c>
      <c r="H27" s="205">
        <v>82013</v>
      </c>
      <c r="I27" s="205">
        <v>8103383</v>
      </c>
      <c r="J27" s="445">
        <v>13.6500386599438</v>
      </c>
    </row>
    <row r="28" spans="1:10" ht="12.75">
      <c r="A28" s="193" t="s">
        <v>561</v>
      </c>
      <c r="B28" s="204">
        <v>39</v>
      </c>
      <c r="C28" s="186"/>
      <c r="D28" s="137" t="s">
        <v>365</v>
      </c>
      <c r="E28" s="205">
        <v>11306581</v>
      </c>
      <c r="F28" s="205">
        <v>57570501</v>
      </c>
      <c r="G28" s="445">
        <v>-5.63144414876689</v>
      </c>
      <c r="H28" s="205">
        <v>30495190</v>
      </c>
      <c r="I28" s="205">
        <v>143783829</v>
      </c>
      <c r="J28" s="445">
        <v>-9.54024579282749</v>
      </c>
    </row>
    <row r="29" spans="1:10" ht="12.75">
      <c r="A29" s="193" t="s">
        <v>562</v>
      </c>
      <c r="B29" s="204">
        <v>41</v>
      </c>
      <c r="C29" s="186"/>
      <c r="D29" s="137" t="s">
        <v>493</v>
      </c>
      <c r="E29" s="205">
        <v>81</v>
      </c>
      <c r="F29" s="205">
        <v>8008</v>
      </c>
      <c r="G29" s="445" t="s">
        <v>719</v>
      </c>
      <c r="H29" s="205">
        <v>259</v>
      </c>
      <c r="I29" s="205">
        <v>19691</v>
      </c>
      <c r="J29" s="445">
        <v>56.2777777777778</v>
      </c>
    </row>
    <row r="30" spans="1:10" ht="12.75">
      <c r="A30" s="193" t="s">
        <v>563</v>
      </c>
      <c r="B30" s="204">
        <v>43</v>
      </c>
      <c r="C30" s="186"/>
      <c r="D30" s="137" t="s">
        <v>366</v>
      </c>
      <c r="E30" s="205" t="s">
        <v>106</v>
      </c>
      <c r="F30" s="205" t="s">
        <v>106</v>
      </c>
      <c r="G30" s="445" t="s">
        <v>1154</v>
      </c>
      <c r="H30" s="205" t="s">
        <v>106</v>
      </c>
      <c r="I30" s="205" t="s">
        <v>106</v>
      </c>
      <c r="J30" s="445" t="s">
        <v>1154</v>
      </c>
    </row>
    <row r="31" spans="1:10" ht="12.75">
      <c r="A31" s="193" t="s">
        <v>564</v>
      </c>
      <c r="B31" s="204">
        <v>44</v>
      </c>
      <c r="C31" s="186"/>
      <c r="D31" s="137" t="s">
        <v>367</v>
      </c>
      <c r="E31" s="205" t="s">
        <v>1154</v>
      </c>
      <c r="F31" s="205" t="s">
        <v>1154</v>
      </c>
      <c r="G31" s="445" t="s">
        <v>1154</v>
      </c>
      <c r="H31" s="205">
        <v>1</v>
      </c>
      <c r="I31" s="205">
        <v>44</v>
      </c>
      <c r="J31" s="445" t="s">
        <v>719</v>
      </c>
    </row>
    <row r="32" spans="1:10" ht="12.75">
      <c r="A32" s="193" t="s">
        <v>565</v>
      </c>
      <c r="B32" s="204">
        <v>45</v>
      </c>
      <c r="C32" s="186"/>
      <c r="D32" s="137" t="s">
        <v>885</v>
      </c>
      <c r="E32" s="205" t="s">
        <v>1154</v>
      </c>
      <c r="F32" s="205">
        <v>3257</v>
      </c>
      <c r="G32" s="445">
        <v>-74.2162761241292</v>
      </c>
      <c r="H32" s="205">
        <v>8</v>
      </c>
      <c r="I32" s="205">
        <v>16351</v>
      </c>
      <c r="J32" s="445">
        <v>-64.1338919476189</v>
      </c>
    </row>
    <row r="33" spans="1:10" ht="12.75">
      <c r="A33" s="193" t="s">
        <v>566</v>
      </c>
      <c r="B33" s="204">
        <v>46</v>
      </c>
      <c r="C33" s="186"/>
      <c r="D33" s="137" t="s">
        <v>368</v>
      </c>
      <c r="E33" s="205">
        <v>7150</v>
      </c>
      <c r="F33" s="205">
        <v>75071</v>
      </c>
      <c r="G33" s="445">
        <v>4.04129997921142</v>
      </c>
      <c r="H33" s="205">
        <v>17736</v>
      </c>
      <c r="I33" s="205">
        <v>211566</v>
      </c>
      <c r="J33" s="445">
        <v>8.81849182958631</v>
      </c>
    </row>
    <row r="34" spans="1:10" ht="12.75">
      <c r="A34" s="193" t="s">
        <v>567</v>
      </c>
      <c r="B34" s="204">
        <v>47</v>
      </c>
      <c r="C34" s="186"/>
      <c r="D34" s="137" t="s">
        <v>369</v>
      </c>
      <c r="E34" s="205">
        <v>2535</v>
      </c>
      <c r="F34" s="205">
        <v>33237</v>
      </c>
      <c r="G34" s="445">
        <v>77.264</v>
      </c>
      <c r="H34" s="205">
        <v>19054</v>
      </c>
      <c r="I34" s="205">
        <v>212531</v>
      </c>
      <c r="J34" s="445">
        <v>79.0186994609165</v>
      </c>
    </row>
    <row r="35" spans="1:10" ht="12.75">
      <c r="A35" s="193" t="s">
        <v>568</v>
      </c>
      <c r="B35" s="204">
        <v>52</v>
      </c>
      <c r="C35" s="186"/>
      <c r="D35" s="137" t="s">
        <v>538</v>
      </c>
      <c r="E35" s="205">
        <v>10633208</v>
      </c>
      <c r="F35" s="205">
        <v>40589029</v>
      </c>
      <c r="G35" s="445">
        <v>50.6496331636359</v>
      </c>
      <c r="H35" s="205">
        <v>27711350</v>
      </c>
      <c r="I35" s="205">
        <v>101302377</v>
      </c>
      <c r="J35" s="445">
        <v>15.5376125810916</v>
      </c>
    </row>
    <row r="36" spans="1:10" ht="12.75">
      <c r="A36" s="193" t="s">
        <v>569</v>
      </c>
      <c r="B36" s="204">
        <v>53</v>
      </c>
      <c r="C36" s="186"/>
      <c r="D36" s="137" t="s">
        <v>370</v>
      </c>
      <c r="E36" s="205">
        <v>564417</v>
      </c>
      <c r="F36" s="205">
        <v>2958836</v>
      </c>
      <c r="G36" s="445">
        <v>306.415093821297</v>
      </c>
      <c r="H36" s="205">
        <v>1291593</v>
      </c>
      <c r="I36" s="205">
        <v>5851334</v>
      </c>
      <c r="J36" s="445">
        <v>249.998474713441</v>
      </c>
    </row>
    <row r="37" spans="1:10" ht="12.75">
      <c r="A37" s="193" t="s">
        <v>570</v>
      </c>
      <c r="B37" s="204">
        <v>54</v>
      </c>
      <c r="C37" s="186"/>
      <c r="D37" s="137" t="s">
        <v>371</v>
      </c>
      <c r="E37" s="205">
        <v>6842109</v>
      </c>
      <c r="F37" s="205">
        <v>3865546</v>
      </c>
      <c r="G37" s="445">
        <v>26.8329031248329</v>
      </c>
      <c r="H37" s="205">
        <v>19702542</v>
      </c>
      <c r="I37" s="205">
        <v>11691565</v>
      </c>
      <c r="J37" s="445">
        <v>14.555115827742</v>
      </c>
    </row>
    <row r="38" spans="1:10" ht="12.75">
      <c r="A38" s="193" t="s">
        <v>571</v>
      </c>
      <c r="B38" s="204">
        <v>55</v>
      </c>
      <c r="C38" s="186"/>
      <c r="D38" s="137" t="s">
        <v>372</v>
      </c>
      <c r="E38" s="205">
        <v>12782548</v>
      </c>
      <c r="F38" s="205">
        <v>6827499</v>
      </c>
      <c r="G38" s="445">
        <v>43.912485176643</v>
      </c>
      <c r="H38" s="205">
        <v>30646237</v>
      </c>
      <c r="I38" s="205">
        <v>16042931</v>
      </c>
      <c r="J38" s="445">
        <v>0.180591857967372</v>
      </c>
    </row>
    <row r="39" spans="1:10" ht="12.75">
      <c r="A39" s="193" t="s">
        <v>572</v>
      </c>
      <c r="B39" s="204">
        <v>60</v>
      </c>
      <c r="C39" s="186"/>
      <c r="D39" s="137" t="s">
        <v>373</v>
      </c>
      <c r="E39" s="205">
        <v>94424108</v>
      </c>
      <c r="F39" s="205">
        <v>174921238</v>
      </c>
      <c r="G39" s="445">
        <v>22.7091017534243</v>
      </c>
      <c r="H39" s="205">
        <v>281835540</v>
      </c>
      <c r="I39" s="205">
        <v>498775877</v>
      </c>
      <c r="J39" s="445">
        <v>15.822550546269</v>
      </c>
    </row>
    <row r="40" spans="1:10" ht="12.75">
      <c r="A40" s="193" t="s">
        <v>573</v>
      </c>
      <c r="B40" s="204">
        <v>61</v>
      </c>
      <c r="C40" s="186"/>
      <c r="D40" s="137" t="s">
        <v>374</v>
      </c>
      <c r="E40" s="205">
        <v>153056390</v>
      </c>
      <c r="F40" s="205">
        <v>144787622</v>
      </c>
      <c r="G40" s="445">
        <v>6.22667348404788</v>
      </c>
      <c r="H40" s="205">
        <v>451866265</v>
      </c>
      <c r="I40" s="205">
        <v>407182894</v>
      </c>
      <c r="J40" s="445">
        <v>-3.7578956142883</v>
      </c>
    </row>
    <row r="41" spans="1:10" ht="12.75">
      <c r="A41" s="193" t="s">
        <v>574</v>
      </c>
      <c r="B41" s="204">
        <v>63</v>
      </c>
      <c r="C41" s="186"/>
      <c r="D41" s="137" t="s">
        <v>375</v>
      </c>
      <c r="E41" s="205">
        <v>31702822</v>
      </c>
      <c r="F41" s="205">
        <v>38870884</v>
      </c>
      <c r="G41" s="445">
        <v>0.267701193259114</v>
      </c>
      <c r="H41" s="205">
        <v>76750574</v>
      </c>
      <c r="I41" s="205">
        <v>116989800</v>
      </c>
      <c r="J41" s="445">
        <v>3.53486363946634</v>
      </c>
    </row>
    <row r="42" spans="1:10" ht="12.75">
      <c r="A42" s="193" t="s">
        <v>575</v>
      </c>
      <c r="B42" s="204">
        <v>64</v>
      </c>
      <c r="C42" s="186"/>
      <c r="D42" s="137" t="s">
        <v>376</v>
      </c>
      <c r="E42" s="205">
        <v>18713256</v>
      </c>
      <c r="F42" s="205">
        <v>43010423</v>
      </c>
      <c r="G42" s="445">
        <v>28.0837260877987</v>
      </c>
      <c r="H42" s="205">
        <v>54054099</v>
      </c>
      <c r="I42" s="205">
        <v>118945260</v>
      </c>
      <c r="J42" s="445">
        <v>12.8588381589201</v>
      </c>
    </row>
    <row r="43" spans="1:10" ht="12.75">
      <c r="A43" s="193" t="s">
        <v>576</v>
      </c>
      <c r="B43" s="204">
        <v>66</v>
      </c>
      <c r="C43" s="186"/>
      <c r="D43" s="137" t="s">
        <v>492</v>
      </c>
      <c r="E43" s="205">
        <v>11145037</v>
      </c>
      <c r="F43" s="205">
        <v>48080032</v>
      </c>
      <c r="G43" s="445">
        <v>19.3047278437149</v>
      </c>
      <c r="H43" s="205">
        <v>30798439</v>
      </c>
      <c r="I43" s="205">
        <v>137114455</v>
      </c>
      <c r="J43" s="445">
        <v>11.2676597182132</v>
      </c>
    </row>
    <row r="44" spans="1:10" ht="12.75">
      <c r="A44" s="193" t="s">
        <v>577</v>
      </c>
      <c r="B44" s="204">
        <v>68</v>
      </c>
      <c r="C44" s="186"/>
      <c r="D44" s="137" t="s">
        <v>377</v>
      </c>
      <c r="E44" s="205">
        <v>3488815</v>
      </c>
      <c r="F44" s="205">
        <v>7174647</v>
      </c>
      <c r="G44" s="445">
        <v>-3.10942880096779</v>
      </c>
      <c r="H44" s="205">
        <v>9531265</v>
      </c>
      <c r="I44" s="205">
        <v>20334897</v>
      </c>
      <c r="J44" s="445">
        <v>-4.64987429990451</v>
      </c>
    </row>
    <row r="45" spans="1:10" ht="12.75">
      <c r="A45" s="193" t="s">
        <v>578</v>
      </c>
      <c r="B45" s="204">
        <v>70</v>
      </c>
      <c r="C45" s="186"/>
      <c r="D45" s="137" t="s">
        <v>378</v>
      </c>
      <c r="E45" s="205">
        <v>23748</v>
      </c>
      <c r="F45" s="205">
        <v>153270</v>
      </c>
      <c r="G45" s="445">
        <v>-30.7873631732958</v>
      </c>
      <c r="H45" s="205">
        <v>32864</v>
      </c>
      <c r="I45" s="205">
        <v>190985</v>
      </c>
      <c r="J45" s="445">
        <v>-43.0137076224406</v>
      </c>
    </row>
    <row r="46" spans="1:10" ht="12.75">
      <c r="A46" s="193" t="s">
        <v>579</v>
      </c>
      <c r="B46" s="204">
        <v>72</v>
      </c>
      <c r="C46" s="186"/>
      <c r="D46" s="137" t="s">
        <v>379</v>
      </c>
      <c r="E46" s="205">
        <v>3039057</v>
      </c>
      <c r="F46" s="205">
        <v>6424517</v>
      </c>
      <c r="G46" s="445">
        <v>58.6239002586813</v>
      </c>
      <c r="H46" s="205">
        <v>12927125</v>
      </c>
      <c r="I46" s="205">
        <v>22683300</v>
      </c>
      <c r="J46" s="445">
        <v>93.328791733618</v>
      </c>
    </row>
    <row r="47" spans="1:10" ht="12.75">
      <c r="A47" s="193" t="s">
        <v>580</v>
      </c>
      <c r="B47" s="204">
        <v>73</v>
      </c>
      <c r="C47" s="186"/>
      <c r="D47" s="137" t="s">
        <v>380</v>
      </c>
      <c r="E47" s="205">
        <v>6503150</v>
      </c>
      <c r="F47" s="205">
        <v>6220322</v>
      </c>
      <c r="G47" s="445">
        <v>8.90142532681429</v>
      </c>
      <c r="H47" s="205">
        <v>17637728</v>
      </c>
      <c r="I47" s="205">
        <v>17810401</v>
      </c>
      <c r="J47" s="445">
        <v>-1.05016138294204</v>
      </c>
    </row>
    <row r="48" spans="1:10" ht="12.75">
      <c r="A48" s="193" t="s">
        <v>581</v>
      </c>
      <c r="B48" s="204">
        <v>74</v>
      </c>
      <c r="C48" s="186"/>
      <c r="D48" s="137" t="s">
        <v>381</v>
      </c>
      <c r="E48" s="205">
        <v>80917</v>
      </c>
      <c r="F48" s="205">
        <v>91723</v>
      </c>
      <c r="G48" s="445">
        <v>27.0753671377113</v>
      </c>
      <c r="H48" s="205">
        <v>141549</v>
      </c>
      <c r="I48" s="205">
        <v>159220</v>
      </c>
      <c r="J48" s="445">
        <v>-28.3886317740028</v>
      </c>
    </row>
    <row r="49" spans="1:10" ht="12.75">
      <c r="A49" s="193" t="s">
        <v>582</v>
      </c>
      <c r="B49" s="204">
        <v>75</v>
      </c>
      <c r="C49" s="186"/>
      <c r="D49" s="137" t="s">
        <v>478</v>
      </c>
      <c r="E49" s="205">
        <v>11101428</v>
      </c>
      <c r="F49" s="205">
        <v>13876420</v>
      </c>
      <c r="G49" s="445">
        <v>-17.5399995555044</v>
      </c>
      <c r="H49" s="205">
        <v>32548890</v>
      </c>
      <c r="I49" s="205">
        <v>45319766</v>
      </c>
      <c r="J49" s="445">
        <v>0.391958190476558</v>
      </c>
    </row>
    <row r="50" spans="1:10" ht="12.75">
      <c r="A50" s="193" t="s">
        <v>591</v>
      </c>
      <c r="B50" s="204">
        <v>91</v>
      </c>
      <c r="C50" s="186"/>
      <c r="D50" s="137" t="s">
        <v>389</v>
      </c>
      <c r="E50" s="205">
        <v>6059383</v>
      </c>
      <c r="F50" s="205">
        <v>18361803</v>
      </c>
      <c r="G50" s="445">
        <v>28.811739293523</v>
      </c>
      <c r="H50" s="205">
        <v>17277155</v>
      </c>
      <c r="I50" s="205">
        <v>52283204</v>
      </c>
      <c r="J50" s="445">
        <v>16.9943583442902</v>
      </c>
    </row>
    <row r="51" spans="1:10" ht="12.75">
      <c r="A51" s="193" t="s">
        <v>592</v>
      </c>
      <c r="B51" s="204">
        <v>92</v>
      </c>
      <c r="C51" s="186"/>
      <c r="D51" s="137" t="s">
        <v>390</v>
      </c>
      <c r="E51" s="205">
        <v>1269446</v>
      </c>
      <c r="F51" s="205">
        <v>2845008</v>
      </c>
      <c r="G51" s="445">
        <v>-2.09320356675693</v>
      </c>
      <c r="H51" s="205">
        <v>4156096</v>
      </c>
      <c r="I51" s="205">
        <v>7660157</v>
      </c>
      <c r="J51" s="445">
        <v>-12.9401376836005</v>
      </c>
    </row>
    <row r="52" spans="1:10" ht="12.75">
      <c r="A52" s="193" t="s">
        <v>593</v>
      </c>
      <c r="B52" s="204">
        <v>93</v>
      </c>
      <c r="C52" s="186"/>
      <c r="D52" s="137" t="s">
        <v>391</v>
      </c>
      <c r="E52" s="205">
        <v>3327254</v>
      </c>
      <c r="F52" s="205">
        <v>2683211</v>
      </c>
      <c r="G52" s="445">
        <v>1.34755587652509</v>
      </c>
      <c r="H52" s="205">
        <v>10675920</v>
      </c>
      <c r="I52" s="205">
        <v>7907906</v>
      </c>
      <c r="J52" s="445">
        <v>6.43900365555294</v>
      </c>
    </row>
    <row r="53" spans="1:10" ht="12.75">
      <c r="A53" s="193" t="s">
        <v>943</v>
      </c>
      <c r="B53" s="204">
        <v>95</v>
      </c>
      <c r="C53" s="186"/>
      <c r="D53" s="137" t="s">
        <v>845</v>
      </c>
      <c r="E53" s="205" t="s">
        <v>1154</v>
      </c>
      <c r="F53" s="205" t="s">
        <v>1154</v>
      </c>
      <c r="G53" s="445">
        <v>-100</v>
      </c>
      <c r="H53" s="205">
        <v>40</v>
      </c>
      <c r="I53" s="205">
        <v>2010</v>
      </c>
      <c r="J53" s="445">
        <v>-76.3529411764706</v>
      </c>
    </row>
    <row r="54" spans="1:10" ht="12.75">
      <c r="A54" s="193" t="s">
        <v>594</v>
      </c>
      <c r="B54" s="204">
        <v>96</v>
      </c>
      <c r="C54" s="186"/>
      <c r="D54" s="137" t="s">
        <v>834</v>
      </c>
      <c r="E54" s="205">
        <v>57382</v>
      </c>
      <c r="F54" s="205">
        <v>241834</v>
      </c>
      <c r="G54" s="445">
        <v>382.654425706017</v>
      </c>
      <c r="H54" s="205">
        <v>451116</v>
      </c>
      <c r="I54" s="205">
        <v>764973</v>
      </c>
      <c r="J54" s="445">
        <v>267.19644022887</v>
      </c>
    </row>
    <row r="55" spans="1:10" s="181" customFormat="1" ht="12.75">
      <c r="A55" s="193" t="s">
        <v>872</v>
      </c>
      <c r="B55" s="204">
        <v>97</v>
      </c>
      <c r="C55" s="186"/>
      <c r="D55" s="137" t="s">
        <v>846</v>
      </c>
      <c r="E55" s="205" t="s">
        <v>1154</v>
      </c>
      <c r="F55" s="205" t="s">
        <v>1154</v>
      </c>
      <c r="G55" s="445">
        <v>-100</v>
      </c>
      <c r="H55" s="205">
        <v>1598</v>
      </c>
      <c r="I55" s="205">
        <v>32355</v>
      </c>
      <c r="J55" s="445" t="s">
        <v>719</v>
      </c>
    </row>
    <row r="56" spans="1:10" s="181" customFormat="1" ht="12.75">
      <c r="A56" s="193" t="s">
        <v>944</v>
      </c>
      <c r="B56" s="204">
        <v>98</v>
      </c>
      <c r="C56" s="186"/>
      <c r="D56" s="137" t="s">
        <v>847</v>
      </c>
      <c r="E56" s="205">
        <v>1262681</v>
      </c>
      <c r="F56" s="205">
        <v>3670840</v>
      </c>
      <c r="G56" s="445">
        <v>-15.5987096685191</v>
      </c>
      <c r="H56" s="205">
        <v>2951263</v>
      </c>
      <c r="I56" s="205">
        <v>7684284</v>
      </c>
      <c r="J56" s="445">
        <v>-34.75140473743</v>
      </c>
    </row>
    <row r="57" spans="1:10" s="181" customFormat="1" ht="12.75">
      <c r="A57" s="193" t="s">
        <v>748</v>
      </c>
      <c r="B57" s="204">
        <v>600</v>
      </c>
      <c r="C57" s="186"/>
      <c r="D57" s="137" t="s">
        <v>128</v>
      </c>
      <c r="E57" s="205">
        <v>14511</v>
      </c>
      <c r="F57" s="205">
        <v>82465</v>
      </c>
      <c r="G57" s="445">
        <v>-9.08439446557522</v>
      </c>
      <c r="H57" s="205">
        <v>175431</v>
      </c>
      <c r="I57" s="205">
        <v>440781</v>
      </c>
      <c r="J57" s="445">
        <v>157.109608777568</v>
      </c>
    </row>
    <row r="58" spans="1:10" s="9" customFormat="1" ht="21" customHeight="1">
      <c r="A58" s="90" t="s">
        <v>684</v>
      </c>
      <c r="B58" s="206" t="s">
        <v>684</v>
      </c>
      <c r="C58" s="49" t="s">
        <v>1078</v>
      </c>
      <c r="D58" s="33"/>
      <c r="E58" s="94">
        <v>5152094</v>
      </c>
      <c r="F58" s="94">
        <v>24943472</v>
      </c>
      <c r="G58" s="444">
        <v>114.876979377696</v>
      </c>
      <c r="H58" s="94">
        <v>16346650</v>
      </c>
      <c r="I58" s="94">
        <v>77271395</v>
      </c>
      <c r="J58" s="444">
        <v>108.393494507837</v>
      </c>
    </row>
    <row r="59" spans="1:10" s="181" customFormat="1" ht="21" customHeight="1">
      <c r="A59" s="193" t="s">
        <v>556</v>
      </c>
      <c r="B59" s="204">
        <v>20</v>
      </c>
      <c r="C59" s="186"/>
      <c r="D59" s="137" t="s">
        <v>360</v>
      </c>
      <c r="E59" s="205" t="s">
        <v>1154</v>
      </c>
      <c r="F59" s="205" t="s">
        <v>1154</v>
      </c>
      <c r="G59" s="445" t="s">
        <v>1154</v>
      </c>
      <c r="H59" s="205">
        <v>384</v>
      </c>
      <c r="I59" s="205">
        <v>538</v>
      </c>
      <c r="J59" s="445" t="s">
        <v>719</v>
      </c>
    </row>
    <row r="60" spans="1:10" s="181" customFormat="1" ht="12.75">
      <c r="A60" s="193" t="s">
        <v>557</v>
      </c>
      <c r="B60" s="204">
        <v>23</v>
      </c>
      <c r="C60" s="186"/>
      <c r="D60" s="137" t="s">
        <v>361</v>
      </c>
      <c r="E60" s="205" t="s">
        <v>106</v>
      </c>
      <c r="F60" s="205" t="s">
        <v>106</v>
      </c>
      <c r="G60" s="445" t="s">
        <v>1154</v>
      </c>
      <c r="H60" s="205" t="s">
        <v>106</v>
      </c>
      <c r="I60" s="205" t="s">
        <v>106</v>
      </c>
      <c r="J60" s="445" t="s">
        <v>1154</v>
      </c>
    </row>
    <row r="61" spans="1:10" s="181" customFormat="1" ht="12.75">
      <c r="A61" s="193" t="s">
        <v>595</v>
      </c>
      <c r="B61" s="204">
        <v>204</v>
      </c>
      <c r="C61" s="186"/>
      <c r="D61" s="137" t="s">
        <v>392</v>
      </c>
      <c r="E61" s="205">
        <v>42084</v>
      </c>
      <c r="F61" s="205">
        <v>430054</v>
      </c>
      <c r="G61" s="445">
        <v>-5.86229163702431</v>
      </c>
      <c r="H61" s="205">
        <v>537059</v>
      </c>
      <c r="I61" s="205">
        <v>2093667</v>
      </c>
      <c r="J61" s="445">
        <v>-6.23942842633183</v>
      </c>
    </row>
    <row r="62" spans="1:10" ht="12.75">
      <c r="A62" s="193" t="s">
        <v>1079</v>
      </c>
      <c r="B62" s="204">
        <v>206</v>
      </c>
      <c r="C62" s="9"/>
      <c r="D62" s="137" t="s">
        <v>1080</v>
      </c>
      <c r="E62" s="205" t="s">
        <v>106</v>
      </c>
      <c r="F62" s="205" t="s">
        <v>106</v>
      </c>
      <c r="G62" s="445" t="s">
        <v>1154</v>
      </c>
      <c r="H62" s="205" t="s">
        <v>106</v>
      </c>
      <c r="I62" s="205" t="s">
        <v>106</v>
      </c>
      <c r="J62" s="445" t="s">
        <v>1154</v>
      </c>
    </row>
    <row r="63" spans="1:10" ht="12.75">
      <c r="A63" s="193" t="s">
        <v>596</v>
      </c>
      <c r="B63" s="204">
        <v>208</v>
      </c>
      <c r="C63" s="186"/>
      <c r="D63" s="137" t="s">
        <v>393</v>
      </c>
      <c r="E63" s="205">
        <v>29893</v>
      </c>
      <c r="F63" s="205">
        <v>275020</v>
      </c>
      <c r="G63" s="445" t="s">
        <v>719</v>
      </c>
      <c r="H63" s="205">
        <v>47703</v>
      </c>
      <c r="I63" s="205">
        <v>327318</v>
      </c>
      <c r="J63" s="445">
        <v>766.103937341236</v>
      </c>
    </row>
    <row r="64" spans="1:10" ht="12.75">
      <c r="A64" s="193" t="s">
        <v>597</v>
      </c>
      <c r="B64" s="204">
        <v>212</v>
      </c>
      <c r="C64" s="186"/>
      <c r="D64" s="137" t="s">
        <v>394</v>
      </c>
      <c r="E64" s="205">
        <v>285092</v>
      </c>
      <c r="F64" s="205">
        <v>4622813</v>
      </c>
      <c r="G64" s="445">
        <v>17.8879129527157</v>
      </c>
      <c r="H64" s="205">
        <v>853547</v>
      </c>
      <c r="I64" s="205">
        <v>14046258</v>
      </c>
      <c r="J64" s="445">
        <v>12.4895188698783</v>
      </c>
    </row>
    <row r="65" spans="1:10" ht="12.75">
      <c r="A65" s="193" t="s">
        <v>598</v>
      </c>
      <c r="B65" s="204">
        <v>216</v>
      </c>
      <c r="C65" s="186"/>
      <c r="D65" s="137" t="s">
        <v>1081</v>
      </c>
      <c r="E65" s="205">
        <v>3</v>
      </c>
      <c r="F65" s="205">
        <v>1707</v>
      </c>
      <c r="G65" s="445" t="s">
        <v>719</v>
      </c>
      <c r="H65" s="205">
        <v>8</v>
      </c>
      <c r="I65" s="205">
        <v>3182</v>
      </c>
      <c r="J65" s="445">
        <v>-81.9818799546999</v>
      </c>
    </row>
    <row r="66" spans="1:10" s="9" customFormat="1" ht="12.75">
      <c r="A66" s="193" t="s">
        <v>599</v>
      </c>
      <c r="B66" s="204">
        <v>220</v>
      </c>
      <c r="C66" s="186"/>
      <c r="D66" s="137" t="s">
        <v>491</v>
      </c>
      <c r="E66" s="205">
        <v>1159942</v>
      </c>
      <c r="F66" s="205">
        <v>3350251</v>
      </c>
      <c r="G66" s="445">
        <v>11.5372847866219</v>
      </c>
      <c r="H66" s="205">
        <v>3454979</v>
      </c>
      <c r="I66" s="205">
        <v>10232127</v>
      </c>
      <c r="J66" s="445">
        <v>15.1492149648907</v>
      </c>
    </row>
    <row r="67" spans="1:10" ht="12.75">
      <c r="A67" s="193" t="s">
        <v>600</v>
      </c>
      <c r="B67" s="204">
        <v>224</v>
      </c>
      <c r="C67" s="186"/>
      <c r="D67" s="137" t="s">
        <v>395</v>
      </c>
      <c r="E67" s="205">
        <v>101</v>
      </c>
      <c r="F67" s="205">
        <v>8958</v>
      </c>
      <c r="G67" s="445" t="s">
        <v>719</v>
      </c>
      <c r="H67" s="205">
        <v>101</v>
      </c>
      <c r="I67" s="205">
        <v>8958</v>
      </c>
      <c r="J67" s="445" t="s">
        <v>719</v>
      </c>
    </row>
    <row r="68" spans="1:10" ht="12.75">
      <c r="A68" s="193" t="s">
        <v>1082</v>
      </c>
      <c r="B68" s="204">
        <v>225</v>
      </c>
      <c r="C68" s="9"/>
      <c r="D68" s="137" t="s">
        <v>1083</v>
      </c>
      <c r="E68" s="205" t="s">
        <v>106</v>
      </c>
      <c r="F68" s="205" t="s">
        <v>106</v>
      </c>
      <c r="G68" s="445">
        <v>-100</v>
      </c>
      <c r="H68" s="205" t="s">
        <v>106</v>
      </c>
      <c r="I68" s="205" t="s">
        <v>106</v>
      </c>
      <c r="J68" s="445">
        <v>-100</v>
      </c>
    </row>
    <row r="69" spans="1:10" ht="12.75">
      <c r="A69" s="193" t="s">
        <v>601</v>
      </c>
      <c r="B69" s="204">
        <v>228</v>
      </c>
      <c r="C69" s="186"/>
      <c r="D69" s="137" t="s">
        <v>396</v>
      </c>
      <c r="E69" s="205" t="s">
        <v>106</v>
      </c>
      <c r="F69" s="205" t="s">
        <v>106</v>
      </c>
      <c r="G69" s="445">
        <v>-100</v>
      </c>
      <c r="H69" s="205" t="s">
        <v>106</v>
      </c>
      <c r="I69" s="205" t="s">
        <v>106</v>
      </c>
      <c r="J69" s="445">
        <v>-100</v>
      </c>
    </row>
    <row r="70" spans="1:10" ht="12.75">
      <c r="A70" s="193" t="s">
        <v>602</v>
      </c>
      <c r="B70" s="204">
        <v>232</v>
      </c>
      <c r="C70" s="186"/>
      <c r="D70" s="137" t="s">
        <v>397</v>
      </c>
      <c r="E70" s="205" t="s">
        <v>106</v>
      </c>
      <c r="F70" s="205" t="s">
        <v>106</v>
      </c>
      <c r="G70" s="445" t="s">
        <v>1154</v>
      </c>
      <c r="H70" s="205" t="s">
        <v>106</v>
      </c>
      <c r="I70" s="205" t="s">
        <v>106</v>
      </c>
      <c r="J70" s="445">
        <v>-100</v>
      </c>
    </row>
    <row r="71" spans="1:10" ht="12.75">
      <c r="A71" s="193" t="s">
        <v>603</v>
      </c>
      <c r="B71" s="204">
        <v>236</v>
      </c>
      <c r="C71" s="186"/>
      <c r="D71" s="137" t="s">
        <v>398</v>
      </c>
      <c r="E71" s="205" t="s">
        <v>1154</v>
      </c>
      <c r="F71" s="205" t="s">
        <v>1154</v>
      </c>
      <c r="G71" s="445">
        <v>-100</v>
      </c>
      <c r="H71" s="205">
        <v>12000</v>
      </c>
      <c r="I71" s="205">
        <v>24600</v>
      </c>
      <c r="J71" s="445">
        <v>-16.0610093151807</v>
      </c>
    </row>
    <row r="72" spans="1:10" ht="12.75">
      <c r="A72" s="193" t="s">
        <v>604</v>
      </c>
      <c r="B72" s="204">
        <v>240</v>
      </c>
      <c r="C72" s="186"/>
      <c r="D72" s="137" t="s">
        <v>399</v>
      </c>
      <c r="E72" s="205" t="s">
        <v>106</v>
      </c>
      <c r="F72" s="205" t="s">
        <v>106</v>
      </c>
      <c r="G72" s="445" t="s">
        <v>1154</v>
      </c>
      <c r="H72" s="205" t="s">
        <v>106</v>
      </c>
      <c r="I72" s="205" t="s">
        <v>106</v>
      </c>
      <c r="J72" s="445" t="s">
        <v>1154</v>
      </c>
    </row>
    <row r="73" spans="1:10" ht="12.75">
      <c r="A73" s="193" t="s">
        <v>605</v>
      </c>
      <c r="B73" s="204">
        <v>244</v>
      </c>
      <c r="C73" s="186"/>
      <c r="D73" s="137" t="s">
        <v>400</v>
      </c>
      <c r="E73" s="205" t="s">
        <v>106</v>
      </c>
      <c r="F73" s="205" t="s">
        <v>106</v>
      </c>
      <c r="G73" s="445" t="s">
        <v>1154</v>
      </c>
      <c r="H73" s="205" t="s">
        <v>106</v>
      </c>
      <c r="I73" s="205" t="s">
        <v>106</v>
      </c>
      <c r="J73" s="445" t="s">
        <v>1154</v>
      </c>
    </row>
    <row r="74" spans="1:10" ht="12.75">
      <c r="A74" s="193" t="s">
        <v>606</v>
      </c>
      <c r="B74" s="204">
        <v>247</v>
      </c>
      <c r="C74" s="186"/>
      <c r="D74" s="137" t="s">
        <v>401</v>
      </c>
      <c r="E74" s="205" t="s">
        <v>106</v>
      </c>
      <c r="F74" s="205" t="s">
        <v>106</v>
      </c>
      <c r="G74" s="445" t="s">
        <v>1154</v>
      </c>
      <c r="H74" s="205" t="s">
        <v>106</v>
      </c>
      <c r="I74" s="205" t="s">
        <v>106</v>
      </c>
      <c r="J74" s="445" t="s">
        <v>1154</v>
      </c>
    </row>
    <row r="75" spans="1:10" ht="14.25">
      <c r="A75" s="664" t="s">
        <v>721</v>
      </c>
      <c r="B75" s="664"/>
      <c r="C75" s="664"/>
      <c r="D75" s="664"/>
      <c r="E75" s="664"/>
      <c r="F75" s="664"/>
      <c r="G75" s="664"/>
      <c r="H75" s="664"/>
      <c r="I75" s="664"/>
      <c r="J75" s="664"/>
    </row>
    <row r="76" spans="4:10" ht="12.75">
      <c r="D76" s="193"/>
      <c r="E76" s="196"/>
      <c r="F76" s="197"/>
      <c r="H76" s="207"/>
      <c r="I76" s="208"/>
      <c r="J76" s="209"/>
    </row>
    <row r="77" spans="1:10" ht="17.25" customHeight="1">
      <c r="A77" s="665" t="s">
        <v>1075</v>
      </c>
      <c r="B77" s="666"/>
      <c r="C77" s="670" t="s">
        <v>1076</v>
      </c>
      <c r="D77" s="566"/>
      <c r="E77" s="675" t="s">
        <v>1200</v>
      </c>
      <c r="F77" s="676"/>
      <c r="G77" s="676"/>
      <c r="H77" s="575" t="s">
        <v>1204</v>
      </c>
      <c r="I77" s="676"/>
      <c r="J77" s="676"/>
    </row>
    <row r="78" spans="1:10" ht="16.5" customHeight="1">
      <c r="A78" s="562"/>
      <c r="B78" s="667"/>
      <c r="C78" s="671"/>
      <c r="D78" s="672"/>
      <c r="E78" s="63" t="s">
        <v>473</v>
      </c>
      <c r="F78" s="677" t="s">
        <v>474</v>
      </c>
      <c r="G78" s="678"/>
      <c r="H78" s="115" t="s">
        <v>473</v>
      </c>
      <c r="I78" s="679" t="s">
        <v>474</v>
      </c>
      <c r="J78" s="680"/>
    </row>
    <row r="79" spans="1:10" ht="12.75" customHeight="1">
      <c r="A79" s="562"/>
      <c r="B79" s="667"/>
      <c r="C79" s="671"/>
      <c r="D79" s="672"/>
      <c r="E79" s="681" t="s">
        <v>111</v>
      </c>
      <c r="F79" s="653" t="s">
        <v>107</v>
      </c>
      <c r="G79" s="656" t="s">
        <v>1205</v>
      </c>
      <c r="H79" s="653" t="s">
        <v>111</v>
      </c>
      <c r="I79" s="653" t="s">
        <v>107</v>
      </c>
      <c r="J79" s="659" t="s">
        <v>1208</v>
      </c>
    </row>
    <row r="80" spans="1:10" ht="12.75" customHeight="1">
      <c r="A80" s="562"/>
      <c r="B80" s="667"/>
      <c r="C80" s="671"/>
      <c r="D80" s="672"/>
      <c r="E80" s="682"/>
      <c r="F80" s="654"/>
      <c r="G80" s="657"/>
      <c r="H80" s="654"/>
      <c r="I80" s="654"/>
      <c r="J80" s="660"/>
    </row>
    <row r="81" spans="1:10" ht="12.75" customHeight="1">
      <c r="A81" s="562"/>
      <c r="B81" s="667"/>
      <c r="C81" s="671"/>
      <c r="D81" s="672"/>
      <c r="E81" s="682"/>
      <c r="F81" s="654"/>
      <c r="G81" s="657"/>
      <c r="H81" s="654"/>
      <c r="I81" s="654"/>
      <c r="J81" s="660"/>
    </row>
    <row r="82" spans="1:10" ht="28.5" customHeight="1">
      <c r="A82" s="668"/>
      <c r="B82" s="669"/>
      <c r="C82" s="673"/>
      <c r="D82" s="674"/>
      <c r="E82" s="683"/>
      <c r="F82" s="655"/>
      <c r="G82" s="658"/>
      <c r="H82" s="655"/>
      <c r="I82" s="655"/>
      <c r="J82" s="661"/>
    </row>
    <row r="83" spans="1:10" ht="11.25" customHeight="1">
      <c r="A83" s="193"/>
      <c r="B83" s="210"/>
      <c r="C83" s="186"/>
      <c r="D83" s="137"/>
      <c r="E83" s="205"/>
      <c r="F83" s="205"/>
      <c r="G83" s="194"/>
      <c r="H83" s="205"/>
      <c r="I83" s="205"/>
      <c r="J83" s="194"/>
    </row>
    <row r="84" spans="2:4" ht="12.75">
      <c r="B84" s="211"/>
      <c r="C84" s="212" t="s">
        <v>831</v>
      </c>
      <c r="D84" s="213"/>
    </row>
    <row r="85" spans="1:10" ht="12.75">
      <c r="A85" s="193"/>
      <c r="B85" s="210"/>
      <c r="C85" s="186"/>
      <c r="D85" s="137"/>
      <c r="E85" s="205"/>
      <c r="F85" s="205"/>
      <c r="G85" s="194"/>
      <c r="H85" s="205"/>
      <c r="I85" s="205"/>
      <c r="J85" s="194"/>
    </row>
    <row r="86" spans="1:10" ht="12.75">
      <c r="A86" s="193" t="s">
        <v>607</v>
      </c>
      <c r="B86" s="204">
        <v>248</v>
      </c>
      <c r="C86" s="186"/>
      <c r="D86" s="137" t="s">
        <v>402</v>
      </c>
      <c r="E86" s="205" t="s">
        <v>1154</v>
      </c>
      <c r="F86" s="205" t="s">
        <v>1154</v>
      </c>
      <c r="G86" s="445">
        <v>-100</v>
      </c>
      <c r="H86" s="205">
        <v>2829</v>
      </c>
      <c r="I86" s="205">
        <v>6627</v>
      </c>
      <c r="J86" s="445">
        <v>-87.9326984358213</v>
      </c>
    </row>
    <row r="87" spans="1:10" ht="12.75">
      <c r="A87" s="193" t="s">
        <v>608</v>
      </c>
      <c r="B87" s="204">
        <v>252</v>
      </c>
      <c r="C87" s="186"/>
      <c r="D87" s="137" t="s">
        <v>403</v>
      </c>
      <c r="E87" s="205">
        <v>50</v>
      </c>
      <c r="F87" s="205">
        <v>5440</v>
      </c>
      <c r="G87" s="445" t="s">
        <v>719</v>
      </c>
      <c r="H87" s="205">
        <v>50</v>
      </c>
      <c r="I87" s="205">
        <v>5440</v>
      </c>
      <c r="J87" s="445" t="s">
        <v>719</v>
      </c>
    </row>
    <row r="88" spans="1:10" ht="12.75">
      <c r="A88" s="193" t="s">
        <v>609</v>
      </c>
      <c r="B88" s="204">
        <v>257</v>
      </c>
      <c r="C88" s="186"/>
      <c r="D88" s="137" t="s">
        <v>404</v>
      </c>
      <c r="E88" s="205" t="s">
        <v>106</v>
      </c>
      <c r="F88" s="205" t="s">
        <v>106</v>
      </c>
      <c r="G88" s="445" t="s">
        <v>1154</v>
      </c>
      <c r="H88" s="205" t="s">
        <v>106</v>
      </c>
      <c r="I88" s="205" t="s">
        <v>106</v>
      </c>
      <c r="J88" s="445" t="s">
        <v>1154</v>
      </c>
    </row>
    <row r="89" spans="1:10" ht="12.75">
      <c r="A89" s="193" t="s">
        <v>610</v>
      </c>
      <c r="B89" s="204">
        <v>260</v>
      </c>
      <c r="C89" s="186"/>
      <c r="D89" s="137" t="s">
        <v>405</v>
      </c>
      <c r="E89" s="205" t="s">
        <v>106</v>
      </c>
      <c r="F89" s="205" t="s">
        <v>106</v>
      </c>
      <c r="G89" s="445" t="s">
        <v>1154</v>
      </c>
      <c r="H89" s="205" t="s">
        <v>106</v>
      </c>
      <c r="I89" s="205" t="s">
        <v>106</v>
      </c>
      <c r="J89" s="445" t="s">
        <v>1154</v>
      </c>
    </row>
    <row r="90" spans="1:10" ht="12.75">
      <c r="A90" s="193" t="s">
        <v>611</v>
      </c>
      <c r="B90" s="204">
        <v>264</v>
      </c>
      <c r="C90" s="186"/>
      <c r="D90" s="137" t="s">
        <v>406</v>
      </c>
      <c r="E90" s="205" t="s">
        <v>106</v>
      </c>
      <c r="F90" s="205" t="s">
        <v>106</v>
      </c>
      <c r="G90" s="445" t="s">
        <v>1154</v>
      </c>
      <c r="H90" s="205" t="s">
        <v>106</v>
      </c>
      <c r="I90" s="205" t="s">
        <v>106</v>
      </c>
      <c r="J90" s="445" t="s">
        <v>1154</v>
      </c>
    </row>
    <row r="91" spans="1:10" ht="12.75">
      <c r="A91" s="193" t="s">
        <v>612</v>
      </c>
      <c r="B91" s="204">
        <v>268</v>
      </c>
      <c r="C91" s="186"/>
      <c r="D91" s="137" t="s">
        <v>407</v>
      </c>
      <c r="E91" s="205" t="s">
        <v>106</v>
      </c>
      <c r="F91" s="205" t="s">
        <v>106</v>
      </c>
      <c r="G91" s="445" t="s">
        <v>1154</v>
      </c>
      <c r="H91" s="205" t="s">
        <v>106</v>
      </c>
      <c r="I91" s="205" t="s">
        <v>106</v>
      </c>
      <c r="J91" s="445" t="s">
        <v>1154</v>
      </c>
    </row>
    <row r="92" spans="1:10" ht="12.75">
      <c r="A92" s="193" t="s">
        <v>613</v>
      </c>
      <c r="B92" s="204">
        <v>272</v>
      </c>
      <c r="C92" s="186"/>
      <c r="D92" s="137" t="s">
        <v>883</v>
      </c>
      <c r="E92" s="205">
        <v>601</v>
      </c>
      <c r="F92" s="205">
        <v>1007</v>
      </c>
      <c r="G92" s="445">
        <v>-99.6948799214626</v>
      </c>
      <c r="H92" s="205">
        <v>121797</v>
      </c>
      <c r="I92" s="205">
        <v>156032</v>
      </c>
      <c r="J92" s="445">
        <v>-88.8689935210854</v>
      </c>
    </row>
    <row r="93" spans="1:10" ht="12.75">
      <c r="A93" s="193" t="s">
        <v>614</v>
      </c>
      <c r="B93" s="204">
        <v>276</v>
      </c>
      <c r="C93" s="186"/>
      <c r="D93" s="137" t="s">
        <v>408</v>
      </c>
      <c r="E93" s="205">
        <v>24841</v>
      </c>
      <c r="F93" s="205">
        <v>81835</v>
      </c>
      <c r="G93" s="445">
        <v>0.794432811922647</v>
      </c>
      <c r="H93" s="205">
        <v>95737</v>
      </c>
      <c r="I93" s="205">
        <v>272995</v>
      </c>
      <c r="J93" s="445">
        <v>87.6925086628898</v>
      </c>
    </row>
    <row r="94" spans="1:10" ht="12.75">
      <c r="A94" s="193" t="s">
        <v>615</v>
      </c>
      <c r="B94" s="204">
        <v>280</v>
      </c>
      <c r="C94" s="186"/>
      <c r="D94" s="137" t="s">
        <v>409</v>
      </c>
      <c r="E94" s="205" t="s">
        <v>1154</v>
      </c>
      <c r="F94" s="205" t="s">
        <v>1154</v>
      </c>
      <c r="G94" s="445" t="s">
        <v>1154</v>
      </c>
      <c r="H94" s="205">
        <v>3</v>
      </c>
      <c r="I94" s="205">
        <v>772</v>
      </c>
      <c r="J94" s="445" t="s">
        <v>719</v>
      </c>
    </row>
    <row r="95" spans="1:10" ht="12.75">
      <c r="A95" s="193" t="s">
        <v>616</v>
      </c>
      <c r="B95" s="204">
        <v>284</v>
      </c>
      <c r="C95" s="186"/>
      <c r="D95" s="137" t="s">
        <v>410</v>
      </c>
      <c r="E95" s="205" t="s">
        <v>106</v>
      </c>
      <c r="F95" s="205" t="s">
        <v>106</v>
      </c>
      <c r="G95" s="445" t="s">
        <v>1154</v>
      </c>
      <c r="H95" s="205" t="s">
        <v>106</v>
      </c>
      <c r="I95" s="205" t="s">
        <v>106</v>
      </c>
      <c r="J95" s="445" t="s">
        <v>1154</v>
      </c>
    </row>
    <row r="96" spans="1:10" ht="12.75">
      <c r="A96" s="193" t="s">
        <v>617</v>
      </c>
      <c r="B96" s="204">
        <v>288</v>
      </c>
      <c r="C96" s="186"/>
      <c r="D96" s="137" t="s">
        <v>411</v>
      </c>
      <c r="E96" s="205">
        <v>18</v>
      </c>
      <c r="F96" s="205">
        <v>876</v>
      </c>
      <c r="G96" s="445">
        <v>-99.7495948066649</v>
      </c>
      <c r="H96" s="205">
        <v>136</v>
      </c>
      <c r="I96" s="205">
        <v>13290</v>
      </c>
      <c r="J96" s="445">
        <v>-97.3361768826655</v>
      </c>
    </row>
    <row r="97" spans="1:10" ht="12.75">
      <c r="A97" s="193" t="s">
        <v>618</v>
      </c>
      <c r="B97" s="204">
        <v>302</v>
      </c>
      <c r="C97" s="186"/>
      <c r="D97" s="137" t="s">
        <v>412</v>
      </c>
      <c r="E97" s="205" t="s">
        <v>1154</v>
      </c>
      <c r="F97" s="205" t="s">
        <v>1154</v>
      </c>
      <c r="G97" s="445">
        <v>-100</v>
      </c>
      <c r="H97" s="205">
        <v>1084</v>
      </c>
      <c r="I97" s="205">
        <v>788</v>
      </c>
      <c r="J97" s="445">
        <v>-97.7991285889845</v>
      </c>
    </row>
    <row r="98" spans="1:10" ht="12.75">
      <c r="A98" s="193" t="s">
        <v>619</v>
      </c>
      <c r="B98" s="204">
        <v>306</v>
      </c>
      <c r="C98" s="186"/>
      <c r="D98" s="137" t="s">
        <v>413</v>
      </c>
      <c r="E98" s="205" t="s">
        <v>106</v>
      </c>
      <c r="F98" s="205" t="s">
        <v>106</v>
      </c>
      <c r="G98" s="445">
        <v>-100</v>
      </c>
      <c r="H98" s="205" t="s">
        <v>106</v>
      </c>
      <c r="I98" s="205" t="s">
        <v>106</v>
      </c>
      <c r="J98" s="445">
        <v>-100</v>
      </c>
    </row>
    <row r="99" spans="1:10" ht="12.75">
      <c r="A99" s="193" t="s">
        <v>620</v>
      </c>
      <c r="B99" s="204">
        <v>310</v>
      </c>
      <c r="C99" s="186"/>
      <c r="D99" s="137" t="s">
        <v>490</v>
      </c>
      <c r="E99" s="205" t="s">
        <v>106</v>
      </c>
      <c r="F99" s="205" t="s">
        <v>106</v>
      </c>
      <c r="G99" s="445" t="s">
        <v>1154</v>
      </c>
      <c r="H99" s="205" t="s">
        <v>106</v>
      </c>
      <c r="I99" s="205" t="s">
        <v>106</v>
      </c>
      <c r="J99" s="445" t="s">
        <v>1154</v>
      </c>
    </row>
    <row r="100" spans="1:10" ht="12.75">
      <c r="A100" s="193" t="s">
        <v>621</v>
      </c>
      <c r="B100" s="204">
        <v>311</v>
      </c>
      <c r="C100" s="186"/>
      <c r="D100" s="137" t="s">
        <v>884</v>
      </c>
      <c r="E100" s="205" t="s">
        <v>106</v>
      </c>
      <c r="F100" s="205" t="s">
        <v>106</v>
      </c>
      <c r="G100" s="445" t="s">
        <v>1154</v>
      </c>
      <c r="H100" s="205" t="s">
        <v>106</v>
      </c>
      <c r="I100" s="205" t="s">
        <v>106</v>
      </c>
      <c r="J100" s="445" t="s">
        <v>1154</v>
      </c>
    </row>
    <row r="101" spans="1:10" ht="12.75">
      <c r="A101" s="193" t="s">
        <v>622</v>
      </c>
      <c r="B101" s="204">
        <v>314</v>
      </c>
      <c r="C101" s="186"/>
      <c r="D101" s="137" t="s">
        <v>414</v>
      </c>
      <c r="E101" s="205">
        <v>2</v>
      </c>
      <c r="F101" s="205">
        <v>244</v>
      </c>
      <c r="G101" s="445" t="s">
        <v>719</v>
      </c>
      <c r="H101" s="205">
        <v>2</v>
      </c>
      <c r="I101" s="205">
        <v>244</v>
      </c>
      <c r="J101" s="445">
        <v>741.379310344828</v>
      </c>
    </row>
    <row r="102" spans="1:10" ht="12.75">
      <c r="A102" s="193" t="s">
        <v>623</v>
      </c>
      <c r="B102" s="204">
        <v>318</v>
      </c>
      <c r="C102" s="186"/>
      <c r="D102" s="137" t="s">
        <v>415</v>
      </c>
      <c r="E102" s="205" t="s">
        <v>106</v>
      </c>
      <c r="F102" s="205" t="s">
        <v>106</v>
      </c>
      <c r="G102" s="445" t="s">
        <v>1154</v>
      </c>
      <c r="H102" s="205" t="s">
        <v>106</v>
      </c>
      <c r="I102" s="205" t="s">
        <v>106</v>
      </c>
      <c r="J102" s="445">
        <v>-100</v>
      </c>
    </row>
    <row r="103" spans="1:10" ht="12.75">
      <c r="A103" s="193" t="s">
        <v>624</v>
      </c>
      <c r="B103" s="204">
        <v>322</v>
      </c>
      <c r="C103" s="186"/>
      <c r="D103" s="137" t="s">
        <v>416</v>
      </c>
      <c r="E103" s="205" t="s">
        <v>106</v>
      </c>
      <c r="F103" s="205" t="s">
        <v>106</v>
      </c>
      <c r="G103" s="445" t="s">
        <v>1154</v>
      </c>
      <c r="H103" s="205" t="s">
        <v>106</v>
      </c>
      <c r="I103" s="205" t="s">
        <v>106</v>
      </c>
      <c r="J103" s="445" t="s">
        <v>1154</v>
      </c>
    </row>
    <row r="104" spans="1:10" ht="12.75">
      <c r="A104" s="193" t="s">
        <v>625</v>
      </c>
      <c r="B104" s="204">
        <v>324</v>
      </c>
      <c r="C104" s="186"/>
      <c r="D104" s="137" t="s">
        <v>417</v>
      </c>
      <c r="E104" s="205" t="s">
        <v>106</v>
      </c>
      <c r="F104" s="205" t="s">
        <v>106</v>
      </c>
      <c r="G104" s="445" t="s">
        <v>1154</v>
      </c>
      <c r="H104" s="205" t="s">
        <v>106</v>
      </c>
      <c r="I104" s="205" t="s">
        <v>106</v>
      </c>
      <c r="J104" s="445" t="s">
        <v>1154</v>
      </c>
    </row>
    <row r="105" spans="1:10" ht="12.75">
      <c r="A105" s="193" t="s">
        <v>626</v>
      </c>
      <c r="B105" s="204">
        <v>328</v>
      </c>
      <c r="C105" s="186"/>
      <c r="D105" s="137" t="s">
        <v>418</v>
      </c>
      <c r="E105" s="205" t="s">
        <v>106</v>
      </c>
      <c r="F105" s="205" t="s">
        <v>106</v>
      </c>
      <c r="G105" s="445" t="s">
        <v>1154</v>
      </c>
      <c r="H105" s="205" t="s">
        <v>106</v>
      </c>
      <c r="I105" s="205" t="s">
        <v>106</v>
      </c>
      <c r="J105" s="445" t="s">
        <v>1154</v>
      </c>
    </row>
    <row r="106" spans="1:10" ht="12.75">
      <c r="A106" s="193" t="s">
        <v>627</v>
      </c>
      <c r="B106" s="204">
        <v>329</v>
      </c>
      <c r="C106" s="186"/>
      <c r="D106" s="137" t="s">
        <v>1084</v>
      </c>
      <c r="E106" s="205" t="s">
        <v>106</v>
      </c>
      <c r="F106" s="205" t="s">
        <v>106</v>
      </c>
      <c r="G106" s="445" t="s">
        <v>1154</v>
      </c>
      <c r="H106" s="205" t="s">
        <v>106</v>
      </c>
      <c r="I106" s="205" t="s">
        <v>106</v>
      </c>
      <c r="J106" s="445" t="s">
        <v>1154</v>
      </c>
    </row>
    <row r="107" spans="1:10" ht="12.75">
      <c r="A107" s="193" t="s">
        <v>628</v>
      </c>
      <c r="B107" s="204">
        <v>330</v>
      </c>
      <c r="C107" s="186"/>
      <c r="D107" s="137" t="s">
        <v>419</v>
      </c>
      <c r="E107" s="205" t="s">
        <v>106</v>
      </c>
      <c r="F107" s="205" t="s">
        <v>106</v>
      </c>
      <c r="G107" s="445">
        <v>-100</v>
      </c>
      <c r="H107" s="205" t="s">
        <v>106</v>
      </c>
      <c r="I107" s="205" t="s">
        <v>106</v>
      </c>
      <c r="J107" s="445">
        <v>-100</v>
      </c>
    </row>
    <row r="108" spans="1:10" ht="12.75">
      <c r="A108" s="193" t="s">
        <v>629</v>
      </c>
      <c r="B108" s="204">
        <v>334</v>
      </c>
      <c r="C108" s="186"/>
      <c r="D108" s="137" t="s">
        <v>849</v>
      </c>
      <c r="E108" s="205">
        <v>90</v>
      </c>
      <c r="F108" s="205">
        <v>2233</v>
      </c>
      <c r="G108" s="445" t="s">
        <v>719</v>
      </c>
      <c r="H108" s="205">
        <v>90</v>
      </c>
      <c r="I108" s="205">
        <v>2233</v>
      </c>
      <c r="J108" s="445" t="s">
        <v>719</v>
      </c>
    </row>
    <row r="109" spans="1:10" ht="12.75">
      <c r="A109" s="193" t="s">
        <v>630</v>
      </c>
      <c r="B109" s="204">
        <v>336</v>
      </c>
      <c r="C109" s="186"/>
      <c r="D109" s="137" t="s">
        <v>420</v>
      </c>
      <c r="E109" s="205" t="s">
        <v>1154</v>
      </c>
      <c r="F109" s="205" t="s">
        <v>1154</v>
      </c>
      <c r="G109" s="445" t="s">
        <v>1154</v>
      </c>
      <c r="H109" s="205">
        <v>18</v>
      </c>
      <c r="I109" s="205">
        <v>332</v>
      </c>
      <c r="J109" s="445" t="s">
        <v>719</v>
      </c>
    </row>
    <row r="110" spans="1:10" ht="12.75">
      <c r="A110" s="193" t="s">
        <v>631</v>
      </c>
      <c r="B110" s="204">
        <v>338</v>
      </c>
      <c r="C110" s="186"/>
      <c r="D110" s="137" t="s">
        <v>421</v>
      </c>
      <c r="E110" s="205" t="s">
        <v>106</v>
      </c>
      <c r="F110" s="205" t="s">
        <v>106</v>
      </c>
      <c r="G110" s="445" t="s">
        <v>1154</v>
      </c>
      <c r="H110" s="205" t="s">
        <v>106</v>
      </c>
      <c r="I110" s="205" t="s">
        <v>106</v>
      </c>
      <c r="J110" s="445" t="s">
        <v>1154</v>
      </c>
    </row>
    <row r="111" spans="1:10" ht="12.75">
      <c r="A111" s="193" t="s">
        <v>632</v>
      </c>
      <c r="B111" s="204">
        <v>342</v>
      </c>
      <c r="C111" s="186"/>
      <c r="D111" s="137" t="s">
        <v>422</v>
      </c>
      <c r="E111" s="205" t="s">
        <v>106</v>
      </c>
      <c r="F111" s="205" t="s">
        <v>106</v>
      </c>
      <c r="G111" s="445" t="s">
        <v>1154</v>
      </c>
      <c r="H111" s="205" t="s">
        <v>106</v>
      </c>
      <c r="I111" s="205" t="s">
        <v>106</v>
      </c>
      <c r="J111" s="445" t="s">
        <v>1154</v>
      </c>
    </row>
    <row r="112" spans="1:10" ht="12.75">
      <c r="A112" s="193" t="s">
        <v>633</v>
      </c>
      <c r="B112" s="204">
        <v>346</v>
      </c>
      <c r="C112" s="186"/>
      <c r="D112" s="137" t="s">
        <v>423</v>
      </c>
      <c r="E112" s="205">
        <v>1253</v>
      </c>
      <c r="F112" s="205">
        <v>10263</v>
      </c>
      <c r="G112" s="445">
        <v>-41.9316510127871</v>
      </c>
      <c r="H112" s="205">
        <v>3428</v>
      </c>
      <c r="I112" s="205">
        <v>25954</v>
      </c>
      <c r="J112" s="445">
        <v>-25.9514978601997</v>
      </c>
    </row>
    <row r="113" spans="1:10" ht="12.75">
      <c r="A113" s="193" t="s">
        <v>634</v>
      </c>
      <c r="B113" s="204">
        <v>350</v>
      </c>
      <c r="C113" s="186"/>
      <c r="D113" s="137" t="s">
        <v>424</v>
      </c>
      <c r="E113" s="205">
        <v>658</v>
      </c>
      <c r="F113" s="205">
        <v>23360</v>
      </c>
      <c r="G113" s="445" t="s">
        <v>719</v>
      </c>
      <c r="H113" s="205">
        <v>788</v>
      </c>
      <c r="I113" s="205">
        <v>25200</v>
      </c>
      <c r="J113" s="445" t="s">
        <v>719</v>
      </c>
    </row>
    <row r="114" spans="1:10" ht="12.75">
      <c r="A114" s="193" t="s">
        <v>635</v>
      </c>
      <c r="B114" s="204">
        <v>352</v>
      </c>
      <c r="C114" s="186"/>
      <c r="D114" s="137" t="s">
        <v>425</v>
      </c>
      <c r="E114" s="205">
        <v>97</v>
      </c>
      <c r="F114" s="205">
        <v>1060</v>
      </c>
      <c r="G114" s="445" t="s">
        <v>719</v>
      </c>
      <c r="H114" s="205">
        <v>103</v>
      </c>
      <c r="I114" s="205">
        <v>1154</v>
      </c>
      <c r="J114" s="445">
        <v>-51.9966722129784</v>
      </c>
    </row>
    <row r="115" spans="1:10" ht="12.75">
      <c r="A115" s="193" t="s">
        <v>636</v>
      </c>
      <c r="B115" s="204">
        <v>355</v>
      </c>
      <c r="C115" s="186"/>
      <c r="D115" s="137" t="s">
        <v>426</v>
      </c>
      <c r="E115" s="205" t="s">
        <v>1154</v>
      </c>
      <c r="F115" s="205" t="s">
        <v>1154</v>
      </c>
      <c r="G115" s="445" t="s">
        <v>1154</v>
      </c>
      <c r="H115" s="205">
        <v>1600</v>
      </c>
      <c r="I115" s="205">
        <v>13000</v>
      </c>
      <c r="J115" s="445" t="s">
        <v>719</v>
      </c>
    </row>
    <row r="116" spans="1:10" ht="12.75">
      <c r="A116" s="193" t="s">
        <v>637</v>
      </c>
      <c r="B116" s="204">
        <v>357</v>
      </c>
      <c r="C116" s="186"/>
      <c r="D116" s="137" t="s">
        <v>427</v>
      </c>
      <c r="E116" s="205" t="s">
        <v>106</v>
      </c>
      <c r="F116" s="205" t="s">
        <v>106</v>
      </c>
      <c r="G116" s="445" t="s">
        <v>1154</v>
      </c>
      <c r="H116" s="205" t="s">
        <v>106</v>
      </c>
      <c r="I116" s="205" t="s">
        <v>106</v>
      </c>
      <c r="J116" s="445" t="s">
        <v>1154</v>
      </c>
    </row>
    <row r="117" spans="1:10" ht="12.75">
      <c r="A117" s="193" t="s">
        <v>638</v>
      </c>
      <c r="B117" s="204">
        <v>366</v>
      </c>
      <c r="C117" s="186"/>
      <c r="D117" s="137" t="s">
        <v>428</v>
      </c>
      <c r="E117" s="205" t="s">
        <v>1154</v>
      </c>
      <c r="F117" s="205" t="s">
        <v>1154</v>
      </c>
      <c r="G117" s="445">
        <v>-100</v>
      </c>
      <c r="H117" s="205">
        <v>768192</v>
      </c>
      <c r="I117" s="205">
        <v>1529470</v>
      </c>
      <c r="J117" s="445">
        <v>816.003880890209</v>
      </c>
    </row>
    <row r="118" spans="1:10" ht="12.75">
      <c r="A118" s="193" t="s">
        <v>639</v>
      </c>
      <c r="B118" s="204">
        <v>370</v>
      </c>
      <c r="C118" s="186"/>
      <c r="D118" s="137" t="s">
        <v>429</v>
      </c>
      <c r="E118" s="205">
        <v>1865</v>
      </c>
      <c r="F118" s="205">
        <v>125214</v>
      </c>
      <c r="G118" s="445">
        <v>-45.1979132017997</v>
      </c>
      <c r="H118" s="205">
        <v>2076</v>
      </c>
      <c r="I118" s="205">
        <v>137682</v>
      </c>
      <c r="J118" s="445">
        <v>-39.7637485234283</v>
      </c>
    </row>
    <row r="119" spans="1:10" ht="12.75">
      <c r="A119" s="193" t="s">
        <v>640</v>
      </c>
      <c r="B119" s="204">
        <v>373</v>
      </c>
      <c r="C119" s="186"/>
      <c r="D119" s="137" t="s">
        <v>430</v>
      </c>
      <c r="E119" s="205">
        <v>1332</v>
      </c>
      <c r="F119" s="205">
        <v>26425</v>
      </c>
      <c r="G119" s="445">
        <v>78.0420428513677</v>
      </c>
      <c r="H119" s="205">
        <v>1869</v>
      </c>
      <c r="I119" s="205">
        <v>56211</v>
      </c>
      <c r="J119" s="445">
        <v>64.3404280201146</v>
      </c>
    </row>
    <row r="120" spans="1:10" ht="12.75">
      <c r="A120" s="193" t="s">
        <v>641</v>
      </c>
      <c r="B120" s="204">
        <v>375</v>
      </c>
      <c r="C120" s="186"/>
      <c r="D120" s="137" t="s">
        <v>431</v>
      </c>
      <c r="E120" s="205" t="s">
        <v>106</v>
      </c>
      <c r="F120" s="205" t="s">
        <v>106</v>
      </c>
      <c r="G120" s="445" t="s">
        <v>1154</v>
      </c>
      <c r="H120" s="205" t="s">
        <v>106</v>
      </c>
      <c r="I120" s="205" t="s">
        <v>106</v>
      </c>
      <c r="J120" s="445" t="s">
        <v>1154</v>
      </c>
    </row>
    <row r="121" spans="1:10" ht="12.75">
      <c r="A121" s="193" t="s">
        <v>642</v>
      </c>
      <c r="B121" s="204">
        <v>377</v>
      </c>
      <c r="C121" s="186"/>
      <c r="D121" s="137" t="s">
        <v>432</v>
      </c>
      <c r="E121" s="205" t="s">
        <v>106</v>
      </c>
      <c r="F121" s="205" t="s">
        <v>106</v>
      </c>
      <c r="G121" s="445" t="s">
        <v>1154</v>
      </c>
      <c r="H121" s="205" t="s">
        <v>106</v>
      </c>
      <c r="I121" s="205" t="s">
        <v>106</v>
      </c>
      <c r="J121" s="445" t="s">
        <v>1154</v>
      </c>
    </row>
    <row r="122" spans="1:10" ht="12.75">
      <c r="A122" s="193" t="s">
        <v>643</v>
      </c>
      <c r="B122" s="204">
        <v>378</v>
      </c>
      <c r="C122" s="186"/>
      <c r="D122" s="137" t="s">
        <v>433</v>
      </c>
      <c r="E122" s="205" t="s">
        <v>106</v>
      </c>
      <c r="F122" s="205" t="s">
        <v>106</v>
      </c>
      <c r="G122" s="445" t="s">
        <v>1154</v>
      </c>
      <c r="H122" s="205" t="s">
        <v>106</v>
      </c>
      <c r="I122" s="205" t="s">
        <v>106</v>
      </c>
      <c r="J122" s="445">
        <v>-100</v>
      </c>
    </row>
    <row r="123" spans="1:10" ht="12.75">
      <c r="A123" s="193" t="s">
        <v>644</v>
      </c>
      <c r="B123" s="204">
        <v>382</v>
      </c>
      <c r="C123" s="186"/>
      <c r="D123" s="137" t="s">
        <v>434</v>
      </c>
      <c r="E123" s="205">
        <v>4671</v>
      </c>
      <c r="F123" s="205">
        <v>5395</v>
      </c>
      <c r="G123" s="445">
        <v>107.340507302075</v>
      </c>
      <c r="H123" s="205">
        <v>5124</v>
      </c>
      <c r="I123" s="205">
        <v>6422</v>
      </c>
      <c r="J123" s="445">
        <v>69.7594501718213</v>
      </c>
    </row>
    <row r="124" spans="1:10" ht="12.75">
      <c r="A124" s="193" t="s">
        <v>645</v>
      </c>
      <c r="B124" s="204">
        <v>386</v>
      </c>
      <c r="C124" s="186"/>
      <c r="D124" s="137" t="s">
        <v>435</v>
      </c>
      <c r="E124" s="205" t="s">
        <v>1154</v>
      </c>
      <c r="F124" s="205" t="s">
        <v>1154</v>
      </c>
      <c r="G124" s="445" t="s">
        <v>1154</v>
      </c>
      <c r="H124" s="205">
        <v>10</v>
      </c>
      <c r="I124" s="205">
        <v>551</v>
      </c>
      <c r="J124" s="445" t="s">
        <v>719</v>
      </c>
    </row>
    <row r="125" spans="1:10" ht="12.75">
      <c r="A125" s="193" t="s">
        <v>646</v>
      </c>
      <c r="B125" s="204">
        <v>388</v>
      </c>
      <c r="C125" s="186"/>
      <c r="D125" s="137" t="s">
        <v>489</v>
      </c>
      <c r="E125" s="205">
        <v>3595695</v>
      </c>
      <c r="F125" s="205">
        <v>15964353</v>
      </c>
      <c r="G125" s="445">
        <v>509.905627939815</v>
      </c>
      <c r="H125" s="205">
        <v>10402032</v>
      </c>
      <c r="I125" s="205">
        <v>48192995</v>
      </c>
      <c r="J125" s="445">
        <v>364.313836607719</v>
      </c>
    </row>
    <row r="126" spans="1:10" ht="12.75">
      <c r="A126" s="193" t="s">
        <v>647</v>
      </c>
      <c r="B126" s="204">
        <v>389</v>
      </c>
      <c r="C126" s="186"/>
      <c r="D126" s="137" t="s">
        <v>436</v>
      </c>
      <c r="E126" s="205">
        <v>3800</v>
      </c>
      <c r="F126" s="205">
        <v>2722</v>
      </c>
      <c r="G126" s="445">
        <v>-99.2486868580924</v>
      </c>
      <c r="H126" s="205">
        <v>33881</v>
      </c>
      <c r="I126" s="205">
        <v>79354</v>
      </c>
      <c r="J126" s="445">
        <v>-79.1951675445243</v>
      </c>
    </row>
    <row r="127" spans="1:10" s="181" customFormat="1" ht="12.75">
      <c r="A127" s="193" t="s">
        <v>648</v>
      </c>
      <c r="B127" s="204">
        <v>391</v>
      </c>
      <c r="C127" s="186"/>
      <c r="D127" s="137" t="s">
        <v>437</v>
      </c>
      <c r="E127" s="205" t="s">
        <v>106</v>
      </c>
      <c r="F127" s="205" t="s">
        <v>106</v>
      </c>
      <c r="G127" s="445">
        <v>-100</v>
      </c>
      <c r="H127" s="205" t="s">
        <v>106</v>
      </c>
      <c r="I127" s="205" t="s">
        <v>106</v>
      </c>
      <c r="J127" s="445">
        <v>-100</v>
      </c>
    </row>
    <row r="128" spans="1:10" s="181" customFormat="1" ht="12.75">
      <c r="A128" s="193" t="s">
        <v>649</v>
      </c>
      <c r="B128" s="204">
        <v>393</v>
      </c>
      <c r="C128" s="186"/>
      <c r="D128" s="137" t="s">
        <v>438</v>
      </c>
      <c r="E128" s="205">
        <v>6</v>
      </c>
      <c r="F128" s="205">
        <v>4242</v>
      </c>
      <c r="G128" s="445" t="s">
        <v>719</v>
      </c>
      <c r="H128" s="205">
        <v>6</v>
      </c>
      <c r="I128" s="205">
        <v>4242</v>
      </c>
      <c r="J128" s="445" t="s">
        <v>719</v>
      </c>
    </row>
    <row r="129" spans="1:10" s="181" customFormat="1" ht="12.75">
      <c r="A129" s="193" t="s">
        <v>650</v>
      </c>
      <c r="B129" s="204">
        <v>395</v>
      </c>
      <c r="C129" s="186"/>
      <c r="D129" s="137" t="s">
        <v>439</v>
      </c>
      <c r="E129" s="205" t="s">
        <v>1154</v>
      </c>
      <c r="F129" s="205" t="s">
        <v>1154</v>
      </c>
      <c r="G129" s="445" t="s">
        <v>1154</v>
      </c>
      <c r="H129" s="205">
        <v>14</v>
      </c>
      <c r="I129" s="205">
        <v>3759</v>
      </c>
      <c r="J129" s="445" t="s">
        <v>719</v>
      </c>
    </row>
    <row r="130" spans="1:10" s="9" customFormat="1" ht="21" customHeight="1">
      <c r="A130" s="90" t="s">
        <v>684</v>
      </c>
      <c r="B130" s="206" t="s">
        <v>684</v>
      </c>
      <c r="C130" s="49" t="s">
        <v>1085</v>
      </c>
      <c r="D130" s="33"/>
      <c r="E130" s="94">
        <v>13653198</v>
      </c>
      <c r="F130" s="94">
        <v>121470625</v>
      </c>
      <c r="G130" s="444">
        <v>11.8018089121147</v>
      </c>
      <c r="H130" s="94">
        <v>43320548</v>
      </c>
      <c r="I130" s="94">
        <v>363952204</v>
      </c>
      <c r="J130" s="444">
        <v>-8.31160299573138</v>
      </c>
    </row>
    <row r="131" spans="1:10" s="181" customFormat="1" ht="21" customHeight="1">
      <c r="A131" s="193" t="s">
        <v>651</v>
      </c>
      <c r="B131" s="204">
        <v>400</v>
      </c>
      <c r="C131" s="186"/>
      <c r="D131" s="137" t="s">
        <v>440</v>
      </c>
      <c r="E131" s="205">
        <v>7597975</v>
      </c>
      <c r="F131" s="205">
        <v>85376220</v>
      </c>
      <c r="G131" s="445">
        <v>-0.00105766037583521</v>
      </c>
      <c r="H131" s="205">
        <v>21322551</v>
      </c>
      <c r="I131" s="205">
        <v>262543251</v>
      </c>
      <c r="J131" s="445">
        <v>-20.4522677067578</v>
      </c>
    </row>
    <row r="132" spans="1:10" s="181" customFormat="1" ht="12.75">
      <c r="A132" s="193" t="s">
        <v>652</v>
      </c>
      <c r="B132" s="204">
        <v>404</v>
      </c>
      <c r="C132" s="186"/>
      <c r="D132" s="137" t="s">
        <v>441</v>
      </c>
      <c r="E132" s="205">
        <v>738641</v>
      </c>
      <c r="F132" s="205">
        <v>10654993</v>
      </c>
      <c r="G132" s="445">
        <v>30.3924981983061</v>
      </c>
      <c r="H132" s="205">
        <v>6735382</v>
      </c>
      <c r="I132" s="205">
        <v>31990064</v>
      </c>
      <c r="J132" s="445">
        <v>68.6585843568026</v>
      </c>
    </row>
    <row r="133" spans="1:10" s="181" customFormat="1" ht="12.75">
      <c r="A133" s="193" t="s">
        <v>653</v>
      </c>
      <c r="B133" s="204">
        <v>406</v>
      </c>
      <c r="C133" s="186"/>
      <c r="D133" s="137" t="s">
        <v>488</v>
      </c>
      <c r="E133" s="205" t="s">
        <v>106</v>
      </c>
      <c r="F133" s="205" t="s">
        <v>106</v>
      </c>
      <c r="G133" s="445" t="s">
        <v>1154</v>
      </c>
      <c r="H133" s="205" t="s">
        <v>106</v>
      </c>
      <c r="I133" s="205" t="s">
        <v>106</v>
      </c>
      <c r="J133" s="445" t="s">
        <v>1154</v>
      </c>
    </row>
    <row r="134" spans="1:10" s="9" customFormat="1" ht="12.75">
      <c r="A134" s="193" t="s">
        <v>654</v>
      </c>
      <c r="B134" s="204">
        <v>408</v>
      </c>
      <c r="C134" s="186"/>
      <c r="D134" s="137" t="s">
        <v>442</v>
      </c>
      <c r="E134" s="205" t="s">
        <v>106</v>
      </c>
      <c r="F134" s="205" t="s">
        <v>106</v>
      </c>
      <c r="G134" s="445" t="s">
        <v>1154</v>
      </c>
      <c r="H134" s="205" t="s">
        <v>106</v>
      </c>
      <c r="I134" s="205" t="s">
        <v>106</v>
      </c>
      <c r="J134" s="445" t="s">
        <v>1154</v>
      </c>
    </row>
    <row r="135" spans="1:10" ht="12.75">
      <c r="A135" s="193" t="s">
        <v>655</v>
      </c>
      <c r="B135" s="204">
        <v>412</v>
      </c>
      <c r="C135" s="186"/>
      <c r="D135" s="137" t="s">
        <v>443</v>
      </c>
      <c r="E135" s="205">
        <v>237819</v>
      </c>
      <c r="F135" s="205">
        <v>3231099</v>
      </c>
      <c r="G135" s="445">
        <v>88.2715268871588</v>
      </c>
      <c r="H135" s="205">
        <v>732890</v>
      </c>
      <c r="I135" s="205">
        <v>8497972</v>
      </c>
      <c r="J135" s="445">
        <v>71.7982655555472</v>
      </c>
    </row>
    <row r="136" spans="1:10" ht="12.75">
      <c r="A136" s="193" t="s">
        <v>656</v>
      </c>
      <c r="B136" s="204">
        <v>413</v>
      </c>
      <c r="C136" s="186"/>
      <c r="D136" s="137" t="s">
        <v>444</v>
      </c>
      <c r="E136" s="205" t="s">
        <v>106</v>
      </c>
      <c r="F136" s="205" t="s">
        <v>106</v>
      </c>
      <c r="G136" s="445" t="s">
        <v>1154</v>
      </c>
      <c r="H136" s="205" t="s">
        <v>106</v>
      </c>
      <c r="I136" s="205" t="s">
        <v>106</v>
      </c>
      <c r="J136" s="445" t="s">
        <v>1154</v>
      </c>
    </row>
    <row r="137" spans="1:10" ht="12.75">
      <c r="A137" s="193" t="s">
        <v>657</v>
      </c>
      <c r="B137" s="204">
        <v>416</v>
      </c>
      <c r="C137" s="186"/>
      <c r="D137" s="137" t="s">
        <v>445</v>
      </c>
      <c r="E137" s="205">
        <v>42</v>
      </c>
      <c r="F137" s="205">
        <v>486</v>
      </c>
      <c r="G137" s="445">
        <v>-71.4956011730205</v>
      </c>
      <c r="H137" s="205">
        <v>121041</v>
      </c>
      <c r="I137" s="205">
        <v>81066</v>
      </c>
      <c r="J137" s="445" t="s">
        <v>719</v>
      </c>
    </row>
    <row r="138" spans="1:10" ht="12.75">
      <c r="A138" s="193" t="s">
        <v>658</v>
      </c>
      <c r="B138" s="204">
        <v>421</v>
      </c>
      <c r="C138" s="186"/>
      <c r="D138" s="137" t="s">
        <v>446</v>
      </c>
      <c r="E138" s="205">
        <v>35</v>
      </c>
      <c r="F138" s="205">
        <v>1061</v>
      </c>
      <c r="G138" s="445" t="s">
        <v>719</v>
      </c>
      <c r="H138" s="205">
        <v>35</v>
      </c>
      <c r="I138" s="205">
        <v>1061</v>
      </c>
      <c r="J138" s="445" t="s">
        <v>719</v>
      </c>
    </row>
    <row r="139" spans="1:10" ht="12.75">
      <c r="A139" s="193" t="s">
        <v>659</v>
      </c>
      <c r="B139" s="204">
        <v>424</v>
      </c>
      <c r="C139" s="186"/>
      <c r="D139" s="137" t="s">
        <v>447</v>
      </c>
      <c r="E139" s="205">
        <v>319</v>
      </c>
      <c r="F139" s="205">
        <v>6366</v>
      </c>
      <c r="G139" s="445">
        <v>31.5289256198347</v>
      </c>
      <c r="H139" s="205">
        <v>4670</v>
      </c>
      <c r="I139" s="205">
        <v>27495</v>
      </c>
      <c r="J139" s="445">
        <v>-10.1059308180213</v>
      </c>
    </row>
    <row r="140" spans="1:10" ht="12.75">
      <c r="A140" s="193" t="s">
        <v>660</v>
      </c>
      <c r="B140" s="204">
        <v>428</v>
      </c>
      <c r="C140" s="186"/>
      <c r="D140" s="137" t="s">
        <v>448</v>
      </c>
      <c r="E140" s="205">
        <v>202</v>
      </c>
      <c r="F140" s="205">
        <v>6576</v>
      </c>
      <c r="G140" s="445">
        <v>200.823421774931</v>
      </c>
      <c r="H140" s="205">
        <v>549</v>
      </c>
      <c r="I140" s="205">
        <v>18689</v>
      </c>
      <c r="J140" s="445">
        <v>91.7607223476298</v>
      </c>
    </row>
    <row r="141" spans="1:10" ht="12.75">
      <c r="A141" s="193" t="s">
        <v>661</v>
      </c>
      <c r="B141" s="204">
        <v>432</v>
      </c>
      <c r="C141" s="186"/>
      <c r="D141" s="137" t="s">
        <v>449</v>
      </c>
      <c r="E141" s="205">
        <v>82</v>
      </c>
      <c r="F141" s="205">
        <v>12363</v>
      </c>
      <c r="G141" s="445">
        <v>347.934782608696</v>
      </c>
      <c r="H141" s="205">
        <v>149</v>
      </c>
      <c r="I141" s="205">
        <v>14043</v>
      </c>
      <c r="J141" s="445">
        <v>273.88178913738</v>
      </c>
    </row>
    <row r="142" spans="1:10" ht="12.75">
      <c r="A142" s="193" t="s">
        <v>662</v>
      </c>
      <c r="B142" s="204">
        <v>436</v>
      </c>
      <c r="C142" s="186"/>
      <c r="D142" s="137" t="s">
        <v>450</v>
      </c>
      <c r="E142" s="205">
        <v>34849</v>
      </c>
      <c r="F142" s="205">
        <v>84230</v>
      </c>
      <c r="G142" s="445">
        <v>7.7013566560538</v>
      </c>
      <c r="H142" s="205">
        <v>210393</v>
      </c>
      <c r="I142" s="205">
        <v>287984</v>
      </c>
      <c r="J142" s="445">
        <v>-32.3092978814924</v>
      </c>
    </row>
    <row r="143" spans="1:10" ht="12.75">
      <c r="A143" s="193" t="s">
        <v>663</v>
      </c>
      <c r="B143" s="204">
        <v>442</v>
      </c>
      <c r="C143" s="186"/>
      <c r="D143" s="137" t="s">
        <v>451</v>
      </c>
      <c r="E143" s="205">
        <v>1413</v>
      </c>
      <c r="F143" s="205">
        <v>1547</v>
      </c>
      <c r="G143" s="445">
        <v>-51.0907366424281</v>
      </c>
      <c r="H143" s="205">
        <v>31950</v>
      </c>
      <c r="I143" s="205">
        <v>32004</v>
      </c>
      <c r="J143" s="445">
        <v>-26.913151704766</v>
      </c>
    </row>
    <row r="144" spans="1:10" ht="12.75">
      <c r="A144" s="193" t="s">
        <v>664</v>
      </c>
      <c r="B144" s="204">
        <v>446</v>
      </c>
      <c r="C144" s="186"/>
      <c r="D144" s="137" t="s">
        <v>452</v>
      </c>
      <c r="E144" s="205" t="s">
        <v>1154</v>
      </c>
      <c r="F144" s="205" t="s">
        <v>1154</v>
      </c>
      <c r="G144" s="445" t="s">
        <v>1154</v>
      </c>
      <c r="H144" s="205">
        <v>5</v>
      </c>
      <c r="I144" s="205">
        <v>94</v>
      </c>
      <c r="J144" s="445" t="s">
        <v>719</v>
      </c>
    </row>
    <row r="145" spans="1:10" ht="12.75">
      <c r="A145" s="193" t="s">
        <v>665</v>
      </c>
      <c r="B145" s="204">
        <v>448</v>
      </c>
      <c r="C145" s="186"/>
      <c r="D145" s="137" t="s">
        <v>453</v>
      </c>
      <c r="E145" s="205" t="s">
        <v>106</v>
      </c>
      <c r="F145" s="205" t="s">
        <v>106</v>
      </c>
      <c r="G145" s="445">
        <v>-100</v>
      </c>
      <c r="H145" s="205" t="s">
        <v>106</v>
      </c>
      <c r="I145" s="205" t="s">
        <v>106</v>
      </c>
      <c r="J145" s="445">
        <v>-100</v>
      </c>
    </row>
    <row r="146" spans="1:10" ht="12.75">
      <c r="A146" s="193" t="s">
        <v>666</v>
      </c>
      <c r="B146" s="204">
        <v>449</v>
      </c>
      <c r="C146" s="186"/>
      <c r="D146" s="137" t="s">
        <v>454</v>
      </c>
      <c r="E146" s="205" t="s">
        <v>106</v>
      </c>
      <c r="F146" s="205" t="s">
        <v>106</v>
      </c>
      <c r="G146" s="445" t="s">
        <v>1154</v>
      </c>
      <c r="H146" s="205" t="s">
        <v>106</v>
      </c>
      <c r="I146" s="205" t="s">
        <v>106</v>
      </c>
      <c r="J146" s="445" t="s">
        <v>1154</v>
      </c>
    </row>
    <row r="147" spans="1:10" ht="12.75">
      <c r="A147" s="193" t="s">
        <v>667</v>
      </c>
      <c r="B147" s="204">
        <v>452</v>
      </c>
      <c r="C147" s="186"/>
      <c r="D147" s="137" t="s">
        <v>455</v>
      </c>
      <c r="E147" s="205">
        <v>14</v>
      </c>
      <c r="F147" s="205">
        <v>365</v>
      </c>
      <c r="G147" s="445">
        <v>498.360655737705</v>
      </c>
      <c r="H147" s="205">
        <v>26</v>
      </c>
      <c r="I147" s="205">
        <v>655</v>
      </c>
      <c r="J147" s="445">
        <v>464.655172413793</v>
      </c>
    </row>
    <row r="148" spans="1:10" ht="12.75">
      <c r="A148" s="193" t="s">
        <v>668</v>
      </c>
      <c r="B148" s="204">
        <v>453</v>
      </c>
      <c r="C148" s="186"/>
      <c r="D148" s="137" t="s">
        <v>456</v>
      </c>
      <c r="E148" s="205" t="s">
        <v>106</v>
      </c>
      <c r="F148" s="205" t="s">
        <v>106</v>
      </c>
      <c r="G148" s="445" t="s">
        <v>1154</v>
      </c>
      <c r="H148" s="205" t="s">
        <v>106</v>
      </c>
      <c r="I148" s="205" t="s">
        <v>106</v>
      </c>
      <c r="J148" s="445" t="s">
        <v>1154</v>
      </c>
    </row>
    <row r="149" spans="1:10" ht="14.25">
      <c r="A149" s="664" t="s">
        <v>721</v>
      </c>
      <c r="B149" s="664"/>
      <c r="C149" s="664"/>
      <c r="D149" s="664"/>
      <c r="E149" s="664"/>
      <c r="F149" s="664"/>
      <c r="G149" s="664"/>
      <c r="H149" s="664"/>
      <c r="I149" s="664"/>
      <c r="J149" s="664"/>
    </row>
    <row r="150" spans="4:10" ht="12.75">
      <c r="D150" s="193"/>
      <c r="E150" s="196"/>
      <c r="F150" s="197"/>
      <c r="H150" s="207"/>
      <c r="I150" s="208"/>
      <c r="J150" s="209"/>
    </row>
    <row r="151" spans="1:10" ht="17.25" customHeight="1">
      <c r="A151" s="665" t="s">
        <v>1075</v>
      </c>
      <c r="B151" s="666"/>
      <c r="C151" s="670" t="s">
        <v>1076</v>
      </c>
      <c r="D151" s="566"/>
      <c r="E151" s="675" t="s">
        <v>1200</v>
      </c>
      <c r="F151" s="676"/>
      <c r="G151" s="676"/>
      <c r="H151" s="575" t="s">
        <v>1204</v>
      </c>
      <c r="I151" s="676"/>
      <c r="J151" s="676"/>
    </row>
    <row r="152" spans="1:10" ht="16.5" customHeight="1">
      <c r="A152" s="562"/>
      <c r="B152" s="667"/>
      <c r="C152" s="671"/>
      <c r="D152" s="672"/>
      <c r="E152" s="63" t="s">
        <v>473</v>
      </c>
      <c r="F152" s="677" t="s">
        <v>474</v>
      </c>
      <c r="G152" s="678"/>
      <c r="H152" s="115" t="s">
        <v>473</v>
      </c>
      <c r="I152" s="679" t="s">
        <v>474</v>
      </c>
      <c r="J152" s="680"/>
    </row>
    <row r="153" spans="1:10" ht="12.75" customHeight="1">
      <c r="A153" s="562"/>
      <c r="B153" s="667"/>
      <c r="C153" s="671"/>
      <c r="D153" s="672"/>
      <c r="E153" s="681" t="s">
        <v>111</v>
      </c>
      <c r="F153" s="653" t="s">
        <v>107</v>
      </c>
      <c r="G153" s="656" t="s">
        <v>1205</v>
      </c>
      <c r="H153" s="653" t="s">
        <v>111</v>
      </c>
      <c r="I153" s="653" t="s">
        <v>107</v>
      </c>
      <c r="J153" s="659" t="s">
        <v>1208</v>
      </c>
    </row>
    <row r="154" spans="1:10" ht="12.75" customHeight="1">
      <c r="A154" s="562"/>
      <c r="B154" s="667"/>
      <c r="C154" s="671"/>
      <c r="D154" s="672"/>
      <c r="E154" s="682"/>
      <c r="F154" s="654"/>
      <c r="G154" s="657"/>
      <c r="H154" s="654"/>
      <c r="I154" s="654"/>
      <c r="J154" s="660"/>
    </row>
    <row r="155" spans="1:10" ht="12.75" customHeight="1">
      <c r="A155" s="562"/>
      <c r="B155" s="667"/>
      <c r="C155" s="671"/>
      <c r="D155" s="672"/>
      <c r="E155" s="682"/>
      <c r="F155" s="654"/>
      <c r="G155" s="657"/>
      <c r="H155" s="654"/>
      <c r="I155" s="654"/>
      <c r="J155" s="660"/>
    </row>
    <row r="156" spans="1:10" ht="28.5" customHeight="1">
      <c r="A156" s="668"/>
      <c r="B156" s="669"/>
      <c r="C156" s="673"/>
      <c r="D156" s="674"/>
      <c r="E156" s="683"/>
      <c r="F156" s="655"/>
      <c r="G156" s="658"/>
      <c r="H156" s="655"/>
      <c r="I156" s="655"/>
      <c r="J156" s="661"/>
    </row>
    <row r="157" spans="1:9" ht="12.75">
      <c r="A157" s="193"/>
      <c r="B157" s="203"/>
      <c r="C157" s="186"/>
      <c r="D157" s="213"/>
      <c r="E157" s="196"/>
      <c r="F157" s="197"/>
      <c r="H157" s="196"/>
      <c r="I157" s="197"/>
    </row>
    <row r="158" spans="2:4" ht="12.75">
      <c r="B158" s="211"/>
      <c r="C158" s="212" t="s">
        <v>832</v>
      </c>
      <c r="D158" s="137"/>
    </row>
    <row r="159" spans="1:4" ht="12.75">
      <c r="A159" s="193"/>
      <c r="B159" s="210"/>
      <c r="C159" s="186"/>
      <c r="D159" s="137"/>
    </row>
    <row r="160" spans="1:10" ht="12.75">
      <c r="A160" s="193" t="s">
        <v>669</v>
      </c>
      <c r="B160" s="204">
        <v>454</v>
      </c>
      <c r="C160" s="186"/>
      <c r="D160" s="137" t="s">
        <v>457</v>
      </c>
      <c r="E160" s="205" t="s">
        <v>106</v>
      </c>
      <c r="F160" s="205" t="s">
        <v>106</v>
      </c>
      <c r="G160" s="445" t="s">
        <v>1154</v>
      </c>
      <c r="H160" s="205" t="s">
        <v>106</v>
      </c>
      <c r="I160" s="205" t="s">
        <v>106</v>
      </c>
      <c r="J160" s="445" t="s">
        <v>1154</v>
      </c>
    </row>
    <row r="161" spans="1:10" ht="12.75">
      <c r="A161" s="193" t="s">
        <v>670</v>
      </c>
      <c r="B161" s="204">
        <v>456</v>
      </c>
      <c r="C161" s="186"/>
      <c r="D161" s="137" t="s">
        <v>458</v>
      </c>
      <c r="E161" s="205">
        <v>176</v>
      </c>
      <c r="F161" s="205">
        <v>65196</v>
      </c>
      <c r="G161" s="445">
        <v>-47.8068735840145</v>
      </c>
      <c r="H161" s="205">
        <v>1125</v>
      </c>
      <c r="I161" s="205">
        <v>126497</v>
      </c>
      <c r="J161" s="445">
        <v>-45.4989228780698</v>
      </c>
    </row>
    <row r="162" spans="1:10" ht="12.75">
      <c r="A162" s="193" t="s">
        <v>671</v>
      </c>
      <c r="B162" s="204">
        <v>457</v>
      </c>
      <c r="C162" s="186"/>
      <c r="D162" s="137" t="s">
        <v>459</v>
      </c>
      <c r="E162" s="205" t="s">
        <v>106</v>
      </c>
      <c r="F162" s="205" t="s">
        <v>106</v>
      </c>
      <c r="G162" s="445" t="s">
        <v>1154</v>
      </c>
      <c r="H162" s="205" t="s">
        <v>106</v>
      </c>
      <c r="I162" s="205" t="s">
        <v>106</v>
      </c>
      <c r="J162" s="445" t="s">
        <v>1154</v>
      </c>
    </row>
    <row r="163" spans="1:10" ht="12.75">
      <c r="A163" s="193" t="s">
        <v>672</v>
      </c>
      <c r="B163" s="204">
        <v>459</v>
      </c>
      <c r="C163" s="186"/>
      <c r="D163" s="137" t="s">
        <v>460</v>
      </c>
      <c r="E163" s="205" t="s">
        <v>106</v>
      </c>
      <c r="F163" s="205" t="s">
        <v>106</v>
      </c>
      <c r="G163" s="445" t="s">
        <v>1154</v>
      </c>
      <c r="H163" s="205" t="s">
        <v>106</v>
      </c>
      <c r="I163" s="205" t="s">
        <v>106</v>
      </c>
      <c r="J163" s="445" t="s">
        <v>1154</v>
      </c>
    </row>
    <row r="164" spans="1:10" ht="12.75">
      <c r="A164" s="193" t="s">
        <v>673</v>
      </c>
      <c r="B164" s="204">
        <v>460</v>
      </c>
      <c r="C164" s="186"/>
      <c r="D164" s="137" t="s">
        <v>461</v>
      </c>
      <c r="E164" s="205" t="s">
        <v>106</v>
      </c>
      <c r="F164" s="205" t="s">
        <v>106</v>
      </c>
      <c r="G164" s="445" t="s">
        <v>1154</v>
      </c>
      <c r="H164" s="205" t="s">
        <v>106</v>
      </c>
      <c r="I164" s="205" t="s">
        <v>106</v>
      </c>
      <c r="J164" s="445" t="s">
        <v>1154</v>
      </c>
    </row>
    <row r="165" spans="1:10" ht="12.75">
      <c r="A165" s="193" t="s">
        <v>674</v>
      </c>
      <c r="B165" s="204">
        <v>463</v>
      </c>
      <c r="C165" s="186"/>
      <c r="D165" s="137" t="s">
        <v>462</v>
      </c>
      <c r="E165" s="205" t="s">
        <v>106</v>
      </c>
      <c r="F165" s="205" t="s">
        <v>106</v>
      </c>
      <c r="G165" s="445" t="s">
        <v>1154</v>
      </c>
      <c r="H165" s="205" t="s">
        <v>106</v>
      </c>
      <c r="I165" s="205" t="s">
        <v>106</v>
      </c>
      <c r="J165" s="445" t="s">
        <v>1154</v>
      </c>
    </row>
    <row r="166" spans="1:10" ht="12.75">
      <c r="A166" s="193" t="s">
        <v>675</v>
      </c>
      <c r="B166" s="204">
        <v>464</v>
      </c>
      <c r="C166" s="186"/>
      <c r="D166" s="137" t="s">
        <v>463</v>
      </c>
      <c r="E166" s="205" t="s">
        <v>1154</v>
      </c>
      <c r="F166" s="205" t="s">
        <v>1154</v>
      </c>
      <c r="G166" s="445" t="s">
        <v>1154</v>
      </c>
      <c r="H166" s="205">
        <v>2</v>
      </c>
      <c r="I166" s="205">
        <v>19</v>
      </c>
      <c r="J166" s="445" t="s">
        <v>719</v>
      </c>
    </row>
    <row r="167" spans="1:10" ht="12.75">
      <c r="A167" s="193" t="s">
        <v>727</v>
      </c>
      <c r="B167" s="204">
        <v>465</v>
      </c>
      <c r="C167" s="186"/>
      <c r="D167" s="137" t="s">
        <v>464</v>
      </c>
      <c r="E167" s="205" t="s">
        <v>106</v>
      </c>
      <c r="F167" s="205" t="s">
        <v>106</v>
      </c>
      <c r="G167" s="445" t="s">
        <v>1154</v>
      </c>
      <c r="H167" s="205" t="s">
        <v>106</v>
      </c>
      <c r="I167" s="205" t="s">
        <v>106</v>
      </c>
      <c r="J167" s="445" t="s">
        <v>1154</v>
      </c>
    </row>
    <row r="168" spans="1:10" ht="12.75">
      <c r="A168" s="193" t="s">
        <v>728</v>
      </c>
      <c r="B168" s="204">
        <v>467</v>
      </c>
      <c r="C168" s="186"/>
      <c r="D168" s="137" t="s">
        <v>465</v>
      </c>
      <c r="E168" s="205" t="s">
        <v>106</v>
      </c>
      <c r="F168" s="205" t="s">
        <v>106</v>
      </c>
      <c r="G168" s="445" t="s">
        <v>1154</v>
      </c>
      <c r="H168" s="205" t="s">
        <v>106</v>
      </c>
      <c r="I168" s="205" t="s">
        <v>106</v>
      </c>
      <c r="J168" s="445" t="s">
        <v>1154</v>
      </c>
    </row>
    <row r="169" spans="1:10" ht="12.75">
      <c r="A169" s="193" t="s">
        <v>729</v>
      </c>
      <c r="B169" s="204">
        <v>468</v>
      </c>
      <c r="C169" s="186"/>
      <c r="D169" s="137" t="s">
        <v>112</v>
      </c>
      <c r="E169" s="205" t="s">
        <v>106</v>
      </c>
      <c r="F169" s="205" t="s">
        <v>106</v>
      </c>
      <c r="G169" s="445" t="s">
        <v>1154</v>
      </c>
      <c r="H169" s="205" t="s">
        <v>106</v>
      </c>
      <c r="I169" s="205" t="s">
        <v>106</v>
      </c>
      <c r="J169" s="445" t="s">
        <v>1154</v>
      </c>
    </row>
    <row r="170" spans="1:10" ht="12.75">
      <c r="A170" s="193" t="s">
        <v>730</v>
      </c>
      <c r="B170" s="204">
        <v>469</v>
      </c>
      <c r="C170" s="186"/>
      <c r="D170" s="137" t="s">
        <v>113</v>
      </c>
      <c r="E170" s="205" t="s">
        <v>1154</v>
      </c>
      <c r="F170" s="205">
        <v>331</v>
      </c>
      <c r="G170" s="445">
        <v>313.75</v>
      </c>
      <c r="H170" s="205">
        <v>4</v>
      </c>
      <c r="I170" s="205">
        <v>3145</v>
      </c>
      <c r="J170" s="445">
        <v>34.9206349206349</v>
      </c>
    </row>
    <row r="171" spans="1:10" ht="12.75">
      <c r="A171" s="193" t="s">
        <v>731</v>
      </c>
      <c r="B171" s="204">
        <v>470</v>
      </c>
      <c r="C171" s="186"/>
      <c r="D171" s="137" t="s">
        <v>114</v>
      </c>
      <c r="E171" s="205" t="s">
        <v>106</v>
      </c>
      <c r="F171" s="205" t="s">
        <v>106</v>
      </c>
      <c r="G171" s="445" t="s">
        <v>1154</v>
      </c>
      <c r="H171" s="205" t="s">
        <v>106</v>
      </c>
      <c r="I171" s="205" t="s">
        <v>106</v>
      </c>
      <c r="J171" s="445" t="s">
        <v>1154</v>
      </c>
    </row>
    <row r="172" spans="1:10" ht="12.75">
      <c r="A172" s="193" t="s">
        <v>732</v>
      </c>
      <c r="B172" s="204">
        <v>472</v>
      </c>
      <c r="C172" s="186"/>
      <c r="D172" s="137" t="s">
        <v>115</v>
      </c>
      <c r="E172" s="205" t="s">
        <v>1154</v>
      </c>
      <c r="F172" s="205" t="s">
        <v>1154</v>
      </c>
      <c r="G172" s="445">
        <v>-100</v>
      </c>
      <c r="H172" s="205">
        <v>551</v>
      </c>
      <c r="I172" s="205">
        <v>9303</v>
      </c>
      <c r="J172" s="445">
        <v>459.410703547805</v>
      </c>
    </row>
    <row r="173" spans="1:10" ht="12.75">
      <c r="A173" s="193" t="s">
        <v>733</v>
      </c>
      <c r="B173" s="204">
        <v>473</v>
      </c>
      <c r="C173" s="186"/>
      <c r="D173" s="137" t="s">
        <v>116</v>
      </c>
      <c r="E173" s="205" t="s">
        <v>106</v>
      </c>
      <c r="F173" s="205" t="s">
        <v>106</v>
      </c>
      <c r="G173" s="445" t="s">
        <v>1154</v>
      </c>
      <c r="H173" s="205" t="s">
        <v>106</v>
      </c>
      <c r="I173" s="205" t="s">
        <v>106</v>
      </c>
      <c r="J173" s="445" t="s">
        <v>1154</v>
      </c>
    </row>
    <row r="174" spans="1:10" ht="12.75">
      <c r="A174" s="193" t="s">
        <v>734</v>
      </c>
      <c r="B174" s="204">
        <v>474</v>
      </c>
      <c r="C174" s="186"/>
      <c r="D174" s="137" t="s">
        <v>117</v>
      </c>
      <c r="E174" s="205" t="s">
        <v>106</v>
      </c>
      <c r="F174" s="205" t="s">
        <v>106</v>
      </c>
      <c r="G174" s="445" t="s">
        <v>1154</v>
      </c>
      <c r="H174" s="205" t="s">
        <v>106</v>
      </c>
      <c r="I174" s="205" t="s">
        <v>106</v>
      </c>
      <c r="J174" s="445" t="s">
        <v>1154</v>
      </c>
    </row>
    <row r="175" spans="1:10" ht="12.75">
      <c r="A175" s="214" t="s">
        <v>1086</v>
      </c>
      <c r="B175" s="215">
        <v>475</v>
      </c>
      <c r="D175" s="216" t="s">
        <v>1087</v>
      </c>
      <c r="E175" s="205" t="s">
        <v>106</v>
      </c>
      <c r="F175" s="205" t="s">
        <v>106</v>
      </c>
      <c r="G175" s="445" t="s">
        <v>1154</v>
      </c>
      <c r="H175" s="205" t="s">
        <v>106</v>
      </c>
      <c r="I175" s="205" t="s">
        <v>106</v>
      </c>
      <c r="J175" s="445" t="s">
        <v>1154</v>
      </c>
    </row>
    <row r="176" spans="1:10" ht="12.75">
      <c r="A176" s="214" t="s">
        <v>1088</v>
      </c>
      <c r="B176" s="215">
        <v>477</v>
      </c>
      <c r="D176" s="216" t="s">
        <v>1089</v>
      </c>
      <c r="E176" s="205" t="s">
        <v>106</v>
      </c>
      <c r="F176" s="205" t="s">
        <v>106</v>
      </c>
      <c r="G176" s="445" t="s">
        <v>1154</v>
      </c>
      <c r="H176" s="205" t="s">
        <v>106</v>
      </c>
      <c r="I176" s="205" t="s">
        <v>106</v>
      </c>
      <c r="J176" s="445" t="s">
        <v>1154</v>
      </c>
    </row>
    <row r="177" spans="1:10" ht="12.75">
      <c r="A177" s="214" t="s">
        <v>1090</v>
      </c>
      <c r="B177" s="215">
        <v>479</v>
      </c>
      <c r="D177" s="216" t="s">
        <v>1091</v>
      </c>
      <c r="E177" s="205" t="s">
        <v>106</v>
      </c>
      <c r="F177" s="205" t="s">
        <v>106</v>
      </c>
      <c r="G177" s="445" t="s">
        <v>1154</v>
      </c>
      <c r="H177" s="205" t="s">
        <v>106</v>
      </c>
      <c r="I177" s="205" t="s">
        <v>106</v>
      </c>
      <c r="J177" s="445" t="s">
        <v>1154</v>
      </c>
    </row>
    <row r="178" spans="1:10" ht="12.75">
      <c r="A178" s="193" t="s">
        <v>735</v>
      </c>
      <c r="B178" s="204">
        <v>480</v>
      </c>
      <c r="C178" s="186"/>
      <c r="D178" s="137" t="s">
        <v>118</v>
      </c>
      <c r="E178" s="205">
        <v>13435</v>
      </c>
      <c r="F178" s="205">
        <v>210064</v>
      </c>
      <c r="G178" s="445">
        <v>364.959383784502</v>
      </c>
      <c r="H178" s="205">
        <v>18312</v>
      </c>
      <c r="I178" s="205">
        <v>298874</v>
      </c>
      <c r="J178" s="445">
        <v>188.343688496122</v>
      </c>
    </row>
    <row r="179" spans="1:10" ht="12.75">
      <c r="A179" s="214" t="s">
        <v>1092</v>
      </c>
      <c r="B179" s="215">
        <v>481</v>
      </c>
      <c r="D179" s="216" t="s">
        <v>1093</v>
      </c>
      <c r="E179" s="205" t="s">
        <v>106</v>
      </c>
      <c r="F179" s="205" t="s">
        <v>106</v>
      </c>
      <c r="G179" s="445" t="s">
        <v>1154</v>
      </c>
      <c r="H179" s="205" t="s">
        <v>106</v>
      </c>
      <c r="I179" s="205" t="s">
        <v>106</v>
      </c>
      <c r="J179" s="445" t="s">
        <v>1154</v>
      </c>
    </row>
    <row r="180" spans="1:10" ht="12.75">
      <c r="A180" s="193" t="s">
        <v>736</v>
      </c>
      <c r="B180" s="204">
        <v>484</v>
      </c>
      <c r="C180" s="186"/>
      <c r="D180" s="137" t="s">
        <v>1094</v>
      </c>
      <c r="E180" s="205" t="s">
        <v>1154</v>
      </c>
      <c r="F180" s="205" t="s">
        <v>1154</v>
      </c>
      <c r="G180" s="445">
        <v>-100</v>
      </c>
      <c r="H180" s="205">
        <v>59</v>
      </c>
      <c r="I180" s="205">
        <v>166210</v>
      </c>
      <c r="J180" s="445" t="s">
        <v>719</v>
      </c>
    </row>
    <row r="181" spans="1:10" ht="12.75">
      <c r="A181" s="193" t="s">
        <v>737</v>
      </c>
      <c r="B181" s="204">
        <v>488</v>
      </c>
      <c r="C181" s="186"/>
      <c r="D181" s="137" t="s">
        <v>119</v>
      </c>
      <c r="E181" s="205" t="s">
        <v>106</v>
      </c>
      <c r="F181" s="205" t="s">
        <v>106</v>
      </c>
      <c r="G181" s="445" t="s">
        <v>1154</v>
      </c>
      <c r="H181" s="205" t="s">
        <v>106</v>
      </c>
      <c r="I181" s="205" t="s">
        <v>106</v>
      </c>
      <c r="J181" s="445" t="s">
        <v>1154</v>
      </c>
    </row>
    <row r="182" spans="1:10" ht="12.75">
      <c r="A182" s="193" t="s">
        <v>738</v>
      </c>
      <c r="B182" s="204">
        <v>492</v>
      </c>
      <c r="C182" s="186"/>
      <c r="D182" s="137" t="s">
        <v>120</v>
      </c>
      <c r="E182" s="205" t="s">
        <v>106</v>
      </c>
      <c r="F182" s="205" t="s">
        <v>106</v>
      </c>
      <c r="G182" s="445" t="s">
        <v>1154</v>
      </c>
      <c r="H182" s="205" t="s">
        <v>106</v>
      </c>
      <c r="I182" s="205" t="s">
        <v>106</v>
      </c>
      <c r="J182" s="445" t="s">
        <v>1154</v>
      </c>
    </row>
    <row r="183" spans="1:10" ht="12.75">
      <c r="A183" s="193" t="s">
        <v>739</v>
      </c>
      <c r="B183" s="204">
        <v>500</v>
      </c>
      <c r="C183" s="186"/>
      <c r="D183" s="137" t="s">
        <v>121</v>
      </c>
      <c r="E183" s="205">
        <v>138983</v>
      </c>
      <c r="F183" s="205">
        <v>731494</v>
      </c>
      <c r="G183" s="445">
        <v>378.113153285053</v>
      </c>
      <c r="H183" s="205">
        <v>403017</v>
      </c>
      <c r="I183" s="205">
        <v>1332653</v>
      </c>
      <c r="J183" s="445">
        <v>312.80461172943</v>
      </c>
    </row>
    <row r="184" spans="1:10" ht="12.75">
      <c r="A184" s="193" t="s">
        <v>740</v>
      </c>
      <c r="B184" s="204">
        <v>504</v>
      </c>
      <c r="C184" s="186"/>
      <c r="D184" s="137" t="s">
        <v>122</v>
      </c>
      <c r="E184" s="205">
        <v>8989</v>
      </c>
      <c r="F184" s="205">
        <v>32382</v>
      </c>
      <c r="G184" s="445">
        <v>-20.0069168251772</v>
      </c>
      <c r="H184" s="205">
        <v>54586</v>
      </c>
      <c r="I184" s="205">
        <v>199722</v>
      </c>
      <c r="J184" s="445">
        <v>-10.8809631113709</v>
      </c>
    </row>
    <row r="185" spans="1:10" ht="12.75">
      <c r="A185" s="193" t="s">
        <v>741</v>
      </c>
      <c r="B185" s="204">
        <v>508</v>
      </c>
      <c r="C185" s="186"/>
      <c r="D185" s="137" t="s">
        <v>123</v>
      </c>
      <c r="E185" s="205">
        <v>4625348</v>
      </c>
      <c r="F185" s="205">
        <v>19525663</v>
      </c>
      <c r="G185" s="445">
        <v>64.1955314431545</v>
      </c>
      <c r="H185" s="205">
        <v>12926453</v>
      </c>
      <c r="I185" s="205">
        <v>53679930</v>
      </c>
      <c r="J185" s="445">
        <v>40.5429720384575</v>
      </c>
    </row>
    <row r="186" spans="1:10" ht="12.75">
      <c r="A186" s="193" t="s">
        <v>742</v>
      </c>
      <c r="B186" s="204">
        <v>512</v>
      </c>
      <c r="C186" s="186"/>
      <c r="D186" s="137" t="s">
        <v>124</v>
      </c>
      <c r="E186" s="205">
        <v>193756</v>
      </c>
      <c r="F186" s="205">
        <v>767922</v>
      </c>
      <c r="G186" s="445">
        <v>37.8437468587102</v>
      </c>
      <c r="H186" s="205">
        <v>602433</v>
      </c>
      <c r="I186" s="205">
        <v>2617453</v>
      </c>
      <c r="J186" s="445">
        <v>47.6343115633443</v>
      </c>
    </row>
    <row r="187" spans="1:10" ht="12.75">
      <c r="A187" s="193" t="s">
        <v>743</v>
      </c>
      <c r="B187" s="204">
        <v>516</v>
      </c>
      <c r="C187" s="186"/>
      <c r="D187" s="137" t="s">
        <v>1095</v>
      </c>
      <c r="E187" s="205">
        <v>379</v>
      </c>
      <c r="F187" s="205">
        <v>554</v>
      </c>
      <c r="G187" s="445">
        <v>-67.7532013969732</v>
      </c>
      <c r="H187" s="205">
        <v>22771</v>
      </c>
      <c r="I187" s="205">
        <v>28006</v>
      </c>
      <c r="J187" s="445">
        <v>-66.8948071444614</v>
      </c>
    </row>
    <row r="188" spans="1:10" ht="12.75">
      <c r="A188" s="193" t="s">
        <v>744</v>
      </c>
      <c r="B188" s="204">
        <v>520</v>
      </c>
      <c r="C188" s="186"/>
      <c r="D188" s="137" t="s">
        <v>125</v>
      </c>
      <c r="E188" s="205">
        <v>20000</v>
      </c>
      <c r="F188" s="205">
        <v>44714</v>
      </c>
      <c r="G188" s="445">
        <v>153.883715648422</v>
      </c>
      <c r="H188" s="205">
        <v>35490</v>
      </c>
      <c r="I188" s="205">
        <v>85242</v>
      </c>
      <c r="J188" s="445">
        <v>-39.8929606464669</v>
      </c>
    </row>
    <row r="189" spans="1:10" s="181" customFormat="1" ht="12.75">
      <c r="A189" s="193" t="s">
        <v>745</v>
      </c>
      <c r="B189" s="204">
        <v>524</v>
      </c>
      <c r="C189" s="186"/>
      <c r="D189" s="137" t="s">
        <v>126</v>
      </c>
      <c r="E189" s="205" t="s">
        <v>1154</v>
      </c>
      <c r="F189" s="205">
        <v>49</v>
      </c>
      <c r="G189" s="445">
        <v>-99.7212424621686</v>
      </c>
      <c r="H189" s="205">
        <v>1294</v>
      </c>
      <c r="I189" s="205">
        <v>5015</v>
      </c>
      <c r="J189" s="445">
        <v>-75.3259532595326</v>
      </c>
    </row>
    <row r="190" spans="1:10" s="181" customFormat="1" ht="12.75">
      <c r="A190" s="193" t="s">
        <v>746</v>
      </c>
      <c r="B190" s="204">
        <v>528</v>
      </c>
      <c r="C190" s="186"/>
      <c r="D190" s="137" t="s">
        <v>127</v>
      </c>
      <c r="E190" s="205">
        <v>40741</v>
      </c>
      <c r="F190" s="205">
        <v>716950</v>
      </c>
      <c r="G190" s="445">
        <v>80.458300402221</v>
      </c>
      <c r="H190" s="205">
        <v>94810</v>
      </c>
      <c r="I190" s="205">
        <v>1905757</v>
      </c>
      <c r="J190" s="445">
        <v>44.1693244813479</v>
      </c>
    </row>
    <row r="191" spans="1:10" s="181" customFormat="1" ht="12.75">
      <c r="A191" s="193" t="s">
        <v>747</v>
      </c>
      <c r="B191" s="204">
        <v>529</v>
      </c>
      <c r="C191" s="186"/>
      <c r="D191" s="137" t="s">
        <v>970</v>
      </c>
      <c r="E191" s="205" t="s">
        <v>106</v>
      </c>
      <c r="F191" s="205" t="s">
        <v>106</v>
      </c>
      <c r="G191" s="445" t="s">
        <v>1154</v>
      </c>
      <c r="H191" s="205" t="s">
        <v>106</v>
      </c>
      <c r="I191" s="205" t="s">
        <v>106</v>
      </c>
      <c r="J191" s="445" t="s">
        <v>1154</v>
      </c>
    </row>
    <row r="192" spans="1:10" s="9" customFormat="1" ht="21" customHeight="1">
      <c r="A192" s="90" t="s">
        <v>684</v>
      </c>
      <c r="B192" s="206" t="s">
        <v>684</v>
      </c>
      <c r="C192" s="49" t="s">
        <v>1096</v>
      </c>
      <c r="D192" s="33"/>
      <c r="E192" s="94">
        <v>63467082</v>
      </c>
      <c r="F192" s="94">
        <v>449817375</v>
      </c>
      <c r="G192" s="444">
        <v>14.4964535482527</v>
      </c>
      <c r="H192" s="94">
        <v>189919332</v>
      </c>
      <c r="I192" s="94">
        <v>1282264423</v>
      </c>
      <c r="J192" s="444">
        <v>17.8504956394194</v>
      </c>
    </row>
    <row r="193" spans="1:10" s="181" customFormat="1" ht="21" customHeight="1">
      <c r="A193" s="193" t="s">
        <v>583</v>
      </c>
      <c r="B193" s="204">
        <v>76</v>
      </c>
      <c r="C193" s="186"/>
      <c r="D193" s="137" t="s">
        <v>382</v>
      </c>
      <c r="E193" s="205">
        <v>17399</v>
      </c>
      <c r="F193" s="205">
        <v>75581</v>
      </c>
      <c r="G193" s="445">
        <v>-82.0670755578755</v>
      </c>
      <c r="H193" s="205">
        <v>187887</v>
      </c>
      <c r="I193" s="205">
        <v>355608</v>
      </c>
      <c r="J193" s="445">
        <v>-24.901007140157</v>
      </c>
    </row>
    <row r="194" spans="1:10" s="181" customFormat="1" ht="12.75">
      <c r="A194" s="193" t="s">
        <v>584</v>
      </c>
      <c r="B194" s="204">
        <v>77</v>
      </c>
      <c r="C194" s="186"/>
      <c r="D194" s="137" t="s">
        <v>383</v>
      </c>
      <c r="E194" s="205">
        <v>52133</v>
      </c>
      <c r="F194" s="205">
        <v>146299</v>
      </c>
      <c r="G194" s="445" t="s">
        <v>719</v>
      </c>
      <c r="H194" s="205">
        <v>91033</v>
      </c>
      <c r="I194" s="205">
        <v>204352</v>
      </c>
      <c r="J194" s="445" t="s">
        <v>719</v>
      </c>
    </row>
    <row r="195" spans="1:10" s="181" customFormat="1" ht="12.75">
      <c r="A195" s="193" t="s">
        <v>585</v>
      </c>
      <c r="B195" s="204">
        <v>78</v>
      </c>
      <c r="C195" s="186"/>
      <c r="D195" s="137" t="s">
        <v>384</v>
      </c>
      <c r="E195" s="205">
        <v>1</v>
      </c>
      <c r="F195" s="205">
        <v>969</v>
      </c>
      <c r="G195" s="445">
        <v>-89.0890665465601</v>
      </c>
      <c r="H195" s="205">
        <v>18</v>
      </c>
      <c r="I195" s="205">
        <v>11985</v>
      </c>
      <c r="J195" s="445">
        <v>-51.0956053372506</v>
      </c>
    </row>
    <row r="196" spans="1:10" ht="12.75">
      <c r="A196" s="193" t="s">
        <v>586</v>
      </c>
      <c r="B196" s="204">
        <v>79</v>
      </c>
      <c r="C196" s="186"/>
      <c r="D196" s="137" t="s">
        <v>385</v>
      </c>
      <c r="E196" s="205">
        <v>185</v>
      </c>
      <c r="F196" s="205">
        <v>13640</v>
      </c>
      <c r="G196" s="445">
        <v>79.3321062319222</v>
      </c>
      <c r="H196" s="205">
        <v>116370</v>
      </c>
      <c r="I196" s="205">
        <v>1011560</v>
      </c>
      <c r="J196" s="445">
        <v>703.820603286609</v>
      </c>
    </row>
    <row r="197" spans="1:10" ht="12.75">
      <c r="A197" s="193" t="s">
        <v>587</v>
      </c>
      <c r="B197" s="204">
        <v>80</v>
      </c>
      <c r="C197" s="186"/>
      <c r="D197" s="137" t="s">
        <v>386</v>
      </c>
      <c r="E197" s="205">
        <v>2</v>
      </c>
      <c r="F197" s="205">
        <v>456</v>
      </c>
      <c r="G197" s="445">
        <v>-20.9705372616984</v>
      </c>
      <c r="H197" s="205">
        <v>6</v>
      </c>
      <c r="I197" s="205">
        <v>1670</v>
      </c>
      <c r="J197" s="445">
        <v>-63.5848233754906</v>
      </c>
    </row>
    <row r="198" spans="1:10" ht="12.75">
      <c r="A198" s="193" t="s">
        <v>588</v>
      </c>
      <c r="B198" s="204">
        <v>81</v>
      </c>
      <c r="C198" s="186"/>
      <c r="D198" s="137" t="s">
        <v>387</v>
      </c>
      <c r="E198" s="205">
        <v>34403</v>
      </c>
      <c r="F198" s="205">
        <v>136469</v>
      </c>
      <c r="G198" s="445" t="s">
        <v>719</v>
      </c>
      <c r="H198" s="205">
        <v>93872</v>
      </c>
      <c r="I198" s="205">
        <v>380068</v>
      </c>
      <c r="J198" s="445">
        <v>37.0953255251074</v>
      </c>
    </row>
    <row r="199" spans="1:10" ht="12.75">
      <c r="A199" s="193" t="s">
        <v>589</v>
      </c>
      <c r="B199" s="204">
        <v>82</v>
      </c>
      <c r="C199" s="186"/>
      <c r="D199" s="137" t="s">
        <v>388</v>
      </c>
      <c r="E199" s="205" t="s">
        <v>1154</v>
      </c>
      <c r="F199" s="205" t="s">
        <v>1154</v>
      </c>
      <c r="G199" s="445">
        <v>-100</v>
      </c>
      <c r="H199" s="205" t="s">
        <v>1154</v>
      </c>
      <c r="I199" s="205">
        <v>80</v>
      </c>
      <c r="J199" s="445">
        <v>-99.5271867612293</v>
      </c>
    </row>
    <row r="200" spans="1:10" ht="12.75">
      <c r="A200" s="193" t="s">
        <v>590</v>
      </c>
      <c r="B200" s="204">
        <v>83</v>
      </c>
      <c r="C200" s="186"/>
      <c r="D200" s="137" t="s">
        <v>969</v>
      </c>
      <c r="E200" s="205">
        <v>5</v>
      </c>
      <c r="F200" s="205">
        <v>892</v>
      </c>
      <c r="G200" s="445">
        <v>-1.32743362831859</v>
      </c>
      <c r="H200" s="205">
        <v>46</v>
      </c>
      <c r="I200" s="205">
        <v>8614</v>
      </c>
      <c r="J200" s="445">
        <v>-97.855154451787</v>
      </c>
    </row>
    <row r="201" spans="1:10" ht="12.75">
      <c r="A201" s="193" t="s">
        <v>749</v>
      </c>
      <c r="B201" s="204">
        <v>604</v>
      </c>
      <c r="C201" s="186"/>
      <c r="D201" s="137" t="s">
        <v>129</v>
      </c>
      <c r="E201" s="205">
        <v>8</v>
      </c>
      <c r="F201" s="205">
        <v>3458</v>
      </c>
      <c r="G201" s="445">
        <v>-90.1922967837087</v>
      </c>
      <c r="H201" s="205">
        <v>41</v>
      </c>
      <c r="I201" s="205">
        <v>8923</v>
      </c>
      <c r="J201" s="445">
        <v>-82.5807711078575</v>
      </c>
    </row>
    <row r="202" spans="1:10" ht="12.75">
      <c r="A202" s="193" t="s">
        <v>750</v>
      </c>
      <c r="B202" s="204">
        <v>608</v>
      </c>
      <c r="C202" s="186"/>
      <c r="D202" s="137" t="s">
        <v>130</v>
      </c>
      <c r="E202" s="205">
        <v>6</v>
      </c>
      <c r="F202" s="205">
        <v>657</v>
      </c>
      <c r="G202" s="445" t="s">
        <v>719</v>
      </c>
      <c r="H202" s="205">
        <v>6</v>
      </c>
      <c r="I202" s="205">
        <v>657</v>
      </c>
      <c r="J202" s="445" t="s">
        <v>719</v>
      </c>
    </row>
    <row r="203" spans="1:10" ht="12.75">
      <c r="A203" s="193" t="s">
        <v>751</v>
      </c>
      <c r="B203" s="204">
        <v>612</v>
      </c>
      <c r="C203" s="186"/>
      <c r="D203" s="137" t="s">
        <v>131</v>
      </c>
      <c r="E203" s="205">
        <v>35</v>
      </c>
      <c r="F203" s="205">
        <v>13175</v>
      </c>
      <c r="G203" s="445">
        <v>-49.6329994647909</v>
      </c>
      <c r="H203" s="205">
        <v>396</v>
      </c>
      <c r="I203" s="205">
        <v>17879</v>
      </c>
      <c r="J203" s="445">
        <v>-35.356858775038</v>
      </c>
    </row>
    <row r="204" spans="1:10" ht="12.75">
      <c r="A204" s="193" t="s">
        <v>752</v>
      </c>
      <c r="B204" s="204">
        <v>616</v>
      </c>
      <c r="C204" s="186"/>
      <c r="D204" s="137" t="s">
        <v>132</v>
      </c>
      <c r="E204" s="205">
        <v>100911</v>
      </c>
      <c r="F204" s="205">
        <v>402952</v>
      </c>
      <c r="G204" s="445">
        <v>52.7085307158828</v>
      </c>
      <c r="H204" s="205">
        <v>147332</v>
      </c>
      <c r="I204" s="205">
        <v>645615</v>
      </c>
      <c r="J204" s="445">
        <v>66.1023708144127</v>
      </c>
    </row>
    <row r="205" spans="1:10" ht="12.75">
      <c r="A205" s="193" t="s">
        <v>753</v>
      </c>
      <c r="B205" s="204">
        <v>624</v>
      </c>
      <c r="C205" s="186"/>
      <c r="D205" s="137" t="s">
        <v>133</v>
      </c>
      <c r="E205" s="205">
        <v>369824</v>
      </c>
      <c r="F205" s="205">
        <v>4816744</v>
      </c>
      <c r="G205" s="445">
        <v>137.074005769419</v>
      </c>
      <c r="H205" s="205">
        <v>1148665</v>
      </c>
      <c r="I205" s="205">
        <v>9822995</v>
      </c>
      <c r="J205" s="445">
        <v>70.4055108507581</v>
      </c>
    </row>
    <row r="206" spans="1:10" ht="12.75">
      <c r="A206" s="193" t="s">
        <v>754</v>
      </c>
      <c r="B206" s="204">
        <v>625</v>
      </c>
      <c r="C206" s="186"/>
      <c r="D206" s="137" t="s">
        <v>487</v>
      </c>
      <c r="E206" s="205">
        <v>14</v>
      </c>
      <c r="F206" s="205">
        <v>443</v>
      </c>
      <c r="G206" s="445" t="s">
        <v>719</v>
      </c>
      <c r="H206" s="205">
        <v>14</v>
      </c>
      <c r="I206" s="205">
        <v>501</v>
      </c>
      <c r="J206" s="445">
        <v>-95.4074617288477</v>
      </c>
    </row>
    <row r="207" spans="1:10" ht="12.75">
      <c r="A207" s="193" t="s">
        <v>968</v>
      </c>
      <c r="B207" s="204">
        <v>626</v>
      </c>
      <c r="C207" s="186"/>
      <c r="D207" s="137" t="s">
        <v>134</v>
      </c>
      <c r="E207" s="205" t="s">
        <v>106</v>
      </c>
      <c r="F207" s="205" t="s">
        <v>106</v>
      </c>
      <c r="G207" s="445" t="s">
        <v>1154</v>
      </c>
      <c r="H207" s="205" t="s">
        <v>106</v>
      </c>
      <c r="I207" s="205" t="s">
        <v>106</v>
      </c>
      <c r="J207" s="445" t="s">
        <v>1154</v>
      </c>
    </row>
    <row r="208" spans="1:10" ht="12.75">
      <c r="A208" s="193" t="s">
        <v>755</v>
      </c>
      <c r="B208" s="204">
        <v>628</v>
      </c>
      <c r="C208" s="186"/>
      <c r="D208" s="137" t="s">
        <v>135</v>
      </c>
      <c r="E208" s="205">
        <v>228</v>
      </c>
      <c r="F208" s="205">
        <v>22243</v>
      </c>
      <c r="G208" s="445">
        <v>217.711755463505</v>
      </c>
      <c r="H208" s="205">
        <v>887</v>
      </c>
      <c r="I208" s="205">
        <v>168323</v>
      </c>
      <c r="J208" s="445">
        <v>-34.2570459942507</v>
      </c>
    </row>
    <row r="209" spans="1:10" ht="12.75">
      <c r="A209" s="193" t="s">
        <v>756</v>
      </c>
      <c r="B209" s="204">
        <v>632</v>
      </c>
      <c r="C209" s="186"/>
      <c r="D209" s="137" t="s">
        <v>136</v>
      </c>
      <c r="E209" s="205">
        <v>632585</v>
      </c>
      <c r="F209" s="205">
        <v>1018077</v>
      </c>
      <c r="G209" s="445">
        <v>-53.7833711709037</v>
      </c>
      <c r="H209" s="205">
        <v>1865644</v>
      </c>
      <c r="I209" s="205">
        <v>2748169</v>
      </c>
      <c r="J209" s="445">
        <v>-69.6879027645955</v>
      </c>
    </row>
    <row r="210" spans="1:10" ht="12.75">
      <c r="A210" s="193" t="s">
        <v>757</v>
      </c>
      <c r="B210" s="204">
        <v>636</v>
      </c>
      <c r="C210" s="186"/>
      <c r="D210" s="137" t="s">
        <v>137</v>
      </c>
      <c r="E210" s="205">
        <v>74429</v>
      </c>
      <c r="F210" s="205">
        <v>103038</v>
      </c>
      <c r="G210" s="445">
        <v>202.767983074753</v>
      </c>
      <c r="H210" s="205">
        <v>173475</v>
      </c>
      <c r="I210" s="205">
        <v>246071</v>
      </c>
      <c r="J210" s="445">
        <v>-44.5985680835735</v>
      </c>
    </row>
    <row r="211" spans="1:10" ht="12.75">
      <c r="A211" s="193" t="s">
        <v>758</v>
      </c>
      <c r="B211" s="204">
        <v>640</v>
      </c>
      <c r="C211" s="186"/>
      <c r="D211" s="137" t="s">
        <v>138</v>
      </c>
      <c r="E211" s="205">
        <v>118012</v>
      </c>
      <c r="F211" s="205">
        <v>261260</v>
      </c>
      <c r="G211" s="445">
        <v>-94.1827156337458</v>
      </c>
      <c r="H211" s="205">
        <v>142548</v>
      </c>
      <c r="I211" s="205">
        <v>424030</v>
      </c>
      <c r="J211" s="445">
        <v>-96.381626722595</v>
      </c>
    </row>
    <row r="212" spans="1:10" ht="12.75">
      <c r="A212" s="193" t="s">
        <v>759</v>
      </c>
      <c r="B212" s="204">
        <v>644</v>
      </c>
      <c r="C212" s="186"/>
      <c r="D212" s="137" t="s">
        <v>139</v>
      </c>
      <c r="E212" s="205">
        <v>965</v>
      </c>
      <c r="F212" s="205">
        <v>416889</v>
      </c>
      <c r="G212" s="445" t="s">
        <v>719</v>
      </c>
      <c r="H212" s="205">
        <v>2114</v>
      </c>
      <c r="I212" s="205">
        <v>492412</v>
      </c>
      <c r="J212" s="445">
        <v>183.338991535713</v>
      </c>
    </row>
    <row r="213" spans="1:10" ht="12.75">
      <c r="A213" s="193" t="s">
        <v>760</v>
      </c>
      <c r="B213" s="204">
        <v>647</v>
      </c>
      <c r="C213" s="186"/>
      <c r="D213" s="137" t="s">
        <v>140</v>
      </c>
      <c r="E213" s="205">
        <v>1766241</v>
      </c>
      <c r="F213" s="205">
        <v>3907348</v>
      </c>
      <c r="G213" s="445">
        <v>-6.26673530711403</v>
      </c>
      <c r="H213" s="205">
        <v>5648079</v>
      </c>
      <c r="I213" s="205">
        <v>12721326</v>
      </c>
      <c r="J213" s="445">
        <v>20.7132613038748</v>
      </c>
    </row>
    <row r="214" spans="1:10" ht="12.75">
      <c r="A214" s="193" t="s">
        <v>761</v>
      </c>
      <c r="B214" s="204">
        <v>649</v>
      </c>
      <c r="C214" s="186"/>
      <c r="D214" s="137" t="s">
        <v>141</v>
      </c>
      <c r="E214" s="205">
        <v>2</v>
      </c>
      <c r="F214" s="205">
        <v>469</v>
      </c>
      <c r="G214" s="445">
        <v>-35.0415512465374</v>
      </c>
      <c r="H214" s="205">
        <v>3</v>
      </c>
      <c r="I214" s="205">
        <v>649</v>
      </c>
      <c r="J214" s="445">
        <v>-93.6695278969957</v>
      </c>
    </row>
    <row r="215" spans="1:10" ht="12.75">
      <c r="A215" s="193" t="s">
        <v>762</v>
      </c>
      <c r="B215" s="204">
        <v>653</v>
      </c>
      <c r="C215" s="186"/>
      <c r="D215" s="137" t="s">
        <v>142</v>
      </c>
      <c r="E215" s="205" t="s">
        <v>106</v>
      </c>
      <c r="F215" s="205" t="s">
        <v>106</v>
      </c>
      <c r="G215" s="445" t="s">
        <v>1154</v>
      </c>
      <c r="H215" s="205" t="s">
        <v>106</v>
      </c>
      <c r="I215" s="205" t="s">
        <v>106</v>
      </c>
      <c r="J215" s="445" t="s">
        <v>1154</v>
      </c>
    </row>
    <row r="216" spans="1:10" ht="12.75">
      <c r="A216" s="193" t="s">
        <v>763</v>
      </c>
      <c r="B216" s="204">
        <v>660</v>
      </c>
      <c r="C216" s="186"/>
      <c r="D216" s="137" t="s">
        <v>143</v>
      </c>
      <c r="E216" s="205" t="s">
        <v>1154</v>
      </c>
      <c r="F216" s="205" t="s">
        <v>1154</v>
      </c>
      <c r="G216" s="445" t="s">
        <v>1154</v>
      </c>
      <c r="H216" s="205">
        <v>6</v>
      </c>
      <c r="I216" s="205">
        <v>593</v>
      </c>
      <c r="J216" s="445">
        <v>-75.3327787021631</v>
      </c>
    </row>
    <row r="217" spans="1:10" ht="12.75">
      <c r="A217" s="193" t="s">
        <v>764</v>
      </c>
      <c r="B217" s="204">
        <v>662</v>
      </c>
      <c r="C217" s="186"/>
      <c r="D217" s="137" t="s">
        <v>144</v>
      </c>
      <c r="E217" s="205">
        <v>205624</v>
      </c>
      <c r="F217" s="205">
        <v>768439</v>
      </c>
      <c r="G217" s="445">
        <v>19.4489523098924</v>
      </c>
      <c r="H217" s="205">
        <v>534352</v>
      </c>
      <c r="I217" s="205">
        <v>2311152</v>
      </c>
      <c r="J217" s="445">
        <v>69.5881209536522</v>
      </c>
    </row>
    <row r="218" spans="1:10" ht="12.75">
      <c r="A218" s="193" t="s">
        <v>765</v>
      </c>
      <c r="B218" s="204">
        <v>664</v>
      </c>
      <c r="C218" s="186"/>
      <c r="D218" s="137" t="s">
        <v>145</v>
      </c>
      <c r="E218" s="205">
        <v>1683661</v>
      </c>
      <c r="F218" s="205">
        <v>10534233</v>
      </c>
      <c r="G218" s="445">
        <v>15.0281989749461</v>
      </c>
      <c r="H218" s="205">
        <v>5588028</v>
      </c>
      <c r="I218" s="205">
        <v>32021223</v>
      </c>
      <c r="J218" s="445">
        <v>20.490591707373</v>
      </c>
    </row>
    <row r="219" spans="1:10" ht="12.75">
      <c r="A219" s="193" t="s">
        <v>766</v>
      </c>
      <c r="B219" s="204">
        <v>666</v>
      </c>
      <c r="C219" s="186"/>
      <c r="D219" s="137" t="s">
        <v>146</v>
      </c>
      <c r="E219" s="205">
        <v>167201</v>
      </c>
      <c r="F219" s="205">
        <v>3184603</v>
      </c>
      <c r="G219" s="445">
        <v>79.2408695363415</v>
      </c>
      <c r="H219" s="205">
        <v>311797</v>
      </c>
      <c r="I219" s="205">
        <v>6316764</v>
      </c>
      <c r="J219" s="445">
        <v>41.0448785979566</v>
      </c>
    </row>
    <row r="220" spans="1:10" ht="12.75">
      <c r="A220" s="193" t="s">
        <v>767</v>
      </c>
      <c r="B220" s="204">
        <v>667</v>
      </c>
      <c r="C220" s="186"/>
      <c r="D220" s="137" t="s">
        <v>147</v>
      </c>
      <c r="E220" s="205" t="s">
        <v>106</v>
      </c>
      <c r="F220" s="205" t="s">
        <v>106</v>
      </c>
      <c r="G220" s="445" t="s">
        <v>1154</v>
      </c>
      <c r="H220" s="205" t="s">
        <v>106</v>
      </c>
      <c r="I220" s="205" t="s">
        <v>106</v>
      </c>
      <c r="J220" s="445">
        <v>-100</v>
      </c>
    </row>
    <row r="221" spans="1:10" ht="12.75">
      <c r="A221" s="193" t="s">
        <v>768</v>
      </c>
      <c r="B221" s="204">
        <v>669</v>
      </c>
      <c r="C221" s="186"/>
      <c r="D221" s="137" t="s">
        <v>148</v>
      </c>
      <c r="E221" s="205">
        <v>49877</v>
      </c>
      <c r="F221" s="205">
        <v>886667</v>
      </c>
      <c r="G221" s="445">
        <v>-51.0543550383266</v>
      </c>
      <c r="H221" s="205">
        <v>228900</v>
      </c>
      <c r="I221" s="205">
        <v>3926638</v>
      </c>
      <c r="J221" s="445">
        <v>-15.876528694597</v>
      </c>
    </row>
    <row r="222" spans="1:10" ht="12.75">
      <c r="A222" s="193" t="s">
        <v>769</v>
      </c>
      <c r="B222" s="204">
        <v>672</v>
      </c>
      <c r="C222" s="186"/>
      <c r="D222" s="137" t="s">
        <v>149</v>
      </c>
      <c r="E222" s="205">
        <v>12403</v>
      </c>
      <c r="F222" s="205">
        <v>246969</v>
      </c>
      <c r="G222" s="445">
        <v>90.4420042874108</v>
      </c>
      <c r="H222" s="205">
        <v>23829</v>
      </c>
      <c r="I222" s="205">
        <v>452175</v>
      </c>
      <c r="J222" s="445">
        <v>63.2919483446005</v>
      </c>
    </row>
    <row r="223" spans="1:10" ht="12.75">
      <c r="A223" s="193" t="s">
        <v>770</v>
      </c>
      <c r="B223" s="204">
        <v>675</v>
      </c>
      <c r="C223" s="186"/>
      <c r="D223" s="137" t="s">
        <v>150</v>
      </c>
      <c r="E223" s="205" t="s">
        <v>106</v>
      </c>
      <c r="F223" s="205" t="s">
        <v>106</v>
      </c>
      <c r="G223" s="445" t="s">
        <v>1154</v>
      </c>
      <c r="H223" s="205" t="s">
        <v>106</v>
      </c>
      <c r="I223" s="205" t="s">
        <v>106</v>
      </c>
      <c r="J223" s="445" t="s">
        <v>1154</v>
      </c>
    </row>
    <row r="224" spans="1:10" ht="14.25">
      <c r="A224" s="664" t="s">
        <v>721</v>
      </c>
      <c r="B224" s="664"/>
      <c r="C224" s="664"/>
      <c r="D224" s="664"/>
      <c r="E224" s="664"/>
      <c r="F224" s="664"/>
      <c r="G224" s="664"/>
      <c r="H224" s="664"/>
      <c r="I224" s="664"/>
      <c r="J224" s="664"/>
    </row>
    <row r="225" spans="4:10" ht="12.75">
      <c r="D225" s="193"/>
      <c r="E225" s="196"/>
      <c r="F225" s="197"/>
      <c r="H225" s="207"/>
      <c r="I225" s="208"/>
      <c r="J225" s="209"/>
    </row>
    <row r="226" spans="1:10" ht="17.25" customHeight="1">
      <c r="A226" s="665" t="s">
        <v>1075</v>
      </c>
      <c r="B226" s="666"/>
      <c r="C226" s="670" t="s">
        <v>1076</v>
      </c>
      <c r="D226" s="566"/>
      <c r="E226" s="675" t="s">
        <v>1200</v>
      </c>
      <c r="F226" s="676"/>
      <c r="G226" s="676"/>
      <c r="H226" s="575" t="s">
        <v>1204</v>
      </c>
      <c r="I226" s="676"/>
      <c r="J226" s="676"/>
    </row>
    <row r="227" spans="1:10" ht="16.5" customHeight="1">
      <c r="A227" s="562"/>
      <c r="B227" s="667"/>
      <c r="C227" s="671"/>
      <c r="D227" s="672"/>
      <c r="E227" s="63" t="s">
        <v>473</v>
      </c>
      <c r="F227" s="677" t="s">
        <v>474</v>
      </c>
      <c r="G227" s="678"/>
      <c r="H227" s="115" t="s">
        <v>473</v>
      </c>
      <c r="I227" s="679" t="s">
        <v>474</v>
      </c>
      <c r="J227" s="680"/>
    </row>
    <row r="228" spans="1:10" ht="12.75" customHeight="1">
      <c r="A228" s="562"/>
      <c r="B228" s="667"/>
      <c r="C228" s="671"/>
      <c r="D228" s="672"/>
      <c r="E228" s="681" t="s">
        <v>111</v>
      </c>
      <c r="F228" s="653" t="s">
        <v>107</v>
      </c>
      <c r="G228" s="656" t="s">
        <v>1205</v>
      </c>
      <c r="H228" s="653" t="s">
        <v>111</v>
      </c>
      <c r="I228" s="653" t="s">
        <v>107</v>
      </c>
      <c r="J228" s="659" t="s">
        <v>1208</v>
      </c>
    </row>
    <row r="229" spans="1:10" ht="12.75" customHeight="1">
      <c r="A229" s="562"/>
      <c r="B229" s="667"/>
      <c r="C229" s="671"/>
      <c r="D229" s="672"/>
      <c r="E229" s="682"/>
      <c r="F229" s="654"/>
      <c r="G229" s="657"/>
      <c r="H229" s="654"/>
      <c r="I229" s="654"/>
      <c r="J229" s="660"/>
    </row>
    <row r="230" spans="1:10" ht="12.75" customHeight="1">
      <c r="A230" s="562"/>
      <c r="B230" s="667"/>
      <c r="C230" s="671"/>
      <c r="D230" s="672"/>
      <c r="E230" s="682"/>
      <c r="F230" s="654"/>
      <c r="G230" s="657"/>
      <c r="H230" s="654"/>
      <c r="I230" s="654"/>
      <c r="J230" s="660"/>
    </row>
    <row r="231" spans="1:10" ht="28.5" customHeight="1">
      <c r="A231" s="668"/>
      <c r="B231" s="669"/>
      <c r="C231" s="673"/>
      <c r="D231" s="674"/>
      <c r="E231" s="683"/>
      <c r="F231" s="655"/>
      <c r="G231" s="658"/>
      <c r="H231" s="655"/>
      <c r="I231" s="655"/>
      <c r="J231" s="661"/>
    </row>
    <row r="232" spans="1:9" ht="12.75">
      <c r="A232" s="193"/>
      <c r="B232" s="203"/>
      <c r="C232" s="186"/>
      <c r="D232" s="202"/>
      <c r="E232" s="196"/>
      <c r="F232" s="197"/>
      <c r="H232" s="196"/>
      <c r="I232" s="197"/>
    </row>
    <row r="233" spans="2:4" ht="12.75">
      <c r="B233" s="211"/>
      <c r="C233" s="212" t="s">
        <v>833</v>
      </c>
      <c r="D233" s="202"/>
    </row>
    <row r="234" spans="1:4" ht="12.75">
      <c r="A234" s="193"/>
      <c r="B234" s="210"/>
      <c r="C234" s="186"/>
      <c r="D234" s="202"/>
    </row>
    <row r="235" spans="1:10" ht="12.75" customHeight="1">
      <c r="A235" s="193" t="s">
        <v>771</v>
      </c>
      <c r="B235" s="204">
        <v>676</v>
      </c>
      <c r="C235" s="186"/>
      <c r="D235" s="137" t="s">
        <v>151</v>
      </c>
      <c r="E235" s="205">
        <v>57</v>
      </c>
      <c r="F235" s="205">
        <v>2177</v>
      </c>
      <c r="G235" s="445">
        <v>-99.2018126954679</v>
      </c>
      <c r="H235" s="205">
        <v>1549</v>
      </c>
      <c r="I235" s="205">
        <v>54338</v>
      </c>
      <c r="J235" s="445">
        <v>-87.5505476906722</v>
      </c>
    </row>
    <row r="236" spans="1:10" ht="12.75" customHeight="1">
      <c r="A236" s="193" t="s">
        <v>772</v>
      </c>
      <c r="B236" s="204">
        <v>680</v>
      </c>
      <c r="C236" s="186"/>
      <c r="D236" s="137" t="s">
        <v>152</v>
      </c>
      <c r="E236" s="205">
        <v>1390049</v>
      </c>
      <c r="F236" s="205">
        <v>9588351</v>
      </c>
      <c r="G236" s="445">
        <v>29.550392284981</v>
      </c>
      <c r="H236" s="205">
        <v>3488673</v>
      </c>
      <c r="I236" s="205">
        <v>26428929</v>
      </c>
      <c r="J236" s="445">
        <v>22.8442824964067</v>
      </c>
    </row>
    <row r="237" spans="1:10" ht="12.75">
      <c r="A237" s="1" t="s">
        <v>773</v>
      </c>
      <c r="B237" s="117">
        <v>684</v>
      </c>
      <c r="C237" s="20"/>
      <c r="D237" s="18" t="s">
        <v>153</v>
      </c>
      <c r="E237" s="95">
        <v>27</v>
      </c>
      <c r="F237" s="95">
        <v>963</v>
      </c>
      <c r="G237" s="446">
        <v>11.3294797687861</v>
      </c>
      <c r="H237" s="95">
        <v>153</v>
      </c>
      <c r="I237" s="95">
        <v>3538</v>
      </c>
      <c r="J237" s="446">
        <v>118.125770653514</v>
      </c>
    </row>
    <row r="238" spans="1:10" ht="12.75">
      <c r="A238" s="1" t="s">
        <v>774</v>
      </c>
      <c r="B238" s="117">
        <v>690</v>
      </c>
      <c r="C238" s="20"/>
      <c r="D238" s="18" t="s">
        <v>154</v>
      </c>
      <c r="E238" s="95">
        <v>889329</v>
      </c>
      <c r="F238" s="95">
        <v>14873994</v>
      </c>
      <c r="G238" s="446">
        <v>18.1445906412194</v>
      </c>
      <c r="H238" s="95">
        <v>3230055</v>
      </c>
      <c r="I238" s="95">
        <v>41797976</v>
      </c>
      <c r="J238" s="446">
        <v>29.0836924072013</v>
      </c>
    </row>
    <row r="239" spans="1:10" ht="12.75">
      <c r="A239" s="1" t="s">
        <v>775</v>
      </c>
      <c r="B239" s="117">
        <v>696</v>
      </c>
      <c r="C239" s="20"/>
      <c r="D239" s="18" t="s">
        <v>155</v>
      </c>
      <c r="E239" s="95">
        <v>40896</v>
      </c>
      <c r="F239" s="95">
        <v>893575</v>
      </c>
      <c r="G239" s="446">
        <v>-7.18129031587914</v>
      </c>
      <c r="H239" s="95">
        <v>42823</v>
      </c>
      <c r="I239" s="95">
        <v>982596</v>
      </c>
      <c r="J239" s="446">
        <v>-10.9889990433951</v>
      </c>
    </row>
    <row r="240" spans="1:10" ht="12.75">
      <c r="A240" s="1" t="s">
        <v>776</v>
      </c>
      <c r="B240" s="117">
        <v>700</v>
      </c>
      <c r="C240" s="20"/>
      <c r="D240" s="18" t="s">
        <v>156</v>
      </c>
      <c r="E240" s="95">
        <v>530907</v>
      </c>
      <c r="F240" s="95">
        <v>3130989</v>
      </c>
      <c r="G240" s="446">
        <v>17.6541609361261</v>
      </c>
      <c r="H240" s="95">
        <v>1535543</v>
      </c>
      <c r="I240" s="95">
        <v>10674449</v>
      </c>
      <c r="J240" s="446">
        <v>24.8374719335089</v>
      </c>
    </row>
    <row r="241" spans="1:10" ht="12.75">
      <c r="A241" s="1" t="s">
        <v>777</v>
      </c>
      <c r="B241" s="117">
        <v>701</v>
      </c>
      <c r="C241" s="20"/>
      <c r="D241" s="18" t="s">
        <v>157</v>
      </c>
      <c r="E241" s="95">
        <v>3429767</v>
      </c>
      <c r="F241" s="95">
        <v>28908734</v>
      </c>
      <c r="G241" s="446">
        <v>17.1471131089713</v>
      </c>
      <c r="H241" s="95">
        <v>9418806</v>
      </c>
      <c r="I241" s="95">
        <v>84481628</v>
      </c>
      <c r="J241" s="446">
        <v>23.1425543357872</v>
      </c>
    </row>
    <row r="242" spans="1:10" ht="12.75">
      <c r="A242" s="1" t="s">
        <v>778</v>
      </c>
      <c r="B242" s="117">
        <v>703</v>
      </c>
      <c r="C242" s="20"/>
      <c r="D242" s="18" t="s">
        <v>158</v>
      </c>
      <c r="E242" s="95" t="s">
        <v>106</v>
      </c>
      <c r="F242" s="95" t="s">
        <v>106</v>
      </c>
      <c r="G242" s="446" t="s">
        <v>1154</v>
      </c>
      <c r="H242" s="95" t="s">
        <v>106</v>
      </c>
      <c r="I242" s="95" t="s">
        <v>106</v>
      </c>
      <c r="J242" s="446" t="s">
        <v>1154</v>
      </c>
    </row>
    <row r="243" spans="1:10" ht="12.75">
      <c r="A243" s="1" t="s">
        <v>779</v>
      </c>
      <c r="B243" s="117">
        <v>706</v>
      </c>
      <c r="C243" s="20"/>
      <c r="D243" s="18" t="s">
        <v>159</v>
      </c>
      <c r="E243" s="95">
        <v>276805</v>
      </c>
      <c r="F243" s="95">
        <v>6849575</v>
      </c>
      <c r="G243" s="446">
        <v>135.7038467534</v>
      </c>
      <c r="H243" s="95">
        <v>585312</v>
      </c>
      <c r="I243" s="95">
        <v>13956479</v>
      </c>
      <c r="J243" s="446">
        <v>30.5160227794825</v>
      </c>
    </row>
    <row r="244" spans="1:10" ht="12.75">
      <c r="A244" s="1" t="s">
        <v>780</v>
      </c>
      <c r="B244" s="117">
        <v>708</v>
      </c>
      <c r="C244" s="20"/>
      <c r="D244" s="18" t="s">
        <v>160</v>
      </c>
      <c r="E244" s="95">
        <v>27884</v>
      </c>
      <c r="F244" s="95">
        <v>2389679</v>
      </c>
      <c r="G244" s="446">
        <v>-18.721083011887</v>
      </c>
      <c r="H244" s="95">
        <v>100055</v>
      </c>
      <c r="I244" s="95">
        <v>6825952</v>
      </c>
      <c r="J244" s="446">
        <v>-33.5856176532343</v>
      </c>
    </row>
    <row r="245" spans="1:10" ht="12.75">
      <c r="A245" s="1" t="s">
        <v>781</v>
      </c>
      <c r="B245" s="117">
        <v>716</v>
      </c>
      <c r="C245" s="20"/>
      <c r="D245" s="18" t="s">
        <v>161</v>
      </c>
      <c r="E245" s="95" t="s">
        <v>106</v>
      </c>
      <c r="F245" s="95" t="s">
        <v>106</v>
      </c>
      <c r="G245" s="446" t="s">
        <v>1154</v>
      </c>
      <c r="H245" s="95" t="s">
        <v>106</v>
      </c>
      <c r="I245" s="95" t="s">
        <v>106</v>
      </c>
      <c r="J245" s="446" t="s">
        <v>1154</v>
      </c>
    </row>
    <row r="246" spans="1:10" ht="12.75">
      <c r="A246" s="1" t="s">
        <v>782</v>
      </c>
      <c r="B246" s="117">
        <v>720</v>
      </c>
      <c r="C246" s="20"/>
      <c r="D246" s="18" t="s">
        <v>162</v>
      </c>
      <c r="E246" s="95">
        <v>45620260</v>
      </c>
      <c r="F246" s="95">
        <v>259149632</v>
      </c>
      <c r="G246" s="446">
        <v>8.13326272928509</v>
      </c>
      <c r="H246" s="95">
        <v>135841554</v>
      </c>
      <c r="I246" s="95">
        <v>763295186</v>
      </c>
      <c r="J246" s="446">
        <v>17.1842803793001</v>
      </c>
    </row>
    <row r="247" spans="1:10" ht="12.75">
      <c r="A247" s="1" t="s">
        <v>783</v>
      </c>
      <c r="B247" s="117">
        <v>724</v>
      </c>
      <c r="C247" s="20"/>
      <c r="D247" s="18" t="s">
        <v>163</v>
      </c>
      <c r="E247" s="95" t="s">
        <v>106</v>
      </c>
      <c r="F247" s="95" t="s">
        <v>106</v>
      </c>
      <c r="G247" s="446" t="s">
        <v>1154</v>
      </c>
      <c r="H247" s="95" t="s">
        <v>106</v>
      </c>
      <c r="I247" s="95" t="s">
        <v>106</v>
      </c>
      <c r="J247" s="446" t="s">
        <v>1154</v>
      </c>
    </row>
    <row r="248" spans="1:10" ht="12.75">
      <c r="A248" s="1" t="s">
        <v>784</v>
      </c>
      <c r="B248" s="117">
        <v>728</v>
      </c>
      <c r="C248" s="20"/>
      <c r="D248" s="18" t="s">
        <v>164</v>
      </c>
      <c r="E248" s="95">
        <v>1630873</v>
      </c>
      <c r="F248" s="95">
        <v>33924690</v>
      </c>
      <c r="G248" s="446">
        <v>190.778238532047</v>
      </c>
      <c r="H248" s="95">
        <v>5227811</v>
      </c>
      <c r="I248" s="95">
        <v>71007547</v>
      </c>
      <c r="J248" s="446">
        <v>118.539791681696</v>
      </c>
    </row>
    <row r="249" spans="1:10" ht="12.75">
      <c r="A249" s="1" t="s">
        <v>785</v>
      </c>
      <c r="B249" s="117">
        <v>732</v>
      </c>
      <c r="C249" s="20"/>
      <c r="D249" s="18" t="s">
        <v>165</v>
      </c>
      <c r="E249" s="95">
        <v>1431688</v>
      </c>
      <c r="F249" s="95">
        <v>31046132</v>
      </c>
      <c r="G249" s="446">
        <v>-21.7429366469595</v>
      </c>
      <c r="H249" s="95">
        <v>6749239</v>
      </c>
      <c r="I249" s="95">
        <v>101314274</v>
      </c>
      <c r="J249" s="446">
        <v>-9.44869487521881</v>
      </c>
    </row>
    <row r="250" spans="1:10" ht="12.75">
      <c r="A250" s="1" t="s">
        <v>786</v>
      </c>
      <c r="B250" s="117">
        <v>736</v>
      </c>
      <c r="C250" s="20"/>
      <c r="D250" s="18" t="s">
        <v>166</v>
      </c>
      <c r="E250" s="95">
        <v>2642054</v>
      </c>
      <c r="F250" s="95">
        <v>27485190</v>
      </c>
      <c r="G250" s="446">
        <v>74.463660457788</v>
      </c>
      <c r="H250" s="95">
        <v>6508715</v>
      </c>
      <c r="I250" s="95">
        <v>70431296</v>
      </c>
      <c r="J250" s="446">
        <v>40.0318279748104</v>
      </c>
    </row>
    <row r="251" spans="1:10" s="181" customFormat="1" ht="12.75">
      <c r="A251" s="193" t="s">
        <v>787</v>
      </c>
      <c r="B251" s="210">
        <v>740</v>
      </c>
      <c r="C251" s="186"/>
      <c r="D251" s="137" t="s">
        <v>167</v>
      </c>
      <c r="E251" s="205">
        <v>253002</v>
      </c>
      <c r="F251" s="205">
        <v>4331208</v>
      </c>
      <c r="G251" s="445">
        <v>-2.107536408439</v>
      </c>
      <c r="H251" s="205">
        <v>819587</v>
      </c>
      <c r="I251" s="205">
        <v>15778871</v>
      </c>
      <c r="J251" s="445">
        <v>41.271361323956</v>
      </c>
    </row>
    <row r="252" spans="1:10" s="181" customFormat="1" ht="12.75">
      <c r="A252" s="193" t="s">
        <v>788</v>
      </c>
      <c r="B252" s="210">
        <v>743</v>
      </c>
      <c r="C252" s="186"/>
      <c r="D252" s="137" t="s">
        <v>168</v>
      </c>
      <c r="E252" s="205">
        <v>17330</v>
      </c>
      <c r="F252" s="205">
        <v>280516</v>
      </c>
      <c r="G252" s="445">
        <v>411.237470384545</v>
      </c>
      <c r="H252" s="205">
        <v>64109</v>
      </c>
      <c r="I252" s="205">
        <v>931332</v>
      </c>
      <c r="J252" s="445">
        <v>610.962166783719</v>
      </c>
    </row>
    <row r="253" spans="1:10" s="9" customFormat="1" ht="33.75" customHeight="1">
      <c r="A253" s="90" t="s">
        <v>684</v>
      </c>
      <c r="B253" s="89" t="s">
        <v>684</v>
      </c>
      <c r="C253" s="662" t="s">
        <v>1097</v>
      </c>
      <c r="D253" s="663"/>
      <c r="E253" s="94">
        <v>48799</v>
      </c>
      <c r="F253" s="94">
        <v>923605</v>
      </c>
      <c r="G253" s="444">
        <v>14.2361519100067</v>
      </c>
      <c r="H253" s="94">
        <v>117153</v>
      </c>
      <c r="I253" s="94">
        <v>3251843</v>
      </c>
      <c r="J253" s="444">
        <v>58.5998739723676</v>
      </c>
    </row>
    <row r="254" spans="1:10" s="9" customFormat="1" ht="21" customHeight="1">
      <c r="A254" s="193" t="s">
        <v>789</v>
      </c>
      <c r="B254" s="210">
        <v>800</v>
      </c>
      <c r="C254" s="186"/>
      <c r="D254" s="137" t="s">
        <v>169</v>
      </c>
      <c r="E254" s="205">
        <v>22546</v>
      </c>
      <c r="F254" s="205">
        <v>782728</v>
      </c>
      <c r="G254" s="445">
        <v>6.7396148401895</v>
      </c>
      <c r="H254" s="205">
        <v>70036</v>
      </c>
      <c r="I254" s="205">
        <v>2940260</v>
      </c>
      <c r="J254" s="445">
        <v>56.0708860114463</v>
      </c>
    </row>
    <row r="255" spans="1:10" s="181" customFormat="1" ht="12.75">
      <c r="A255" s="193" t="s">
        <v>790</v>
      </c>
      <c r="B255" s="210">
        <v>801</v>
      </c>
      <c r="C255" s="186"/>
      <c r="D255" s="137" t="s">
        <v>170</v>
      </c>
      <c r="E255" s="205" t="s">
        <v>106</v>
      </c>
      <c r="F255" s="205" t="s">
        <v>106</v>
      </c>
      <c r="G255" s="445" t="s">
        <v>1154</v>
      </c>
      <c r="H255" s="205" t="s">
        <v>106</v>
      </c>
      <c r="I255" s="205" t="s">
        <v>106</v>
      </c>
      <c r="J255" s="445" t="s">
        <v>1154</v>
      </c>
    </row>
    <row r="256" spans="1:10" s="181" customFormat="1" ht="12.75">
      <c r="A256" s="193" t="s">
        <v>791</v>
      </c>
      <c r="B256" s="210">
        <v>803</v>
      </c>
      <c r="C256" s="186"/>
      <c r="D256" s="137" t="s">
        <v>171</v>
      </c>
      <c r="E256" s="205" t="s">
        <v>106</v>
      </c>
      <c r="F256" s="205" t="s">
        <v>106</v>
      </c>
      <c r="G256" s="445" t="s">
        <v>1154</v>
      </c>
      <c r="H256" s="205" t="s">
        <v>106</v>
      </c>
      <c r="I256" s="205" t="s">
        <v>106</v>
      </c>
      <c r="J256" s="445" t="s">
        <v>1154</v>
      </c>
    </row>
    <row r="257" spans="1:10" ht="12.75">
      <c r="A257" s="1" t="s">
        <v>792</v>
      </c>
      <c r="B257" s="117">
        <v>804</v>
      </c>
      <c r="C257" s="20"/>
      <c r="D257" s="18" t="s">
        <v>172</v>
      </c>
      <c r="E257" s="95">
        <v>26253</v>
      </c>
      <c r="F257" s="95">
        <v>140551</v>
      </c>
      <c r="G257" s="446">
        <v>86.9054109762098</v>
      </c>
      <c r="H257" s="95">
        <v>47117</v>
      </c>
      <c r="I257" s="95">
        <v>311257</v>
      </c>
      <c r="J257" s="446">
        <v>87.0332536143927</v>
      </c>
    </row>
    <row r="258" spans="1:10" ht="12.75">
      <c r="A258" s="193" t="s">
        <v>793</v>
      </c>
      <c r="B258" s="210">
        <v>806</v>
      </c>
      <c r="C258" s="186"/>
      <c r="D258" s="137" t="s">
        <v>173</v>
      </c>
      <c r="E258" s="205" t="s">
        <v>106</v>
      </c>
      <c r="F258" s="205" t="s">
        <v>106</v>
      </c>
      <c r="G258" s="445" t="s">
        <v>1154</v>
      </c>
      <c r="H258" s="205" t="s">
        <v>106</v>
      </c>
      <c r="I258" s="205" t="s">
        <v>106</v>
      </c>
      <c r="J258" s="445" t="s">
        <v>1154</v>
      </c>
    </row>
    <row r="259" spans="1:10" ht="12.75">
      <c r="A259" s="193" t="s">
        <v>794</v>
      </c>
      <c r="B259" s="210">
        <v>807</v>
      </c>
      <c r="C259" s="186"/>
      <c r="D259" s="137" t="s">
        <v>174</v>
      </c>
      <c r="E259" s="205" t="s">
        <v>106</v>
      </c>
      <c r="F259" s="205" t="s">
        <v>106</v>
      </c>
      <c r="G259" s="445" t="s">
        <v>1154</v>
      </c>
      <c r="H259" s="205" t="s">
        <v>106</v>
      </c>
      <c r="I259" s="205" t="s">
        <v>106</v>
      </c>
      <c r="J259" s="445" t="s">
        <v>1154</v>
      </c>
    </row>
    <row r="260" spans="1:10" ht="12.75">
      <c r="A260" s="193" t="s">
        <v>795</v>
      </c>
      <c r="B260" s="210">
        <v>809</v>
      </c>
      <c r="C260" s="186"/>
      <c r="D260" s="137" t="s">
        <v>175</v>
      </c>
      <c r="E260" s="205" t="s">
        <v>106</v>
      </c>
      <c r="F260" s="205" t="s">
        <v>106</v>
      </c>
      <c r="G260" s="445" t="s">
        <v>1154</v>
      </c>
      <c r="H260" s="205" t="s">
        <v>106</v>
      </c>
      <c r="I260" s="205" t="s">
        <v>106</v>
      </c>
      <c r="J260" s="445" t="s">
        <v>1154</v>
      </c>
    </row>
    <row r="261" spans="1:10" ht="12.75">
      <c r="A261" s="193" t="s">
        <v>796</v>
      </c>
      <c r="B261" s="210">
        <v>811</v>
      </c>
      <c r="C261" s="186"/>
      <c r="D261" s="137" t="s">
        <v>176</v>
      </c>
      <c r="E261" s="205" t="s">
        <v>106</v>
      </c>
      <c r="F261" s="205" t="s">
        <v>106</v>
      </c>
      <c r="G261" s="445" t="s">
        <v>1154</v>
      </c>
      <c r="H261" s="205" t="s">
        <v>106</v>
      </c>
      <c r="I261" s="205" t="s">
        <v>106</v>
      </c>
      <c r="J261" s="445" t="s">
        <v>1154</v>
      </c>
    </row>
    <row r="262" spans="1:10" ht="12.75">
      <c r="A262" s="193" t="s">
        <v>797</v>
      </c>
      <c r="B262" s="210">
        <v>812</v>
      </c>
      <c r="C262" s="186"/>
      <c r="D262" s="137" t="s">
        <v>177</v>
      </c>
      <c r="E262" s="205" t="s">
        <v>106</v>
      </c>
      <c r="F262" s="205" t="s">
        <v>106</v>
      </c>
      <c r="G262" s="445" t="s">
        <v>1154</v>
      </c>
      <c r="H262" s="205" t="s">
        <v>106</v>
      </c>
      <c r="I262" s="205" t="s">
        <v>106</v>
      </c>
      <c r="J262" s="445" t="s">
        <v>1154</v>
      </c>
    </row>
    <row r="263" spans="1:10" ht="12.75">
      <c r="A263" s="193" t="s">
        <v>798</v>
      </c>
      <c r="B263" s="210">
        <v>813</v>
      </c>
      <c r="C263" s="186"/>
      <c r="D263" s="137" t="s">
        <v>178</v>
      </c>
      <c r="E263" s="205" t="s">
        <v>106</v>
      </c>
      <c r="F263" s="205" t="s">
        <v>106</v>
      </c>
      <c r="G263" s="445" t="s">
        <v>1154</v>
      </c>
      <c r="H263" s="205" t="s">
        <v>106</v>
      </c>
      <c r="I263" s="205" t="s">
        <v>106</v>
      </c>
      <c r="J263" s="445" t="s">
        <v>1154</v>
      </c>
    </row>
    <row r="264" spans="1:10" ht="12.75">
      <c r="A264" s="193" t="s">
        <v>799</v>
      </c>
      <c r="B264" s="210">
        <v>815</v>
      </c>
      <c r="C264" s="186"/>
      <c r="D264" s="137" t="s">
        <v>179</v>
      </c>
      <c r="E264" s="205" t="s">
        <v>106</v>
      </c>
      <c r="F264" s="205" t="s">
        <v>106</v>
      </c>
      <c r="G264" s="445" t="s">
        <v>1154</v>
      </c>
      <c r="H264" s="205" t="s">
        <v>106</v>
      </c>
      <c r="I264" s="205" t="s">
        <v>106</v>
      </c>
      <c r="J264" s="445" t="s">
        <v>1154</v>
      </c>
    </row>
    <row r="265" spans="1:10" ht="12.75">
      <c r="A265" s="193" t="s">
        <v>800</v>
      </c>
      <c r="B265" s="210">
        <v>816</v>
      </c>
      <c r="C265" s="186"/>
      <c r="D265" s="137" t="s">
        <v>180</v>
      </c>
      <c r="E265" s="205" t="s">
        <v>106</v>
      </c>
      <c r="F265" s="205" t="s">
        <v>106</v>
      </c>
      <c r="G265" s="445" t="s">
        <v>1154</v>
      </c>
      <c r="H265" s="205" t="s">
        <v>106</v>
      </c>
      <c r="I265" s="205" t="s">
        <v>106</v>
      </c>
      <c r="J265" s="445" t="s">
        <v>1154</v>
      </c>
    </row>
    <row r="266" spans="1:10" ht="12.75">
      <c r="A266" s="193" t="s">
        <v>801</v>
      </c>
      <c r="B266" s="210">
        <v>817</v>
      </c>
      <c r="C266" s="186"/>
      <c r="D266" s="137" t="s">
        <v>181</v>
      </c>
      <c r="E266" s="205" t="s">
        <v>106</v>
      </c>
      <c r="F266" s="205" t="s">
        <v>106</v>
      </c>
      <c r="G266" s="445" t="s">
        <v>1154</v>
      </c>
      <c r="H266" s="205" t="s">
        <v>106</v>
      </c>
      <c r="I266" s="205" t="s">
        <v>106</v>
      </c>
      <c r="J266" s="445" t="s">
        <v>1154</v>
      </c>
    </row>
    <row r="267" spans="1:10" ht="12.75">
      <c r="A267" s="193" t="s">
        <v>802</v>
      </c>
      <c r="B267" s="210">
        <v>819</v>
      </c>
      <c r="C267" s="186"/>
      <c r="D267" s="137" t="s">
        <v>182</v>
      </c>
      <c r="E267" s="205" t="s">
        <v>106</v>
      </c>
      <c r="F267" s="205" t="s">
        <v>106</v>
      </c>
      <c r="G267" s="445" t="s">
        <v>1154</v>
      </c>
      <c r="H267" s="205" t="s">
        <v>106</v>
      </c>
      <c r="I267" s="205" t="s">
        <v>106</v>
      </c>
      <c r="J267" s="445" t="s">
        <v>1154</v>
      </c>
    </row>
    <row r="268" spans="1:10" ht="12.75">
      <c r="A268" s="193" t="s">
        <v>803</v>
      </c>
      <c r="B268" s="210">
        <v>820</v>
      </c>
      <c r="C268" s="186"/>
      <c r="D268" s="137" t="s">
        <v>486</v>
      </c>
      <c r="E268" s="205" t="s">
        <v>106</v>
      </c>
      <c r="F268" s="205" t="s">
        <v>106</v>
      </c>
      <c r="G268" s="445" t="s">
        <v>1154</v>
      </c>
      <c r="H268" s="205" t="s">
        <v>106</v>
      </c>
      <c r="I268" s="205" t="s">
        <v>106</v>
      </c>
      <c r="J268" s="445" t="s">
        <v>1154</v>
      </c>
    </row>
    <row r="269" spans="1:10" ht="12.75">
      <c r="A269" s="193" t="s">
        <v>804</v>
      </c>
      <c r="B269" s="210">
        <v>822</v>
      </c>
      <c r="C269" s="186"/>
      <c r="D269" s="137" t="s">
        <v>485</v>
      </c>
      <c r="E269" s="205" t="s">
        <v>1154</v>
      </c>
      <c r="F269" s="205">
        <v>326</v>
      </c>
      <c r="G269" s="445" t="s">
        <v>719</v>
      </c>
      <c r="H269" s="205" t="s">
        <v>1154</v>
      </c>
      <c r="I269" s="205">
        <v>326</v>
      </c>
      <c r="J269" s="445" t="s">
        <v>719</v>
      </c>
    </row>
    <row r="270" spans="1:10" ht="12.75">
      <c r="A270" s="193" t="s">
        <v>805</v>
      </c>
      <c r="B270" s="210">
        <v>823</v>
      </c>
      <c r="C270" s="186"/>
      <c r="D270" s="137" t="s">
        <v>848</v>
      </c>
      <c r="E270" s="205" t="s">
        <v>106</v>
      </c>
      <c r="F270" s="205" t="s">
        <v>106</v>
      </c>
      <c r="G270" s="445" t="s">
        <v>1154</v>
      </c>
      <c r="H270" s="205" t="s">
        <v>106</v>
      </c>
      <c r="I270" s="205" t="s">
        <v>106</v>
      </c>
      <c r="J270" s="445" t="s">
        <v>1154</v>
      </c>
    </row>
    <row r="271" spans="1:10" ht="12.75">
      <c r="A271" s="193" t="s">
        <v>806</v>
      </c>
      <c r="B271" s="210">
        <v>824</v>
      </c>
      <c r="C271" s="186"/>
      <c r="D271" s="137" t="s">
        <v>183</v>
      </c>
      <c r="E271" s="205" t="s">
        <v>106</v>
      </c>
      <c r="F271" s="205" t="s">
        <v>106</v>
      </c>
      <c r="G271" s="445" t="s">
        <v>1154</v>
      </c>
      <c r="H271" s="205" t="s">
        <v>106</v>
      </c>
      <c r="I271" s="205" t="s">
        <v>106</v>
      </c>
      <c r="J271" s="445" t="s">
        <v>1154</v>
      </c>
    </row>
    <row r="272" spans="1:10" ht="12.75">
      <c r="A272" s="193" t="s">
        <v>807</v>
      </c>
      <c r="B272" s="210">
        <v>825</v>
      </c>
      <c r="C272" s="186"/>
      <c r="D272" s="137" t="s">
        <v>184</v>
      </c>
      <c r="E272" s="205" t="s">
        <v>106</v>
      </c>
      <c r="F272" s="205" t="s">
        <v>106</v>
      </c>
      <c r="G272" s="445" t="s">
        <v>1154</v>
      </c>
      <c r="H272" s="205" t="s">
        <v>106</v>
      </c>
      <c r="I272" s="205" t="s">
        <v>106</v>
      </c>
      <c r="J272" s="445" t="s">
        <v>1154</v>
      </c>
    </row>
    <row r="273" spans="1:10" ht="12.75">
      <c r="A273" s="193" t="s">
        <v>808</v>
      </c>
      <c r="B273" s="210">
        <v>830</v>
      </c>
      <c r="C273" s="186"/>
      <c r="D273" s="137" t="s">
        <v>185</v>
      </c>
      <c r="E273" s="205" t="s">
        <v>106</v>
      </c>
      <c r="F273" s="205" t="s">
        <v>106</v>
      </c>
      <c r="G273" s="445" t="s">
        <v>1154</v>
      </c>
      <c r="H273" s="205" t="s">
        <v>106</v>
      </c>
      <c r="I273" s="205" t="s">
        <v>106</v>
      </c>
      <c r="J273" s="445" t="s">
        <v>1154</v>
      </c>
    </row>
    <row r="274" spans="1:10" ht="12.75">
      <c r="A274" s="193" t="s">
        <v>809</v>
      </c>
      <c r="B274" s="210">
        <v>831</v>
      </c>
      <c r="C274" s="186"/>
      <c r="D274" s="137" t="s">
        <v>186</v>
      </c>
      <c r="E274" s="205" t="s">
        <v>106</v>
      </c>
      <c r="F274" s="205" t="s">
        <v>106</v>
      </c>
      <c r="G274" s="445" t="s">
        <v>1154</v>
      </c>
      <c r="H274" s="205" t="s">
        <v>106</v>
      </c>
      <c r="I274" s="205" t="s">
        <v>106</v>
      </c>
      <c r="J274" s="445" t="s">
        <v>1154</v>
      </c>
    </row>
    <row r="275" spans="1:10" ht="12.75">
      <c r="A275" s="193" t="s">
        <v>810</v>
      </c>
      <c r="B275" s="210">
        <v>832</v>
      </c>
      <c r="C275" s="186"/>
      <c r="D275" s="137" t="s">
        <v>539</v>
      </c>
      <c r="E275" s="205" t="s">
        <v>106</v>
      </c>
      <c r="F275" s="205" t="s">
        <v>106</v>
      </c>
      <c r="G275" s="445" t="s">
        <v>1154</v>
      </c>
      <c r="H275" s="205" t="s">
        <v>106</v>
      </c>
      <c r="I275" s="205" t="s">
        <v>106</v>
      </c>
      <c r="J275" s="445" t="s">
        <v>1154</v>
      </c>
    </row>
    <row r="276" spans="1:10" ht="12.75">
      <c r="A276" s="193" t="s">
        <v>811</v>
      </c>
      <c r="B276" s="210">
        <v>833</v>
      </c>
      <c r="C276" s="186"/>
      <c r="D276" s="137" t="s">
        <v>187</v>
      </c>
      <c r="E276" s="205" t="s">
        <v>106</v>
      </c>
      <c r="F276" s="205" t="s">
        <v>106</v>
      </c>
      <c r="G276" s="445" t="s">
        <v>1154</v>
      </c>
      <c r="H276" s="205" t="s">
        <v>106</v>
      </c>
      <c r="I276" s="205" t="s">
        <v>106</v>
      </c>
      <c r="J276" s="445" t="s">
        <v>1154</v>
      </c>
    </row>
    <row r="277" spans="1:10" ht="12.75">
      <c r="A277" s="193" t="s">
        <v>812</v>
      </c>
      <c r="B277" s="210">
        <v>834</v>
      </c>
      <c r="C277" s="186"/>
      <c r="D277" s="137" t="s">
        <v>188</v>
      </c>
      <c r="E277" s="205" t="s">
        <v>106</v>
      </c>
      <c r="F277" s="205" t="s">
        <v>106</v>
      </c>
      <c r="G277" s="445" t="s">
        <v>1154</v>
      </c>
      <c r="H277" s="205" t="s">
        <v>106</v>
      </c>
      <c r="I277" s="205" t="s">
        <v>106</v>
      </c>
      <c r="J277" s="445" t="s">
        <v>1154</v>
      </c>
    </row>
    <row r="278" spans="1:10" ht="12.75">
      <c r="A278" s="193" t="s">
        <v>813</v>
      </c>
      <c r="B278" s="210">
        <v>835</v>
      </c>
      <c r="C278" s="186"/>
      <c r="D278" s="137" t="s">
        <v>189</v>
      </c>
      <c r="E278" s="205" t="s">
        <v>106</v>
      </c>
      <c r="F278" s="205" t="s">
        <v>106</v>
      </c>
      <c r="G278" s="445" t="s">
        <v>1154</v>
      </c>
      <c r="H278" s="205" t="s">
        <v>106</v>
      </c>
      <c r="I278" s="205" t="s">
        <v>106</v>
      </c>
      <c r="J278" s="445" t="s">
        <v>1154</v>
      </c>
    </row>
    <row r="279" spans="1:10" ht="12.75">
      <c r="A279" s="193" t="s">
        <v>814</v>
      </c>
      <c r="B279" s="210">
        <v>836</v>
      </c>
      <c r="C279" s="186"/>
      <c r="D279" s="137" t="s">
        <v>190</v>
      </c>
      <c r="E279" s="205" t="s">
        <v>106</v>
      </c>
      <c r="F279" s="205" t="s">
        <v>106</v>
      </c>
      <c r="G279" s="445" t="s">
        <v>1154</v>
      </c>
      <c r="H279" s="205" t="s">
        <v>106</v>
      </c>
      <c r="I279" s="205" t="s">
        <v>106</v>
      </c>
      <c r="J279" s="445" t="s">
        <v>1154</v>
      </c>
    </row>
    <row r="280" spans="1:10" ht="12.75">
      <c r="A280" s="193" t="s">
        <v>815</v>
      </c>
      <c r="B280" s="210">
        <v>837</v>
      </c>
      <c r="C280" s="186"/>
      <c r="D280" s="137" t="s">
        <v>191</v>
      </c>
      <c r="E280" s="205" t="s">
        <v>106</v>
      </c>
      <c r="F280" s="205" t="s">
        <v>106</v>
      </c>
      <c r="G280" s="445" t="s">
        <v>1154</v>
      </c>
      <c r="H280" s="205" t="s">
        <v>106</v>
      </c>
      <c r="I280" s="205" t="s">
        <v>106</v>
      </c>
      <c r="J280" s="445" t="s">
        <v>1154</v>
      </c>
    </row>
    <row r="281" spans="1:10" ht="12.75">
      <c r="A281" s="193" t="s">
        <v>816</v>
      </c>
      <c r="B281" s="210">
        <v>838</v>
      </c>
      <c r="C281" s="186"/>
      <c r="D281" s="137" t="s">
        <v>192</v>
      </c>
      <c r="E281" s="205" t="s">
        <v>106</v>
      </c>
      <c r="F281" s="205" t="s">
        <v>106</v>
      </c>
      <c r="G281" s="445" t="s">
        <v>1154</v>
      </c>
      <c r="H281" s="205" t="s">
        <v>106</v>
      </c>
      <c r="I281" s="205" t="s">
        <v>106</v>
      </c>
      <c r="J281" s="445" t="s">
        <v>1154</v>
      </c>
    </row>
    <row r="282" spans="1:10" ht="12.75">
      <c r="A282" s="193" t="s">
        <v>817</v>
      </c>
      <c r="B282" s="210">
        <v>839</v>
      </c>
      <c r="C282" s="186"/>
      <c r="D282" s="137" t="s">
        <v>193</v>
      </c>
      <c r="E282" s="205" t="s">
        <v>106</v>
      </c>
      <c r="F282" s="205" t="s">
        <v>106</v>
      </c>
      <c r="G282" s="445" t="s">
        <v>1154</v>
      </c>
      <c r="H282" s="205" t="s">
        <v>106</v>
      </c>
      <c r="I282" s="205" t="s">
        <v>106</v>
      </c>
      <c r="J282" s="445" t="s">
        <v>1154</v>
      </c>
    </row>
    <row r="283" spans="1:10" ht="12.75">
      <c r="A283" s="193" t="s">
        <v>818</v>
      </c>
      <c r="B283" s="210">
        <v>891</v>
      </c>
      <c r="C283" s="186"/>
      <c r="D283" s="137" t="s">
        <v>194</v>
      </c>
      <c r="E283" s="205" t="s">
        <v>106</v>
      </c>
      <c r="F283" s="205" t="s">
        <v>106</v>
      </c>
      <c r="G283" s="445" t="s">
        <v>1154</v>
      </c>
      <c r="H283" s="205" t="s">
        <v>106</v>
      </c>
      <c r="I283" s="205" t="s">
        <v>106</v>
      </c>
      <c r="J283" s="445" t="s">
        <v>1154</v>
      </c>
    </row>
    <row r="284" spans="1:10" ht="12.75">
      <c r="A284" s="193" t="s">
        <v>819</v>
      </c>
      <c r="B284" s="210">
        <v>892</v>
      </c>
      <c r="C284" s="186"/>
      <c r="D284" s="137" t="s">
        <v>195</v>
      </c>
      <c r="E284" s="205" t="s">
        <v>106</v>
      </c>
      <c r="F284" s="205" t="s">
        <v>106</v>
      </c>
      <c r="G284" s="445" t="s">
        <v>1154</v>
      </c>
      <c r="H284" s="205" t="s">
        <v>106</v>
      </c>
      <c r="I284" s="205" t="s">
        <v>106</v>
      </c>
      <c r="J284" s="445" t="s">
        <v>1154</v>
      </c>
    </row>
    <row r="285" spans="1:10" s="181" customFormat="1" ht="12.75">
      <c r="A285" s="193" t="s">
        <v>820</v>
      </c>
      <c r="B285" s="210">
        <v>893</v>
      </c>
      <c r="C285" s="186"/>
      <c r="D285" s="137" t="s">
        <v>484</v>
      </c>
      <c r="E285" s="205" t="s">
        <v>106</v>
      </c>
      <c r="F285" s="205" t="s">
        <v>106</v>
      </c>
      <c r="G285" s="445" t="s">
        <v>1154</v>
      </c>
      <c r="H285" s="205" t="s">
        <v>106</v>
      </c>
      <c r="I285" s="205" t="s">
        <v>106</v>
      </c>
      <c r="J285" s="445" t="s">
        <v>1154</v>
      </c>
    </row>
    <row r="286" spans="1:10" s="181" customFormat="1" ht="12.75">
      <c r="A286" s="193" t="s">
        <v>821</v>
      </c>
      <c r="B286" s="210">
        <v>894</v>
      </c>
      <c r="C286" s="186"/>
      <c r="D286" s="137" t="s">
        <v>1098</v>
      </c>
      <c r="E286" s="205" t="s">
        <v>106</v>
      </c>
      <c r="F286" s="205" t="s">
        <v>106</v>
      </c>
      <c r="G286" s="445" t="s">
        <v>1154</v>
      </c>
      <c r="H286" s="205" t="s">
        <v>106</v>
      </c>
      <c r="I286" s="205" t="s">
        <v>106</v>
      </c>
      <c r="J286" s="445" t="s">
        <v>1154</v>
      </c>
    </row>
    <row r="287" spans="1:10" s="9" customFormat="1" ht="24" customHeight="1">
      <c r="A287" s="217" t="s">
        <v>684</v>
      </c>
      <c r="B287" s="206" t="s">
        <v>684</v>
      </c>
      <c r="C287" s="49" t="s">
        <v>1099</v>
      </c>
      <c r="D287" s="33"/>
      <c r="E287" s="94" t="s">
        <v>106</v>
      </c>
      <c r="F287" s="94" t="s">
        <v>106</v>
      </c>
      <c r="G287" s="444" t="s">
        <v>1154</v>
      </c>
      <c r="H287" s="94" t="s">
        <v>106</v>
      </c>
      <c r="I287" s="94" t="s">
        <v>106</v>
      </c>
      <c r="J287" s="444" t="s">
        <v>1154</v>
      </c>
    </row>
    <row r="288" spans="1:10" s="9" customFormat="1" ht="24" customHeight="1">
      <c r="A288" s="193" t="s">
        <v>822</v>
      </c>
      <c r="B288" s="210">
        <v>950</v>
      </c>
      <c r="C288" s="186"/>
      <c r="D288" s="137" t="s">
        <v>196</v>
      </c>
      <c r="E288" s="205" t="s">
        <v>106</v>
      </c>
      <c r="F288" s="205" t="s">
        <v>106</v>
      </c>
      <c r="G288" s="445" t="s">
        <v>1154</v>
      </c>
      <c r="H288" s="205" t="s">
        <v>106</v>
      </c>
      <c r="I288" s="205" t="s">
        <v>106</v>
      </c>
      <c r="J288" s="445" t="s">
        <v>1154</v>
      </c>
    </row>
    <row r="289" spans="1:10" s="9" customFormat="1" ht="12.75" customHeight="1">
      <c r="A289" s="193" t="s">
        <v>1100</v>
      </c>
      <c r="B289" s="210">
        <v>953</v>
      </c>
      <c r="C289" s="186"/>
      <c r="D289" s="137" t="s">
        <v>1101</v>
      </c>
      <c r="E289" s="205" t="s">
        <v>106</v>
      </c>
      <c r="F289" s="205" t="s">
        <v>106</v>
      </c>
      <c r="G289" s="445" t="s">
        <v>1154</v>
      </c>
      <c r="H289" s="205" t="s">
        <v>106</v>
      </c>
      <c r="I289" s="205" t="s">
        <v>106</v>
      </c>
      <c r="J289" s="445" t="s">
        <v>1154</v>
      </c>
    </row>
    <row r="290" spans="1:10" s="9" customFormat="1" ht="12.75" customHeight="1">
      <c r="A290" s="193" t="s">
        <v>971</v>
      </c>
      <c r="B290" s="210">
        <v>958</v>
      </c>
      <c r="C290" s="186"/>
      <c r="D290" s="137" t="s">
        <v>1051</v>
      </c>
      <c r="E290" s="205" t="s">
        <v>106</v>
      </c>
      <c r="F290" s="205" t="s">
        <v>106</v>
      </c>
      <c r="G290" s="445" t="s">
        <v>1154</v>
      </c>
      <c r="H290" s="205" t="s">
        <v>106</v>
      </c>
      <c r="I290" s="205" t="s">
        <v>106</v>
      </c>
      <c r="J290" s="445" t="s">
        <v>1154</v>
      </c>
    </row>
    <row r="291" spans="1:10" s="9" customFormat="1" ht="30" customHeight="1">
      <c r="A291" s="90"/>
      <c r="B291" s="210"/>
      <c r="C291" s="90" t="s">
        <v>1102</v>
      </c>
      <c r="D291" s="33"/>
      <c r="E291" s="94">
        <v>1048981501</v>
      </c>
      <c r="F291" s="94">
        <v>2402466283</v>
      </c>
      <c r="G291" s="444">
        <v>9.2338650750952</v>
      </c>
      <c r="H291" s="94">
        <v>3057200205</v>
      </c>
      <c r="I291" s="94">
        <v>6963296822</v>
      </c>
      <c r="J291" s="444">
        <v>6.55204728881571</v>
      </c>
    </row>
    <row r="292" spans="1:11" ht="12.75">
      <c r="A292" s="193"/>
      <c r="B292" s="218"/>
      <c r="C292" s="193"/>
      <c r="E292" s="205"/>
      <c r="F292" s="205"/>
      <c r="G292" s="194"/>
      <c r="H292" s="205"/>
      <c r="I292" s="205"/>
      <c r="J292" s="194"/>
      <c r="K292" s="92"/>
    </row>
    <row r="293" spans="7:11" ht="12.75">
      <c r="G293" s="205"/>
      <c r="H293" s="205"/>
      <c r="I293" s="194"/>
      <c r="J293" s="205"/>
      <c r="K293" s="92"/>
    </row>
    <row r="294" spans="7:11" ht="12.75">
      <c r="G294" s="205"/>
      <c r="H294" s="205"/>
      <c r="I294" s="194"/>
      <c r="J294" s="205"/>
      <c r="K294" s="92"/>
    </row>
    <row r="295" spans="7:11" ht="12.75">
      <c r="G295" s="205"/>
      <c r="H295" s="205"/>
      <c r="I295" s="194"/>
      <c r="J295" s="205"/>
      <c r="K295" s="92"/>
    </row>
    <row r="296" spans="7:11" ht="12.75">
      <c r="G296" s="205"/>
      <c r="H296" s="205"/>
      <c r="I296" s="194"/>
      <c r="J296" s="205"/>
      <c r="K296" s="92"/>
    </row>
    <row r="297" spans="7:11" ht="12.75">
      <c r="G297" s="205"/>
      <c r="H297" s="205"/>
      <c r="I297" s="194"/>
      <c r="J297" s="205"/>
      <c r="K297" s="92"/>
    </row>
    <row r="298" spans="7:11" ht="12.75">
      <c r="G298" s="205"/>
      <c r="H298" s="205"/>
      <c r="I298" s="194"/>
      <c r="J298" s="205"/>
      <c r="K298" s="92"/>
    </row>
    <row r="299" spans="7:11" ht="12.75">
      <c r="G299" s="205"/>
      <c r="H299" s="205"/>
      <c r="I299" s="194"/>
      <c r="J299" s="205"/>
      <c r="K299" s="92"/>
    </row>
    <row r="300" spans="7:11" ht="12.75">
      <c r="G300" s="205"/>
      <c r="H300" s="205"/>
      <c r="I300" s="194"/>
      <c r="J300" s="205"/>
      <c r="K300" s="92"/>
    </row>
    <row r="301" spans="7:11" ht="12.75">
      <c r="G301" s="205"/>
      <c r="H301" s="205"/>
      <c r="I301" s="194"/>
      <c r="J301" s="205"/>
      <c r="K301" s="92"/>
    </row>
    <row r="302" spans="7:11" ht="12.75">
      <c r="G302" s="205"/>
      <c r="H302" s="205"/>
      <c r="I302" s="194"/>
      <c r="J302" s="205"/>
      <c r="K302" s="92"/>
    </row>
    <row r="303" spans="7:11" ht="12.75">
      <c r="G303" s="205"/>
      <c r="H303" s="205"/>
      <c r="I303" s="194"/>
      <c r="J303" s="205"/>
      <c r="K303" s="92"/>
    </row>
    <row r="304" spans="7:11" ht="12.75">
      <c r="G304" s="205"/>
      <c r="H304" s="205"/>
      <c r="I304" s="194"/>
      <c r="J304" s="205"/>
      <c r="K304" s="92"/>
    </row>
    <row r="305" spans="7:11" ht="12.75">
      <c r="G305" s="205"/>
      <c r="H305" s="205"/>
      <c r="I305" s="194"/>
      <c r="J305" s="205"/>
      <c r="K305" s="92"/>
    </row>
    <row r="306" spans="7:11" ht="12.75">
      <c r="G306" s="205"/>
      <c r="H306" s="205"/>
      <c r="I306" s="194"/>
      <c r="J306" s="205"/>
      <c r="K306" s="92"/>
    </row>
    <row r="307" spans="7:11" ht="12.75">
      <c r="G307" s="205"/>
      <c r="H307" s="205"/>
      <c r="I307" s="194"/>
      <c r="J307" s="205"/>
      <c r="K307" s="92"/>
    </row>
    <row r="308" spans="7:11" ht="12.75">
      <c r="G308" s="205"/>
      <c r="H308" s="205"/>
      <c r="I308" s="194"/>
      <c r="J308" s="205"/>
      <c r="K308" s="92"/>
    </row>
    <row r="309" spans="7:11" ht="12.75">
      <c r="G309" s="205"/>
      <c r="H309" s="205"/>
      <c r="I309" s="194"/>
      <c r="J309" s="205"/>
      <c r="K309" s="92"/>
    </row>
    <row r="310" spans="7:11" ht="12.75">
      <c r="G310" s="205"/>
      <c r="H310" s="205"/>
      <c r="I310" s="194"/>
      <c r="J310" s="205"/>
      <c r="K310" s="92"/>
    </row>
    <row r="311" spans="7:11" ht="12.75">
      <c r="G311" s="205"/>
      <c r="H311" s="205"/>
      <c r="I311" s="194"/>
      <c r="J311" s="205"/>
      <c r="K311" s="92"/>
    </row>
    <row r="312" spans="7:11" ht="12.75">
      <c r="G312" s="205"/>
      <c r="H312" s="205"/>
      <c r="I312" s="194"/>
      <c r="J312" s="205"/>
      <c r="K312" s="92"/>
    </row>
    <row r="313" spans="7:11" ht="12.75">
      <c r="G313" s="205"/>
      <c r="H313" s="205"/>
      <c r="I313" s="194"/>
      <c r="J313" s="205"/>
      <c r="K313" s="92"/>
    </row>
    <row r="314" spans="7:11" ht="12.75">
      <c r="G314" s="205"/>
      <c r="H314" s="205"/>
      <c r="I314" s="194"/>
      <c r="J314" s="205"/>
      <c r="K314" s="92"/>
    </row>
    <row r="315" spans="7:11" ht="12.75">
      <c r="G315" s="205"/>
      <c r="H315" s="205"/>
      <c r="I315" s="194"/>
      <c r="J315" s="205"/>
      <c r="K315" s="92"/>
    </row>
    <row r="316" spans="7:11" ht="12.75">
      <c r="G316" s="205"/>
      <c r="H316" s="205"/>
      <c r="I316" s="194"/>
      <c r="J316" s="205"/>
      <c r="K316" s="92"/>
    </row>
    <row r="317" spans="7:11" ht="12.75">
      <c r="G317" s="205"/>
      <c r="H317" s="205"/>
      <c r="I317" s="194"/>
      <c r="J317" s="205"/>
      <c r="K317" s="92"/>
    </row>
    <row r="318" spans="7:11" ht="12.75">
      <c r="G318" s="205"/>
      <c r="H318" s="205"/>
      <c r="I318" s="194"/>
      <c r="J318" s="205"/>
      <c r="K318" s="92"/>
    </row>
    <row r="319" spans="7:11" ht="12.75">
      <c r="G319" s="205"/>
      <c r="H319" s="205"/>
      <c r="I319" s="194"/>
      <c r="J319" s="205"/>
      <c r="K319" s="92"/>
    </row>
    <row r="320" spans="7:11" ht="12.75">
      <c r="G320" s="205"/>
      <c r="H320" s="205"/>
      <c r="I320" s="194"/>
      <c r="J320" s="205"/>
      <c r="K320" s="92"/>
    </row>
    <row r="321" spans="7:11" ht="12.75">
      <c r="G321" s="205"/>
      <c r="H321" s="205"/>
      <c r="I321" s="194"/>
      <c r="J321" s="205"/>
      <c r="K321" s="92"/>
    </row>
    <row r="322" spans="7:11" ht="12.75">
      <c r="G322" s="205"/>
      <c r="H322" s="205"/>
      <c r="I322" s="194"/>
      <c r="J322" s="205"/>
      <c r="K322" s="92"/>
    </row>
    <row r="323" spans="7:11" ht="12.75">
      <c r="G323" s="205"/>
      <c r="H323" s="205"/>
      <c r="I323" s="194"/>
      <c r="J323" s="205"/>
      <c r="K323" s="92"/>
    </row>
    <row r="324" spans="7:11" ht="12.75">
      <c r="G324" s="205"/>
      <c r="H324" s="205"/>
      <c r="I324" s="194"/>
      <c r="J324" s="205"/>
      <c r="K324" s="92"/>
    </row>
    <row r="325" spans="7:11" ht="12.75">
      <c r="G325" s="205"/>
      <c r="H325" s="205"/>
      <c r="I325" s="194"/>
      <c r="J325" s="205"/>
      <c r="K325" s="92"/>
    </row>
    <row r="326" spans="7:11" ht="12.75">
      <c r="G326" s="205"/>
      <c r="H326" s="205"/>
      <c r="I326" s="194"/>
      <c r="J326" s="205"/>
      <c r="K326" s="92"/>
    </row>
    <row r="327" spans="7:11" ht="12.75">
      <c r="G327" s="205"/>
      <c r="H327" s="205"/>
      <c r="I327" s="194"/>
      <c r="J327" s="205"/>
      <c r="K327" s="92"/>
    </row>
    <row r="328" spans="7:11" ht="12.75">
      <c r="G328" s="205"/>
      <c r="H328" s="205"/>
      <c r="I328" s="194"/>
      <c r="J328" s="205"/>
      <c r="K328" s="92"/>
    </row>
    <row r="329" spans="7:11" ht="12.75">
      <c r="G329" s="205"/>
      <c r="H329" s="205"/>
      <c r="I329" s="194"/>
      <c r="J329" s="205"/>
      <c r="K329" s="92"/>
    </row>
    <row r="330" spans="7:11" ht="12.75">
      <c r="G330" s="205"/>
      <c r="H330" s="205"/>
      <c r="I330" s="194"/>
      <c r="J330" s="205"/>
      <c r="K330" s="92"/>
    </row>
    <row r="331" spans="7:11" ht="12.75">
      <c r="G331" s="205"/>
      <c r="H331" s="205"/>
      <c r="I331" s="194"/>
      <c r="J331" s="205"/>
      <c r="K331" s="92"/>
    </row>
    <row r="332" spans="7:11" ht="12.75">
      <c r="G332" s="205"/>
      <c r="H332" s="205"/>
      <c r="I332" s="194"/>
      <c r="J332" s="205"/>
      <c r="K332" s="92"/>
    </row>
    <row r="333" spans="7:11" ht="12.75">
      <c r="G333" s="205"/>
      <c r="H333" s="205"/>
      <c r="I333" s="194"/>
      <c r="J333" s="205"/>
      <c r="K333" s="92"/>
    </row>
    <row r="334" spans="7:11" ht="12.75">
      <c r="G334" s="205"/>
      <c r="H334" s="205"/>
      <c r="I334" s="194"/>
      <c r="J334" s="205"/>
      <c r="K334" s="92"/>
    </row>
    <row r="335" spans="7:11" ht="12.75">
      <c r="G335" s="205"/>
      <c r="H335" s="205"/>
      <c r="I335" s="194"/>
      <c r="J335" s="205"/>
      <c r="K335" s="92"/>
    </row>
    <row r="336" spans="7:11" ht="12.75">
      <c r="G336" s="205"/>
      <c r="H336" s="205"/>
      <c r="I336" s="194"/>
      <c r="J336" s="205"/>
      <c r="K336" s="92"/>
    </row>
    <row r="337" spans="7:11" ht="12.75">
      <c r="G337" s="205"/>
      <c r="H337" s="205"/>
      <c r="I337" s="194"/>
      <c r="J337" s="205"/>
      <c r="K337" s="92"/>
    </row>
    <row r="338" spans="7:11" ht="12.75">
      <c r="G338" s="205"/>
      <c r="H338" s="205"/>
      <c r="I338" s="194"/>
      <c r="J338" s="205"/>
      <c r="K338" s="92"/>
    </row>
    <row r="339" spans="7:11" ht="12.75">
      <c r="G339" s="205"/>
      <c r="H339" s="205"/>
      <c r="I339" s="194"/>
      <c r="J339" s="205"/>
      <c r="K339" s="92"/>
    </row>
    <row r="340" ht="12.75">
      <c r="K340" s="92"/>
    </row>
    <row r="341" ht="12.75">
      <c r="K341" s="92"/>
    </row>
    <row r="342" ht="12.75">
      <c r="K342" s="92"/>
    </row>
    <row r="343" ht="12.75">
      <c r="K343" s="92"/>
    </row>
    <row r="344" ht="12.75">
      <c r="K344" s="92"/>
    </row>
    <row r="345" ht="12.75">
      <c r="K345" s="92"/>
    </row>
    <row r="346" ht="12.75">
      <c r="K346" s="92"/>
    </row>
    <row r="347" ht="12.75">
      <c r="K347" s="92"/>
    </row>
    <row r="348" ht="12.75">
      <c r="K348" s="92"/>
    </row>
    <row r="349" ht="12.75">
      <c r="K349" s="92"/>
    </row>
  </sheetData>
  <sheetProtection/>
  <mergeCells count="53">
    <mergeCell ref="A3:B8"/>
    <mergeCell ref="C3:D8"/>
    <mergeCell ref="I5:I8"/>
    <mergeCell ref="G79:G82"/>
    <mergeCell ref="H79:H82"/>
    <mergeCell ref="H153:H156"/>
    <mergeCell ref="I153:I156"/>
    <mergeCell ref="G5:G8"/>
    <mergeCell ref="E5:E8"/>
    <mergeCell ref="F5:F8"/>
    <mergeCell ref="H5:H8"/>
    <mergeCell ref="J5:J8"/>
    <mergeCell ref="E3:G3"/>
    <mergeCell ref="H3:J3"/>
    <mergeCell ref="F4:G4"/>
    <mergeCell ref="I4:J4"/>
    <mergeCell ref="F79:F82"/>
    <mergeCell ref="F153:F156"/>
    <mergeCell ref="G153:G156"/>
    <mergeCell ref="J153:J156"/>
    <mergeCell ref="H151:J151"/>
    <mergeCell ref="F152:G152"/>
    <mergeCell ref="I152:J152"/>
    <mergeCell ref="E153:E156"/>
    <mergeCell ref="A1:J1"/>
    <mergeCell ref="A75:J75"/>
    <mergeCell ref="A77:B82"/>
    <mergeCell ref="C77:D82"/>
    <mergeCell ref="E77:G77"/>
    <mergeCell ref="H77:J77"/>
    <mergeCell ref="F78:G78"/>
    <mergeCell ref="I78:J78"/>
    <mergeCell ref="E79:E82"/>
    <mergeCell ref="I227:J227"/>
    <mergeCell ref="E228:E231"/>
    <mergeCell ref="F228:F231"/>
    <mergeCell ref="G228:G231"/>
    <mergeCell ref="I79:I82"/>
    <mergeCell ref="J79:J82"/>
    <mergeCell ref="A149:J149"/>
    <mergeCell ref="A151:B156"/>
    <mergeCell ref="C151:D156"/>
    <mergeCell ref="E151:G151"/>
    <mergeCell ref="H228:H231"/>
    <mergeCell ref="I228:I231"/>
    <mergeCell ref="J228:J231"/>
    <mergeCell ref="C253:D253"/>
    <mergeCell ref="A224:J224"/>
    <mergeCell ref="A226:B231"/>
    <mergeCell ref="C226:D231"/>
    <mergeCell ref="E226:G226"/>
    <mergeCell ref="H226:J226"/>
    <mergeCell ref="F227:G227"/>
  </mergeCells>
  <printOptions horizontalCentered="1"/>
  <pageMargins left="0.5905511811023623" right="0.5905511811023623" top="0.984251968503937" bottom="0.1968503937007874" header="0.5118110236220472" footer="0.11811023622047245"/>
  <pageSetup firstPageNumber="34" useFirstPageNumber="1" fitToHeight="4" horizontalDpi="600" verticalDpi="600" orientation="portrait" paperSize="9" scale="74" r:id="rId1"/>
  <headerFooter alignWithMargins="0">
    <oddHeader>&amp;C&amp;12- &amp;P -</oddHeader>
  </headerFooter>
  <rowBreaks count="3" manualBreakCount="3">
    <brk id="74" max="255" man="1"/>
    <brk id="148" max="255" man="1"/>
    <brk id="223" max="255" man="1"/>
  </rowBreaks>
</worksheet>
</file>

<file path=xl/worksheets/sheet21.xml><?xml version="1.0" encoding="utf-8"?>
<worksheet xmlns="http://schemas.openxmlformats.org/spreadsheetml/2006/main" xmlns:r="http://schemas.openxmlformats.org/officeDocument/2006/relationships">
  <sheetPr codeName="Tabelle18"/>
  <dimension ref="A1:R66"/>
  <sheetViews>
    <sheetView zoomScaleSheetLayoutView="82" zoomScalePageLayoutView="0" workbookViewId="0" topLeftCell="A1">
      <selection activeCell="A1" sqref="A1"/>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8.421875" style="0" customWidth="1"/>
    <col min="8" max="8" width="9.8515625" style="0" customWidth="1"/>
    <col min="9" max="9" width="8.28125" style="0" customWidth="1"/>
    <col min="10" max="10" width="9.00390625" style="0" customWidth="1"/>
    <col min="11" max="11" width="10.00390625" style="0" customWidth="1"/>
    <col min="12" max="13" width="9.28125" style="0" customWidth="1"/>
  </cols>
  <sheetData>
    <row r="1" spans="1:18" s="22" customFormat="1" ht="21" customHeight="1">
      <c r="A1" s="378" t="s">
        <v>1209</v>
      </c>
      <c r="B1" s="378"/>
      <c r="C1" s="379"/>
      <c r="D1" s="378"/>
      <c r="E1" s="378"/>
      <c r="F1" s="378"/>
      <c r="G1" s="378"/>
      <c r="H1" s="378"/>
      <c r="I1" s="378"/>
      <c r="J1" s="378"/>
      <c r="K1" s="378"/>
      <c r="L1" s="378"/>
      <c r="M1" s="378"/>
      <c r="N1" s="221"/>
      <c r="O1" s="221"/>
      <c r="P1" s="221"/>
      <c r="Q1" s="221"/>
      <c r="R1" s="221"/>
    </row>
    <row r="2" spans="1:18" ht="12.75">
      <c r="A2" s="380"/>
      <c r="B2" s="380"/>
      <c r="C2" s="380"/>
      <c r="D2" s="380"/>
      <c r="E2" s="380"/>
      <c r="F2" s="380"/>
      <c r="G2" s="380"/>
      <c r="H2" s="380"/>
      <c r="I2" s="380"/>
      <c r="J2" s="380"/>
      <c r="K2" s="380"/>
      <c r="L2" s="380"/>
      <c r="M2" s="380"/>
      <c r="N2" s="192"/>
      <c r="O2" s="192"/>
      <c r="P2" s="192"/>
      <c r="Q2" s="192"/>
      <c r="R2" s="192"/>
    </row>
    <row r="3" spans="1:18" s="12" customFormat="1" ht="17.25" customHeight="1">
      <c r="A3" s="696" t="s">
        <v>1104</v>
      </c>
      <c r="B3" s="691" t="s">
        <v>983</v>
      </c>
      <c r="C3" s="686" t="s">
        <v>824</v>
      </c>
      <c r="D3" s="686"/>
      <c r="E3" s="687"/>
      <c r="F3" s="686"/>
      <c r="G3" s="686"/>
      <c r="H3" s="686" t="s">
        <v>197</v>
      </c>
      <c r="I3" s="686"/>
      <c r="J3" s="686"/>
      <c r="K3" s="686"/>
      <c r="L3" s="686"/>
      <c r="M3" s="688"/>
      <c r="N3" s="223"/>
      <c r="O3" s="223"/>
      <c r="P3" s="223"/>
      <c r="Q3" s="223"/>
      <c r="R3" s="223"/>
    </row>
    <row r="4" spans="1:18" s="12" customFormat="1" ht="16.5" customHeight="1">
      <c r="A4" s="697"/>
      <c r="B4" s="692"/>
      <c r="C4" s="690" t="s">
        <v>470</v>
      </c>
      <c r="D4" s="693" t="s">
        <v>981</v>
      </c>
      <c r="E4" s="699" t="s">
        <v>825</v>
      </c>
      <c r="F4" s="699"/>
      <c r="G4" s="693" t="s">
        <v>982</v>
      </c>
      <c r="H4" s="690" t="s">
        <v>470</v>
      </c>
      <c r="I4" s="690" t="s">
        <v>1028</v>
      </c>
      <c r="J4" s="690" t="s">
        <v>1027</v>
      </c>
      <c r="K4" s="699" t="s">
        <v>200</v>
      </c>
      <c r="L4" s="699"/>
      <c r="M4" s="633"/>
      <c r="N4" s="223"/>
      <c r="O4" s="223"/>
      <c r="P4" s="223"/>
      <c r="Q4" s="223"/>
      <c r="R4" s="223"/>
    </row>
    <row r="5" spans="1:18" s="12" customFormat="1" ht="16.5" customHeight="1">
      <c r="A5" s="697"/>
      <c r="B5" s="692"/>
      <c r="C5" s="690"/>
      <c r="D5" s="690"/>
      <c r="E5" s="381" t="s">
        <v>826</v>
      </c>
      <c r="F5" s="381" t="s">
        <v>827</v>
      </c>
      <c r="G5" s="690"/>
      <c r="H5" s="690"/>
      <c r="I5" s="690"/>
      <c r="J5" s="690"/>
      <c r="K5" s="690" t="s">
        <v>470</v>
      </c>
      <c r="L5" s="693" t="s">
        <v>979</v>
      </c>
      <c r="M5" s="689" t="s">
        <v>980</v>
      </c>
      <c r="N5" s="223"/>
      <c r="O5" s="223"/>
      <c r="P5" s="223"/>
      <c r="Q5" s="223"/>
      <c r="R5" s="223"/>
    </row>
    <row r="6" spans="1:18" s="12" customFormat="1" ht="23.25" customHeight="1">
      <c r="A6" s="697"/>
      <c r="B6" s="692"/>
      <c r="C6" s="690"/>
      <c r="D6" s="690"/>
      <c r="E6" s="699" t="s">
        <v>828</v>
      </c>
      <c r="F6" s="699"/>
      <c r="G6" s="690"/>
      <c r="H6" s="690"/>
      <c r="I6" s="690"/>
      <c r="J6" s="690"/>
      <c r="K6" s="690"/>
      <c r="L6" s="690"/>
      <c r="M6" s="616"/>
      <c r="N6" s="223"/>
      <c r="O6" s="223"/>
      <c r="P6" s="223"/>
      <c r="Q6" s="223"/>
      <c r="R6" s="223"/>
    </row>
    <row r="7" spans="1:18" s="12" customFormat="1" ht="16.5" customHeight="1">
      <c r="A7" s="698"/>
      <c r="B7" s="700" t="s">
        <v>829</v>
      </c>
      <c r="C7" s="701"/>
      <c r="D7" s="701"/>
      <c r="E7" s="701"/>
      <c r="F7" s="701"/>
      <c r="G7" s="701"/>
      <c r="H7" s="701"/>
      <c r="I7" s="701"/>
      <c r="J7" s="701"/>
      <c r="K7" s="701"/>
      <c r="L7" s="701"/>
      <c r="M7" s="702"/>
      <c r="N7" s="223"/>
      <c r="O7" s="223"/>
      <c r="P7" s="223"/>
      <c r="Q7" s="223"/>
      <c r="R7" s="223"/>
    </row>
    <row r="8" spans="1:18" s="12" customFormat="1" ht="16.5" customHeight="1">
      <c r="A8" s="382"/>
      <c r="B8" s="383"/>
      <c r="C8" s="383"/>
      <c r="D8" s="383"/>
      <c r="E8" s="383"/>
      <c r="F8" s="383"/>
      <c r="G8" s="383"/>
      <c r="H8" s="383"/>
      <c r="I8" s="383"/>
      <c r="J8" s="383"/>
      <c r="K8" s="383"/>
      <c r="L8" s="383"/>
      <c r="M8" s="383"/>
      <c r="N8" s="223"/>
      <c r="O8" s="223"/>
      <c r="P8" s="223"/>
      <c r="Q8" s="223"/>
      <c r="R8" s="223"/>
    </row>
    <row r="9" spans="1:18" s="9" customFormat="1" ht="33" customHeight="1">
      <c r="A9" s="384" t="s">
        <v>1155</v>
      </c>
      <c r="B9" s="385">
        <v>12114.163776</v>
      </c>
      <c r="C9" s="385">
        <v>834.028026</v>
      </c>
      <c r="D9" s="385">
        <v>12.938206</v>
      </c>
      <c r="E9" s="385">
        <v>228.971014</v>
      </c>
      <c r="F9" s="385">
        <v>535.85212</v>
      </c>
      <c r="G9" s="385">
        <v>56.266686</v>
      </c>
      <c r="H9" s="385">
        <v>11026.197038</v>
      </c>
      <c r="I9" s="385">
        <v>101.278662</v>
      </c>
      <c r="J9" s="385">
        <v>560.894787</v>
      </c>
      <c r="K9" s="385">
        <v>10364.023589</v>
      </c>
      <c r="L9" s="385">
        <v>1014.322748</v>
      </c>
      <c r="M9" s="385">
        <v>9349.700841</v>
      </c>
      <c r="N9" s="225"/>
      <c r="O9" s="225"/>
      <c r="P9" s="225"/>
      <c r="Q9" s="225"/>
      <c r="R9" s="225"/>
    </row>
    <row r="10" spans="1:18" ht="21" customHeight="1">
      <c r="A10" s="386" t="s">
        <v>1156</v>
      </c>
      <c r="B10" s="226">
        <v>972.597854</v>
      </c>
      <c r="C10" s="226">
        <v>67.101232</v>
      </c>
      <c r="D10" s="226">
        <v>1.413863</v>
      </c>
      <c r="E10" s="226">
        <v>20.781912</v>
      </c>
      <c r="F10" s="226">
        <v>40.439696</v>
      </c>
      <c r="G10" s="226">
        <v>4.465761</v>
      </c>
      <c r="H10" s="226">
        <v>890.271752</v>
      </c>
      <c r="I10" s="226">
        <v>8.933774</v>
      </c>
      <c r="J10" s="226">
        <v>47.228206</v>
      </c>
      <c r="K10" s="226">
        <v>834.109772</v>
      </c>
      <c r="L10" s="226">
        <v>89.160239</v>
      </c>
      <c r="M10" s="226">
        <v>744.949533</v>
      </c>
      <c r="N10" s="192"/>
      <c r="O10" s="192"/>
      <c r="P10" s="192"/>
      <c r="Q10" s="192"/>
      <c r="R10" s="192"/>
    </row>
    <row r="11" spans="1:18" ht="21" customHeight="1">
      <c r="A11" s="386" t="s">
        <v>1157</v>
      </c>
      <c r="B11" s="226">
        <v>948.788602</v>
      </c>
      <c r="C11" s="226">
        <v>67.057744</v>
      </c>
      <c r="D11" s="226">
        <v>1.024028</v>
      </c>
      <c r="E11" s="226">
        <v>17.174833</v>
      </c>
      <c r="F11" s="226">
        <v>43.660349</v>
      </c>
      <c r="G11" s="226">
        <v>5.198534</v>
      </c>
      <c r="H11" s="226">
        <v>860.913894</v>
      </c>
      <c r="I11" s="226">
        <v>5.210593</v>
      </c>
      <c r="J11" s="226">
        <v>45.166203</v>
      </c>
      <c r="K11" s="226">
        <v>810.537098</v>
      </c>
      <c r="L11" s="226">
        <v>80.606469</v>
      </c>
      <c r="M11" s="226">
        <v>729.930629</v>
      </c>
      <c r="N11" s="192"/>
      <c r="O11" s="192"/>
      <c r="P11" s="192"/>
      <c r="Q11" s="192"/>
      <c r="R11" s="192"/>
    </row>
    <row r="12" spans="1:18" ht="21" customHeight="1">
      <c r="A12" s="386" t="s">
        <v>997</v>
      </c>
      <c r="B12" s="226">
        <v>1012.711189</v>
      </c>
      <c r="C12" s="226">
        <v>69.312998</v>
      </c>
      <c r="D12" s="226">
        <v>0.902868</v>
      </c>
      <c r="E12" s="226">
        <v>19.465672</v>
      </c>
      <c r="F12" s="226">
        <v>44.776458</v>
      </c>
      <c r="G12" s="226">
        <v>4.168</v>
      </c>
      <c r="H12" s="226">
        <v>925.175093</v>
      </c>
      <c r="I12" s="226">
        <v>8.509705</v>
      </c>
      <c r="J12" s="226">
        <v>45.569131</v>
      </c>
      <c r="K12" s="226">
        <v>871.096257</v>
      </c>
      <c r="L12" s="226">
        <v>89.401267</v>
      </c>
      <c r="M12" s="226">
        <v>781.69499</v>
      </c>
      <c r="N12" s="192"/>
      <c r="O12" s="192"/>
      <c r="P12" s="192"/>
      <c r="Q12" s="192"/>
      <c r="R12" s="192"/>
    </row>
    <row r="13" spans="1:18" ht="21" customHeight="1">
      <c r="A13" s="386" t="s">
        <v>998</v>
      </c>
      <c r="B13" s="226">
        <v>1039.513473</v>
      </c>
      <c r="C13" s="226">
        <v>71.814921</v>
      </c>
      <c r="D13" s="226">
        <v>1.771468</v>
      </c>
      <c r="E13" s="226">
        <v>18.775429</v>
      </c>
      <c r="F13" s="226">
        <v>45.730929</v>
      </c>
      <c r="G13" s="226">
        <v>5.537095</v>
      </c>
      <c r="H13" s="226">
        <v>952.48099</v>
      </c>
      <c r="I13" s="226">
        <v>6.990506</v>
      </c>
      <c r="J13" s="226">
        <v>48.765435</v>
      </c>
      <c r="K13" s="226">
        <v>896.725049</v>
      </c>
      <c r="L13" s="226">
        <v>86.694619</v>
      </c>
      <c r="M13" s="226">
        <v>810.03043</v>
      </c>
      <c r="N13" s="192"/>
      <c r="O13" s="192"/>
      <c r="P13" s="192"/>
      <c r="Q13" s="192"/>
      <c r="R13" s="192"/>
    </row>
    <row r="14" spans="1:18" ht="21" customHeight="1">
      <c r="A14" s="386" t="s">
        <v>999</v>
      </c>
      <c r="B14" s="226">
        <v>1035.992629</v>
      </c>
      <c r="C14" s="226">
        <v>60.99623</v>
      </c>
      <c r="D14" s="226">
        <v>1.086289</v>
      </c>
      <c r="E14" s="226">
        <v>15.730051</v>
      </c>
      <c r="F14" s="226">
        <v>40.516441</v>
      </c>
      <c r="G14" s="226">
        <v>3.663449</v>
      </c>
      <c r="H14" s="226">
        <v>957.020131</v>
      </c>
      <c r="I14" s="226">
        <v>7.88667</v>
      </c>
      <c r="J14" s="226">
        <v>48.858036</v>
      </c>
      <c r="K14" s="226">
        <v>900.275425</v>
      </c>
      <c r="L14" s="226">
        <v>96.508611</v>
      </c>
      <c r="M14" s="226">
        <v>803.766814</v>
      </c>
      <c r="N14" s="192"/>
      <c r="O14" s="192"/>
      <c r="P14" s="192"/>
      <c r="Q14" s="192"/>
      <c r="R14" s="192"/>
    </row>
    <row r="15" spans="1:18" ht="21" customHeight="1">
      <c r="A15" s="386" t="s">
        <v>1000</v>
      </c>
      <c r="B15" s="226">
        <v>1102.482919</v>
      </c>
      <c r="C15" s="226">
        <v>67.852215</v>
      </c>
      <c r="D15" s="226">
        <v>1.091262</v>
      </c>
      <c r="E15" s="226">
        <v>18.938081</v>
      </c>
      <c r="F15" s="226">
        <v>41.084798</v>
      </c>
      <c r="G15" s="226">
        <v>6.738074</v>
      </c>
      <c r="H15" s="226">
        <v>1012.216285</v>
      </c>
      <c r="I15" s="226">
        <v>8.748177</v>
      </c>
      <c r="J15" s="226">
        <v>45.129823</v>
      </c>
      <c r="K15" s="226">
        <v>958.338285</v>
      </c>
      <c r="L15" s="226">
        <v>87.020077</v>
      </c>
      <c r="M15" s="226">
        <v>871.318208</v>
      </c>
      <c r="N15" s="192"/>
      <c r="O15" s="192"/>
      <c r="P15" s="192"/>
      <c r="Q15" s="192"/>
      <c r="R15" s="192"/>
    </row>
    <row r="16" spans="1:18" ht="21" customHeight="1">
      <c r="A16" s="386" t="s">
        <v>1001</v>
      </c>
      <c r="B16" s="226">
        <v>1029.111543</v>
      </c>
      <c r="C16" s="226">
        <v>66.38953</v>
      </c>
      <c r="D16" s="226">
        <v>1.060935</v>
      </c>
      <c r="E16" s="226">
        <v>21.606641</v>
      </c>
      <c r="F16" s="226">
        <v>38.849541</v>
      </c>
      <c r="G16" s="226">
        <v>4.872413</v>
      </c>
      <c r="H16" s="226">
        <v>942.066122</v>
      </c>
      <c r="I16" s="226">
        <v>9.124989</v>
      </c>
      <c r="J16" s="226">
        <v>54.165787</v>
      </c>
      <c r="K16" s="226">
        <v>878.775346</v>
      </c>
      <c r="L16" s="226">
        <v>83.023272</v>
      </c>
      <c r="M16" s="226">
        <v>795.752074</v>
      </c>
      <c r="N16" s="192"/>
      <c r="O16" s="192"/>
      <c r="P16" s="192"/>
      <c r="Q16" s="192"/>
      <c r="R16" s="192"/>
    </row>
    <row r="17" spans="1:18" ht="21" customHeight="1">
      <c r="A17" s="386" t="s">
        <v>1158</v>
      </c>
      <c r="B17" s="226">
        <v>959.279132</v>
      </c>
      <c r="C17" s="226">
        <v>66.983555</v>
      </c>
      <c r="D17" s="226">
        <v>1.061089</v>
      </c>
      <c r="E17" s="226">
        <v>16.702673</v>
      </c>
      <c r="F17" s="226">
        <v>44.765155</v>
      </c>
      <c r="G17" s="226">
        <v>4.454638</v>
      </c>
      <c r="H17" s="226">
        <v>870.389046</v>
      </c>
      <c r="I17" s="226">
        <v>8.236497</v>
      </c>
      <c r="J17" s="226">
        <v>43.882727</v>
      </c>
      <c r="K17" s="226">
        <v>818.269822</v>
      </c>
      <c r="L17" s="226">
        <v>75.163045</v>
      </c>
      <c r="M17" s="226">
        <v>743.106777</v>
      </c>
      <c r="N17" s="192"/>
      <c r="O17" s="192"/>
      <c r="P17" s="192"/>
      <c r="Q17" s="192"/>
      <c r="R17" s="192"/>
    </row>
    <row r="18" spans="1:18" ht="21" customHeight="1">
      <c r="A18" s="386" t="s">
        <v>1159</v>
      </c>
      <c r="B18" s="226">
        <v>993.989889</v>
      </c>
      <c r="C18" s="226">
        <v>75.929152</v>
      </c>
      <c r="D18" s="226">
        <v>0.787685</v>
      </c>
      <c r="E18" s="226">
        <v>22.491808</v>
      </c>
      <c r="F18" s="226">
        <v>47.610798</v>
      </c>
      <c r="G18" s="226">
        <v>5.038861</v>
      </c>
      <c r="H18" s="226">
        <v>893.970914</v>
      </c>
      <c r="I18" s="226">
        <v>9.590255</v>
      </c>
      <c r="J18" s="226">
        <v>47.318827</v>
      </c>
      <c r="K18" s="226">
        <v>837.061832</v>
      </c>
      <c r="L18" s="226">
        <v>88.467643</v>
      </c>
      <c r="M18" s="226">
        <v>748.594189</v>
      </c>
      <c r="N18" s="192"/>
      <c r="O18" s="192"/>
      <c r="P18" s="192"/>
      <c r="Q18" s="192"/>
      <c r="R18" s="192"/>
    </row>
    <row r="19" spans="1:18" ht="21" customHeight="1">
      <c r="A19" s="386" t="s">
        <v>1160</v>
      </c>
      <c r="B19" s="226">
        <v>1052.067127</v>
      </c>
      <c r="C19" s="226">
        <v>82.635106</v>
      </c>
      <c r="D19" s="226">
        <v>1.012214</v>
      </c>
      <c r="E19" s="226">
        <v>19.853082</v>
      </c>
      <c r="F19" s="226">
        <v>58.107655</v>
      </c>
      <c r="G19" s="226">
        <v>3.662155</v>
      </c>
      <c r="H19" s="226">
        <v>945.608934</v>
      </c>
      <c r="I19" s="226">
        <v>10.144104</v>
      </c>
      <c r="J19" s="226">
        <v>47.779105</v>
      </c>
      <c r="K19" s="226">
        <v>887.685725</v>
      </c>
      <c r="L19" s="226">
        <v>75.559532</v>
      </c>
      <c r="M19" s="226">
        <v>812.126193</v>
      </c>
      <c r="N19" s="192"/>
      <c r="O19" s="192"/>
      <c r="P19" s="192"/>
      <c r="Q19" s="192"/>
      <c r="R19" s="192"/>
    </row>
    <row r="20" spans="1:18" ht="21" customHeight="1">
      <c r="A20" s="386" t="s">
        <v>1161</v>
      </c>
      <c r="B20" s="226">
        <v>1081.909205</v>
      </c>
      <c r="C20" s="226">
        <v>73.614482</v>
      </c>
      <c r="D20" s="226">
        <v>1.049178</v>
      </c>
      <c r="E20" s="226">
        <v>20.302193</v>
      </c>
      <c r="F20" s="226">
        <v>47.884703</v>
      </c>
      <c r="G20" s="226">
        <v>4.378408</v>
      </c>
      <c r="H20" s="226">
        <v>981.377489</v>
      </c>
      <c r="I20" s="226">
        <v>10.733293</v>
      </c>
      <c r="J20" s="226">
        <v>48.836203</v>
      </c>
      <c r="K20" s="226">
        <v>921.807993</v>
      </c>
      <c r="L20" s="226">
        <v>92.933574</v>
      </c>
      <c r="M20" s="226">
        <v>828.874419</v>
      </c>
      <c r="N20" s="192"/>
      <c r="O20" s="192"/>
      <c r="P20" s="192"/>
      <c r="Q20" s="192"/>
      <c r="R20" s="192"/>
    </row>
    <row r="21" spans="1:18" ht="21" customHeight="1">
      <c r="A21" s="386" t="s">
        <v>1162</v>
      </c>
      <c r="B21" s="226">
        <v>885.720214</v>
      </c>
      <c r="C21" s="226">
        <v>64.340861</v>
      </c>
      <c r="D21" s="226">
        <v>0.677327</v>
      </c>
      <c r="E21" s="226">
        <v>17.148639</v>
      </c>
      <c r="F21" s="226">
        <v>42.425597</v>
      </c>
      <c r="G21" s="226">
        <v>4.089298</v>
      </c>
      <c r="H21" s="226">
        <v>794.706388</v>
      </c>
      <c r="I21" s="226">
        <v>7.1700990000000004</v>
      </c>
      <c r="J21" s="226">
        <v>38.195304</v>
      </c>
      <c r="K21" s="226">
        <v>749.340985</v>
      </c>
      <c r="L21" s="226">
        <v>69.7844</v>
      </c>
      <c r="M21" s="226">
        <v>679.556585</v>
      </c>
      <c r="N21" s="192"/>
      <c r="O21" s="192"/>
      <c r="P21" s="192"/>
      <c r="Q21" s="192"/>
      <c r="R21" s="192"/>
    </row>
    <row r="22" spans="1:18" s="119" customFormat="1" ht="33" customHeight="1">
      <c r="A22" s="384" t="s">
        <v>1163</v>
      </c>
      <c r="B22" s="385">
        <v>12986.632601</v>
      </c>
      <c r="C22" s="385">
        <v>993.652765</v>
      </c>
      <c r="D22" s="385">
        <v>17.0045</v>
      </c>
      <c r="E22" s="385">
        <v>224.216231</v>
      </c>
      <c r="F22" s="385">
        <v>692.418327</v>
      </c>
      <c r="G22" s="385">
        <v>60.013707</v>
      </c>
      <c r="H22" s="385">
        <v>11712.251672</v>
      </c>
      <c r="I22" s="385">
        <v>110.571937</v>
      </c>
      <c r="J22" s="385">
        <v>590.523531</v>
      </c>
      <c r="K22" s="385">
        <v>11011.156204</v>
      </c>
      <c r="L22" s="385">
        <v>1081.029362</v>
      </c>
      <c r="M22" s="385">
        <v>9930.126842</v>
      </c>
      <c r="N22" s="228"/>
      <c r="O22" s="228"/>
      <c r="P22" s="228"/>
      <c r="Q22" s="228"/>
      <c r="R22" s="228"/>
    </row>
    <row r="23" spans="1:18" ht="21" customHeight="1">
      <c r="A23" s="386" t="s">
        <v>1156</v>
      </c>
      <c r="B23" s="226">
        <v>1041.943803</v>
      </c>
      <c r="C23" s="226">
        <v>80.517017</v>
      </c>
      <c r="D23" s="226">
        <v>0.987155</v>
      </c>
      <c r="E23" s="226">
        <v>20.765804</v>
      </c>
      <c r="F23" s="226">
        <v>55.586738</v>
      </c>
      <c r="G23" s="226">
        <v>3.17732</v>
      </c>
      <c r="H23" s="226">
        <v>944.918238</v>
      </c>
      <c r="I23" s="226">
        <v>8.993881</v>
      </c>
      <c r="J23" s="226">
        <v>50.463095</v>
      </c>
      <c r="K23" s="226">
        <v>885.461262</v>
      </c>
      <c r="L23" s="226">
        <v>99.221109</v>
      </c>
      <c r="M23" s="226">
        <v>786.240153</v>
      </c>
      <c r="N23" s="192"/>
      <c r="O23" s="192"/>
      <c r="P23" s="192"/>
      <c r="Q23" s="192"/>
      <c r="R23" s="192"/>
    </row>
    <row r="24" spans="1:18" ht="21" customHeight="1">
      <c r="A24" s="386" t="s">
        <v>1157</v>
      </c>
      <c r="B24" s="226">
        <v>1010.501265</v>
      </c>
      <c r="C24" s="226">
        <v>79.872169</v>
      </c>
      <c r="D24" s="226">
        <v>1.201247</v>
      </c>
      <c r="E24" s="226">
        <v>18.868544</v>
      </c>
      <c r="F24" s="226">
        <v>53.35963</v>
      </c>
      <c r="G24" s="226">
        <v>6.442748</v>
      </c>
      <c r="H24" s="226">
        <v>914.471533</v>
      </c>
      <c r="I24" s="226">
        <v>9.339664</v>
      </c>
      <c r="J24" s="226">
        <v>52.46985</v>
      </c>
      <c r="K24" s="226">
        <v>852.662019</v>
      </c>
      <c r="L24" s="226">
        <v>86.51061</v>
      </c>
      <c r="M24" s="226">
        <v>766.151409</v>
      </c>
      <c r="N24" s="192"/>
      <c r="O24" s="192"/>
      <c r="P24" s="192"/>
      <c r="Q24" s="192"/>
      <c r="R24" s="192"/>
    </row>
    <row r="25" spans="1:18" ht="21" customHeight="1">
      <c r="A25" s="386" t="s">
        <v>997</v>
      </c>
      <c r="B25" s="226">
        <v>1066.965902</v>
      </c>
      <c r="C25" s="226">
        <v>78.669583</v>
      </c>
      <c r="D25" s="226">
        <v>0.933873</v>
      </c>
      <c r="E25" s="226">
        <v>21.726687</v>
      </c>
      <c r="F25" s="226">
        <v>51.818798</v>
      </c>
      <c r="G25" s="226">
        <v>4.190225</v>
      </c>
      <c r="H25" s="226">
        <v>972.511292</v>
      </c>
      <c r="I25" s="226">
        <v>7.601529</v>
      </c>
      <c r="J25" s="226">
        <v>47.95931</v>
      </c>
      <c r="K25" s="226">
        <v>916.950453</v>
      </c>
      <c r="L25" s="226">
        <v>90.492333</v>
      </c>
      <c r="M25" s="226">
        <v>826.45812</v>
      </c>
      <c r="N25" s="192"/>
      <c r="O25" s="192"/>
      <c r="P25" s="192"/>
      <c r="Q25" s="192"/>
      <c r="R25" s="192"/>
    </row>
    <row r="26" spans="1:18" ht="21" customHeight="1">
      <c r="A26" s="386" t="s">
        <v>998</v>
      </c>
      <c r="B26" s="226">
        <v>1028.801092</v>
      </c>
      <c r="C26" s="226">
        <v>75.28899</v>
      </c>
      <c r="D26" s="226">
        <v>0.765597</v>
      </c>
      <c r="E26" s="226">
        <v>20.28868</v>
      </c>
      <c r="F26" s="226">
        <v>49.345821</v>
      </c>
      <c r="G26" s="226">
        <v>4.888892</v>
      </c>
      <c r="H26" s="226">
        <v>934.200292</v>
      </c>
      <c r="I26" s="226">
        <v>10.484965</v>
      </c>
      <c r="J26" s="226">
        <v>54.886586</v>
      </c>
      <c r="K26" s="226">
        <v>868.828741</v>
      </c>
      <c r="L26" s="226">
        <v>92.397559</v>
      </c>
      <c r="M26" s="226">
        <v>776.431182</v>
      </c>
      <c r="N26" s="192"/>
      <c r="O26" s="192"/>
      <c r="P26" s="192"/>
      <c r="Q26" s="192"/>
      <c r="R26" s="192"/>
    </row>
    <row r="27" spans="1:18" ht="21" customHeight="1">
      <c r="A27" s="386" t="s">
        <v>999</v>
      </c>
      <c r="B27" s="226">
        <v>1072.916634</v>
      </c>
      <c r="C27" s="226">
        <v>77.33568</v>
      </c>
      <c r="D27" s="226">
        <v>2.157284</v>
      </c>
      <c r="E27" s="226">
        <v>17.088048</v>
      </c>
      <c r="F27" s="226">
        <v>52.930355</v>
      </c>
      <c r="G27" s="226">
        <v>5.159993</v>
      </c>
      <c r="H27" s="226">
        <v>971.308343</v>
      </c>
      <c r="I27" s="226">
        <v>7.408937</v>
      </c>
      <c r="J27" s="226">
        <v>48.352011</v>
      </c>
      <c r="K27" s="226">
        <v>915.547395</v>
      </c>
      <c r="L27" s="226">
        <v>91.399021</v>
      </c>
      <c r="M27" s="226">
        <v>824.148374</v>
      </c>
      <c r="N27" s="192"/>
      <c r="O27" s="192"/>
      <c r="P27" s="192"/>
      <c r="Q27" s="192"/>
      <c r="R27" s="192"/>
    </row>
    <row r="28" spans="1:18" ht="21" customHeight="1">
      <c r="A28" s="386" t="s">
        <v>1000</v>
      </c>
      <c r="B28" s="226">
        <v>1186.4863</v>
      </c>
      <c r="C28" s="226">
        <v>68.872914</v>
      </c>
      <c r="D28" s="226">
        <v>1.886764</v>
      </c>
      <c r="E28" s="226">
        <v>18.744591</v>
      </c>
      <c r="F28" s="226">
        <v>44.630758</v>
      </c>
      <c r="G28" s="226">
        <v>3.610801</v>
      </c>
      <c r="H28" s="226">
        <v>1092.887472</v>
      </c>
      <c r="I28" s="226">
        <v>11.040566</v>
      </c>
      <c r="J28" s="226">
        <v>52.619275</v>
      </c>
      <c r="K28" s="226">
        <v>1029.227631</v>
      </c>
      <c r="L28" s="226">
        <v>90.950156</v>
      </c>
      <c r="M28" s="226">
        <v>938.277475</v>
      </c>
      <c r="N28" s="192"/>
      <c r="O28" s="192"/>
      <c r="P28" s="192"/>
      <c r="Q28" s="192"/>
      <c r="R28" s="192"/>
    </row>
    <row r="29" spans="1:18" ht="21" customHeight="1">
      <c r="A29" s="386" t="s">
        <v>1001</v>
      </c>
      <c r="B29" s="226">
        <v>1121.347142</v>
      </c>
      <c r="C29" s="226">
        <v>82.029956</v>
      </c>
      <c r="D29" s="226">
        <v>0.906955</v>
      </c>
      <c r="E29" s="226">
        <v>17.405439</v>
      </c>
      <c r="F29" s="226">
        <v>55.096538</v>
      </c>
      <c r="G29" s="226">
        <v>8.621024</v>
      </c>
      <c r="H29" s="226">
        <v>1007.5066</v>
      </c>
      <c r="I29" s="226">
        <v>10.293753</v>
      </c>
      <c r="J29" s="226">
        <v>55.05158</v>
      </c>
      <c r="K29" s="226">
        <v>942.161267</v>
      </c>
      <c r="L29" s="226">
        <v>88.94818</v>
      </c>
      <c r="M29" s="226">
        <v>853.213087</v>
      </c>
      <c r="N29" s="192"/>
      <c r="O29" s="192"/>
      <c r="P29" s="192"/>
      <c r="Q29" s="192"/>
      <c r="R29" s="192"/>
    </row>
    <row r="30" spans="1:18" ht="21" customHeight="1">
      <c r="A30" s="386" t="s">
        <v>1158</v>
      </c>
      <c r="B30" s="226">
        <v>1014.42162</v>
      </c>
      <c r="C30" s="226">
        <v>94.250918</v>
      </c>
      <c r="D30" s="226">
        <v>1.978494</v>
      </c>
      <c r="E30" s="226">
        <v>18.525375</v>
      </c>
      <c r="F30" s="226">
        <v>68.867837</v>
      </c>
      <c r="G30" s="226">
        <v>4.879212</v>
      </c>
      <c r="H30" s="226">
        <v>897.817478</v>
      </c>
      <c r="I30" s="226">
        <v>8.578584</v>
      </c>
      <c r="J30" s="226">
        <v>38.505722</v>
      </c>
      <c r="K30" s="226">
        <v>850.733172</v>
      </c>
      <c r="L30" s="226">
        <v>75.995862</v>
      </c>
      <c r="M30" s="226">
        <v>774.73731</v>
      </c>
      <c r="N30" s="192"/>
      <c r="O30" s="192"/>
      <c r="P30" s="192"/>
      <c r="Q30" s="192"/>
      <c r="R30" s="192"/>
    </row>
    <row r="31" spans="1:18" ht="21" customHeight="1">
      <c r="A31" s="386" t="s">
        <v>1159</v>
      </c>
      <c r="B31" s="226">
        <v>1174.512825</v>
      </c>
      <c r="C31" s="226">
        <v>91.825488</v>
      </c>
      <c r="D31" s="226">
        <v>1.26359</v>
      </c>
      <c r="E31" s="226">
        <v>17.958045</v>
      </c>
      <c r="F31" s="226">
        <v>67.659763</v>
      </c>
      <c r="G31" s="226">
        <v>4.94409</v>
      </c>
      <c r="H31" s="226">
        <v>1055.318423</v>
      </c>
      <c r="I31" s="226">
        <v>8.625182</v>
      </c>
      <c r="J31" s="226">
        <v>50.530972</v>
      </c>
      <c r="K31" s="226">
        <v>996.162269</v>
      </c>
      <c r="L31" s="226">
        <v>95.380868</v>
      </c>
      <c r="M31" s="226">
        <v>900.781401</v>
      </c>
      <c r="N31" s="192"/>
      <c r="O31" s="192"/>
      <c r="P31" s="192"/>
      <c r="Q31" s="192"/>
      <c r="R31" s="192"/>
    </row>
    <row r="32" spans="1:18" ht="21" customHeight="1">
      <c r="A32" s="386" t="s">
        <v>1160</v>
      </c>
      <c r="B32" s="226">
        <v>1186.000996</v>
      </c>
      <c r="C32" s="226">
        <v>102.468071</v>
      </c>
      <c r="D32" s="226">
        <v>2.147982</v>
      </c>
      <c r="E32" s="226">
        <v>19.041384</v>
      </c>
      <c r="F32" s="226">
        <v>76.979348</v>
      </c>
      <c r="G32" s="226">
        <v>4.299357</v>
      </c>
      <c r="H32" s="226">
        <v>1057.711515</v>
      </c>
      <c r="I32" s="226">
        <v>11.462032</v>
      </c>
      <c r="J32" s="226">
        <v>55.145992</v>
      </c>
      <c r="K32" s="226">
        <v>991.103491</v>
      </c>
      <c r="L32" s="226">
        <v>102.023808</v>
      </c>
      <c r="M32" s="226">
        <v>889.079683</v>
      </c>
      <c r="N32" s="192"/>
      <c r="O32" s="192"/>
      <c r="P32" s="192"/>
      <c r="Q32" s="192"/>
      <c r="R32" s="192"/>
    </row>
    <row r="33" spans="1:18" ht="21" customHeight="1">
      <c r="A33" s="386" t="s">
        <v>1161</v>
      </c>
      <c r="B33" s="226">
        <v>1093.298471</v>
      </c>
      <c r="C33" s="226">
        <v>85.502483</v>
      </c>
      <c r="D33" s="226">
        <v>1.720389</v>
      </c>
      <c r="E33" s="226">
        <v>17.103669</v>
      </c>
      <c r="F33" s="226">
        <v>61.880063</v>
      </c>
      <c r="G33" s="226">
        <v>4.798362</v>
      </c>
      <c r="H33" s="226">
        <v>976.943062</v>
      </c>
      <c r="I33" s="226">
        <v>7.23666</v>
      </c>
      <c r="J33" s="226">
        <v>44.325737</v>
      </c>
      <c r="K33" s="226">
        <v>925.380665</v>
      </c>
      <c r="L33" s="226">
        <v>93.959489</v>
      </c>
      <c r="M33" s="226">
        <v>831.421176</v>
      </c>
      <c r="N33" s="192"/>
      <c r="O33" s="192"/>
      <c r="P33" s="192"/>
      <c r="Q33" s="192"/>
      <c r="R33" s="192"/>
    </row>
    <row r="34" spans="1:18" ht="21" customHeight="1">
      <c r="A34" s="386" t="s">
        <v>1162</v>
      </c>
      <c r="B34" s="226">
        <v>989.436551</v>
      </c>
      <c r="C34" s="226">
        <v>77.019496</v>
      </c>
      <c r="D34" s="226">
        <v>1.05517</v>
      </c>
      <c r="E34" s="226">
        <v>16.699965</v>
      </c>
      <c r="F34" s="226">
        <v>54.262678</v>
      </c>
      <c r="G34" s="226">
        <v>5.001683</v>
      </c>
      <c r="H34" s="226">
        <v>886.657424</v>
      </c>
      <c r="I34" s="226">
        <v>9.506184</v>
      </c>
      <c r="J34" s="226">
        <v>40.213401</v>
      </c>
      <c r="K34" s="226">
        <v>836.937839</v>
      </c>
      <c r="L34" s="226">
        <v>73.750367</v>
      </c>
      <c r="M34" s="226">
        <v>763.187472</v>
      </c>
      <c r="N34" s="192"/>
      <c r="O34" s="192"/>
      <c r="P34" s="192"/>
      <c r="Q34" s="192"/>
      <c r="R34" s="192"/>
    </row>
    <row r="35" spans="1:18" s="119" customFormat="1" ht="33" customHeight="1">
      <c r="A35" s="384" t="s">
        <v>1164</v>
      </c>
      <c r="B35" s="385"/>
      <c r="C35" s="385"/>
      <c r="D35" s="385"/>
      <c r="E35" s="385"/>
      <c r="F35" s="385"/>
      <c r="G35" s="385"/>
      <c r="H35" s="385"/>
      <c r="I35" s="385"/>
      <c r="J35" s="385"/>
      <c r="K35" s="385"/>
      <c r="L35" s="385"/>
      <c r="M35" s="385"/>
      <c r="N35" s="228"/>
      <c r="O35" s="228"/>
      <c r="P35" s="228"/>
      <c r="Q35" s="228"/>
      <c r="R35" s="228"/>
    </row>
    <row r="36" spans="1:18" ht="21" customHeight="1">
      <c r="A36" s="386" t="s">
        <v>1156</v>
      </c>
      <c r="B36" s="226">
        <v>1048.479891</v>
      </c>
      <c r="C36" s="226">
        <v>83.225214</v>
      </c>
      <c r="D36" s="226">
        <v>1.070737</v>
      </c>
      <c r="E36" s="226">
        <v>17.15221</v>
      </c>
      <c r="F36" s="226">
        <v>60.796992</v>
      </c>
      <c r="G36" s="226">
        <v>4.205275</v>
      </c>
      <c r="H36" s="226">
        <v>929.3079</v>
      </c>
      <c r="I36" s="226">
        <v>6.105071</v>
      </c>
      <c r="J36" s="226">
        <v>39.212569</v>
      </c>
      <c r="K36" s="226">
        <v>883.99026</v>
      </c>
      <c r="L36" s="226">
        <v>93.808536</v>
      </c>
      <c r="M36" s="226">
        <v>790.181724</v>
      </c>
      <c r="N36" s="192"/>
      <c r="O36" s="192"/>
      <c r="P36" s="192"/>
      <c r="Q36" s="192"/>
      <c r="R36" s="192"/>
    </row>
    <row r="37" spans="1:18" ht="21" customHeight="1">
      <c r="A37" s="386" t="s">
        <v>1157</v>
      </c>
      <c r="B37" s="226">
        <v>1094.240054</v>
      </c>
      <c r="C37" s="226">
        <v>78.5881</v>
      </c>
      <c r="D37" s="226">
        <v>0.771989</v>
      </c>
      <c r="E37" s="226">
        <v>14.859919</v>
      </c>
      <c r="F37" s="226">
        <v>58.732198</v>
      </c>
      <c r="G37" s="226">
        <v>4.223994</v>
      </c>
      <c r="H37" s="226">
        <v>991.034772</v>
      </c>
      <c r="I37" s="226">
        <v>12.731576</v>
      </c>
      <c r="J37" s="226">
        <v>47.491005</v>
      </c>
      <c r="K37" s="226">
        <v>930.812191</v>
      </c>
      <c r="L37" s="226">
        <v>97.902376</v>
      </c>
      <c r="M37" s="226">
        <v>832.909815</v>
      </c>
      <c r="N37" s="192"/>
      <c r="O37" s="192"/>
      <c r="P37" s="192"/>
      <c r="Q37" s="192"/>
      <c r="R37" s="192"/>
    </row>
    <row r="38" spans="1:18" ht="21" customHeight="1">
      <c r="A38" s="386" t="s">
        <v>997</v>
      </c>
      <c r="B38" s="226">
        <v>1217.092321</v>
      </c>
      <c r="C38" s="226">
        <v>87.489887</v>
      </c>
      <c r="D38" s="226">
        <v>0.997608</v>
      </c>
      <c r="E38" s="226">
        <v>20.0423</v>
      </c>
      <c r="F38" s="226">
        <v>60.673879</v>
      </c>
      <c r="G38" s="226">
        <v>5.7761</v>
      </c>
      <c r="H38" s="226">
        <v>1105.234633</v>
      </c>
      <c r="I38" s="226">
        <v>7.939707</v>
      </c>
      <c r="J38" s="226">
        <v>50.217469</v>
      </c>
      <c r="K38" s="226">
        <v>1047.077457</v>
      </c>
      <c r="L38" s="226">
        <v>107.691369</v>
      </c>
      <c r="M38" s="226">
        <v>939.386088</v>
      </c>
      <c r="N38" s="192"/>
      <c r="O38" s="192"/>
      <c r="P38" s="192"/>
      <c r="Q38" s="192"/>
      <c r="R38" s="192"/>
    </row>
    <row r="39" spans="1:18" ht="21" customHeight="1">
      <c r="A39" s="386" t="s">
        <v>998</v>
      </c>
      <c r="B39" s="226">
        <v>1124.186674</v>
      </c>
      <c r="C39" s="226">
        <v>69.724152</v>
      </c>
      <c r="D39" s="226">
        <v>0.998871</v>
      </c>
      <c r="E39" s="226">
        <v>14.391387</v>
      </c>
      <c r="F39" s="226">
        <v>48.580404</v>
      </c>
      <c r="G39" s="226">
        <v>5.75349</v>
      </c>
      <c r="H39" s="226">
        <v>1015.851353</v>
      </c>
      <c r="I39" s="226">
        <v>8.06765</v>
      </c>
      <c r="J39" s="226">
        <v>39.783555</v>
      </c>
      <c r="K39" s="226">
        <v>968.000148</v>
      </c>
      <c r="L39" s="226">
        <v>103.653174</v>
      </c>
      <c r="M39" s="226">
        <v>864.346974</v>
      </c>
      <c r="N39" s="192"/>
      <c r="O39" s="192"/>
      <c r="P39" s="192"/>
      <c r="Q39" s="192"/>
      <c r="R39" s="192"/>
    </row>
    <row r="40" spans="1:18" ht="21" customHeight="1">
      <c r="A40" s="386" t="s">
        <v>999</v>
      </c>
      <c r="B40" s="226">
        <v>1081.751887</v>
      </c>
      <c r="C40" s="226">
        <v>74.992143</v>
      </c>
      <c r="D40" s="226">
        <v>1.710058</v>
      </c>
      <c r="E40" s="226">
        <v>20.110644</v>
      </c>
      <c r="F40" s="226">
        <v>47.78299</v>
      </c>
      <c r="G40" s="226">
        <v>5.388451</v>
      </c>
      <c r="H40" s="226">
        <v>964.327336</v>
      </c>
      <c r="I40" s="226">
        <v>7.89062</v>
      </c>
      <c r="J40" s="226">
        <v>44.361757</v>
      </c>
      <c r="K40" s="226">
        <v>912.074959</v>
      </c>
      <c r="L40" s="226">
        <v>95.428752</v>
      </c>
      <c r="M40" s="226">
        <v>816.646207</v>
      </c>
      <c r="N40" s="192"/>
      <c r="O40" s="192"/>
      <c r="P40" s="192"/>
      <c r="Q40" s="192"/>
      <c r="R40" s="192"/>
    </row>
    <row r="41" spans="1:18" ht="21" customHeight="1">
      <c r="A41" s="386" t="s">
        <v>1000</v>
      </c>
      <c r="B41" s="226">
        <v>1197.701259</v>
      </c>
      <c r="C41" s="226">
        <v>74.342123</v>
      </c>
      <c r="D41" s="226">
        <v>1.163664</v>
      </c>
      <c r="E41" s="226">
        <v>16.6763</v>
      </c>
      <c r="F41" s="226">
        <v>50.065571</v>
      </c>
      <c r="G41" s="226">
        <v>6.436588</v>
      </c>
      <c r="H41" s="226">
        <v>1069.971535</v>
      </c>
      <c r="I41" s="226">
        <v>8.52359</v>
      </c>
      <c r="J41" s="226">
        <v>45.480231</v>
      </c>
      <c r="K41" s="226">
        <v>1015.967714</v>
      </c>
      <c r="L41" s="226">
        <v>98.877121</v>
      </c>
      <c r="M41" s="226">
        <v>917.090593</v>
      </c>
      <c r="N41" s="192"/>
      <c r="O41" s="192"/>
      <c r="P41" s="192"/>
      <c r="Q41" s="192"/>
      <c r="R41" s="192"/>
    </row>
    <row r="42" spans="1:18" ht="21" customHeight="1">
      <c r="A42" s="386" t="s">
        <v>1001</v>
      </c>
      <c r="B42" s="226">
        <v>1184.675937</v>
      </c>
      <c r="C42" s="226">
        <v>74.65115</v>
      </c>
      <c r="D42" s="226">
        <v>0.87403</v>
      </c>
      <c r="E42" s="226">
        <v>18.137746</v>
      </c>
      <c r="F42" s="226">
        <v>49.364064</v>
      </c>
      <c r="G42" s="226">
        <v>6.27531</v>
      </c>
      <c r="H42" s="226">
        <v>1054.996897</v>
      </c>
      <c r="I42" s="226">
        <v>9.056096</v>
      </c>
      <c r="J42" s="226">
        <v>42.111182</v>
      </c>
      <c r="K42" s="226">
        <v>1003.829619</v>
      </c>
      <c r="L42" s="226">
        <v>85.07978</v>
      </c>
      <c r="M42" s="226">
        <v>918.749839</v>
      </c>
      <c r="N42" s="192"/>
      <c r="O42" s="192"/>
      <c r="P42" s="192"/>
      <c r="Q42" s="192"/>
      <c r="R42" s="192"/>
    </row>
    <row r="43" spans="1:18" ht="21" customHeight="1">
      <c r="A43" s="386" t="s">
        <v>1158</v>
      </c>
      <c r="B43" s="226">
        <v>1022.082623</v>
      </c>
      <c r="C43" s="226">
        <v>78.569108</v>
      </c>
      <c r="D43" s="226">
        <v>1.00458</v>
      </c>
      <c r="E43" s="226">
        <v>17.058084</v>
      </c>
      <c r="F43" s="226">
        <v>55.022208</v>
      </c>
      <c r="G43" s="226">
        <v>5.484236</v>
      </c>
      <c r="H43" s="226">
        <v>886.173746</v>
      </c>
      <c r="I43" s="226">
        <v>7.456236</v>
      </c>
      <c r="J43" s="226">
        <v>38.728631</v>
      </c>
      <c r="K43" s="226">
        <v>839.988879</v>
      </c>
      <c r="L43" s="226">
        <v>74.730314</v>
      </c>
      <c r="M43" s="226">
        <v>765.258565</v>
      </c>
      <c r="N43" s="192"/>
      <c r="O43" s="192"/>
      <c r="P43" s="192"/>
      <c r="Q43" s="192"/>
      <c r="R43" s="192"/>
    </row>
    <row r="44" spans="1:18" ht="21" customHeight="1">
      <c r="A44" s="386" t="s">
        <v>1159</v>
      </c>
      <c r="B44" s="226">
        <v>1193.235629</v>
      </c>
      <c r="C44" s="226">
        <v>85.461518</v>
      </c>
      <c r="D44" s="226">
        <v>0.684372</v>
      </c>
      <c r="E44" s="226">
        <v>21.684605</v>
      </c>
      <c r="F44" s="226">
        <v>58.225245</v>
      </c>
      <c r="G44" s="226">
        <v>4.867296</v>
      </c>
      <c r="H44" s="226">
        <v>1035.622074</v>
      </c>
      <c r="I44" s="226">
        <v>8.261057</v>
      </c>
      <c r="J44" s="226">
        <v>44.209748</v>
      </c>
      <c r="K44" s="226">
        <v>983.151269</v>
      </c>
      <c r="L44" s="226">
        <v>97.201769</v>
      </c>
      <c r="M44" s="226">
        <v>885.9495</v>
      </c>
      <c r="N44" s="192"/>
      <c r="O44" s="192"/>
      <c r="P44" s="192"/>
      <c r="Q44" s="192"/>
      <c r="R44" s="192"/>
    </row>
    <row r="45" spans="1:13" ht="25.5" customHeight="1">
      <c r="A45" s="387" t="s">
        <v>830</v>
      </c>
      <c r="B45" s="388"/>
      <c r="C45" s="388"/>
      <c r="D45" s="388"/>
      <c r="E45" s="388"/>
      <c r="F45" s="388"/>
      <c r="G45" s="388"/>
      <c r="H45" s="388"/>
      <c r="I45" s="388"/>
      <c r="J45" s="388"/>
      <c r="K45" s="388"/>
      <c r="L45" s="388"/>
      <c r="M45" s="388"/>
    </row>
    <row r="46" spans="1:13" ht="46.5" customHeight="1">
      <c r="A46" s="694" t="s">
        <v>1221</v>
      </c>
      <c r="B46" s="695"/>
      <c r="C46" s="695"/>
      <c r="D46" s="695"/>
      <c r="E46" s="695"/>
      <c r="F46" s="695"/>
      <c r="G46" s="695"/>
      <c r="H46" s="695"/>
      <c r="I46" s="695"/>
      <c r="J46" s="695"/>
      <c r="K46" s="695"/>
      <c r="L46" s="695"/>
      <c r="M46" s="695"/>
    </row>
    <row r="52" ht="12.75">
      <c r="H52" s="16"/>
    </row>
    <row r="66" spans="1:7" ht="12.75">
      <c r="A66" s="181"/>
      <c r="B66" s="181"/>
      <c r="C66" s="181"/>
      <c r="D66" s="181"/>
      <c r="E66" s="181"/>
      <c r="F66" s="181"/>
      <c r="G66" s="181"/>
    </row>
    <row r="70" ht="15" customHeight="1"/>
    <row r="292" ht="59.25" customHeight="1"/>
  </sheetData>
  <sheetProtection/>
  <mergeCells count="18">
    <mergeCell ref="A46:M46"/>
    <mergeCell ref="A3:A7"/>
    <mergeCell ref="J4:J6"/>
    <mergeCell ref="E4:F4"/>
    <mergeCell ref="G4:G6"/>
    <mergeCell ref="K4:M4"/>
    <mergeCell ref="K5:K6"/>
    <mergeCell ref="E6:F6"/>
    <mergeCell ref="D4:D6"/>
    <mergeCell ref="B7:M7"/>
    <mergeCell ref="C3:G3"/>
    <mergeCell ref="H3:M3"/>
    <mergeCell ref="M5:M6"/>
    <mergeCell ref="I4:I6"/>
    <mergeCell ref="B3:B6"/>
    <mergeCell ref="H4:H6"/>
    <mergeCell ref="L5:L6"/>
    <mergeCell ref="C4:C6"/>
  </mergeCells>
  <printOptions horizontalCentered="1"/>
  <pageMargins left="0.5905511811023623" right="0.5905511811023623" top="0.984251968503937" bottom="0.46" header="0.5118110236220472" footer="0.31496062992125984"/>
  <pageSetup firstPageNumber="38" useFirstPageNumber="1" horizontalDpi="600" verticalDpi="600" orientation="portrait" paperSize="9" scale="75" r:id="rId1"/>
  <headerFooter alignWithMargins="0">
    <oddHeader>&amp;C&amp;12- &amp;P -</oddHeader>
  </headerFooter>
</worksheet>
</file>

<file path=xl/worksheets/sheet22.xml><?xml version="1.0" encoding="utf-8"?>
<worksheet xmlns="http://schemas.openxmlformats.org/spreadsheetml/2006/main" xmlns:r="http://schemas.openxmlformats.org/officeDocument/2006/relationships">
  <sheetPr codeName="Tabelle19"/>
  <dimension ref="A1:R66"/>
  <sheetViews>
    <sheetView zoomScalePageLayoutView="0" workbookViewId="0" topLeftCell="A1">
      <selection activeCell="A1" sqref="A1"/>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8.421875" style="0" customWidth="1"/>
    <col min="8" max="8" width="9.8515625" style="0" customWidth="1"/>
    <col min="9" max="9" width="8.28125" style="0" customWidth="1"/>
    <col min="10" max="10" width="9.00390625" style="0" customWidth="1"/>
    <col min="11" max="11" width="10.00390625" style="0" customWidth="1"/>
    <col min="12" max="13" width="9.28125" style="0" customWidth="1"/>
  </cols>
  <sheetData>
    <row r="1" spans="1:18" s="22" customFormat="1" ht="21" customHeight="1">
      <c r="A1" s="219" t="s">
        <v>1210</v>
      </c>
      <c r="B1" s="219"/>
      <c r="C1" s="220"/>
      <c r="D1" s="219"/>
      <c r="E1" s="219"/>
      <c r="F1" s="219"/>
      <c r="G1" s="219"/>
      <c r="H1" s="219"/>
      <c r="I1" s="219"/>
      <c r="J1" s="219"/>
      <c r="K1" s="219"/>
      <c r="L1" s="219"/>
      <c r="M1" s="219"/>
      <c r="N1" s="221"/>
      <c r="O1" s="221"/>
      <c r="P1" s="221"/>
      <c r="Q1" s="221"/>
      <c r="R1" s="221"/>
    </row>
    <row r="2" spans="1:18" ht="12.75">
      <c r="A2" s="222"/>
      <c r="B2" s="222"/>
      <c r="C2" s="222"/>
      <c r="D2" s="222"/>
      <c r="E2" s="222"/>
      <c r="F2" s="222"/>
      <c r="G2" s="222"/>
      <c r="H2" s="222"/>
      <c r="I2" s="222"/>
      <c r="J2" s="222"/>
      <c r="K2" s="222"/>
      <c r="L2" s="222"/>
      <c r="M2" s="222"/>
      <c r="N2" s="192"/>
      <c r="O2" s="192"/>
      <c r="P2" s="192"/>
      <c r="Q2" s="192"/>
      <c r="R2" s="192"/>
    </row>
    <row r="3" spans="1:18" s="12" customFormat="1" ht="17.25" customHeight="1">
      <c r="A3" s="708" t="s">
        <v>254</v>
      </c>
      <c r="B3" s="711" t="s">
        <v>1060</v>
      </c>
      <c r="C3" s="703" t="s">
        <v>824</v>
      </c>
      <c r="D3" s="703"/>
      <c r="E3" s="704"/>
      <c r="F3" s="703"/>
      <c r="G3" s="703"/>
      <c r="H3" s="703" t="s">
        <v>197</v>
      </c>
      <c r="I3" s="703"/>
      <c r="J3" s="703"/>
      <c r="K3" s="703"/>
      <c r="L3" s="703"/>
      <c r="M3" s="705"/>
      <c r="N3" s="223"/>
      <c r="O3" s="223"/>
      <c r="P3" s="223"/>
      <c r="Q3" s="223"/>
      <c r="R3" s="223"/>
    </row>
    <row r="4" spans="1:18" s="12" customFormat="1" ht="16.5" customHeight="1">
      <c r="A4" s="709"/>
      <c r="B4" s="712"/>
      <c r="C4" s="706" t="s">
        <v>470</v>
      </c>
      <c r="D4" s="707" t="s">
        <v>981</v>
      </c>
      <c r="E4" s="716" t="s">
        <v>825</v>
      </c>
      <c r="F4" s="716"/>
      <c r="G4" s="707" t="s">
        <v>982</v>
      </c>
      <c r="H4" s="706" t="s">
        <v>470</v>
      </c>
      <c r="I4" s="706" t="s">
        <v>1028</v>
      </c>
      <c r="J4" s="706" t="s">
        <v>1027</v>
      </c>
      <c r="K4" s="716" t="s">
        <v>200</v>
      </c>
      <c r="L4" s="716"/>
      <c r="M4" s="677"/>
      <c r="N4" s="223"/>
      <c r="O4" s="223"/>
      <c r="P4" s="223"/>
      <c r="Q4" s="223"/>
      <c r="R4" s="223"/>
    </row>
    <row r="5" spans="1:18" s="12" customFormat="1" ht="16.5" customHeight="1">
      <c r="A5" s="709"/>
      <c r="B5" s="712"/>
      <c r="C5" s="706"/>
      <c r="D5" s="706"/>
      <c r="E5" s="62" t="s">
        <v>826</v>
      </c>
      <c r="F5" s="62" t="s">
        <v>827</v>
      </c>
      <c r="G5" s="706"/>
      <c r="H5" s="706"/>
      <c r="I5" s="706"/>
      <c r="J5" s="706"/>
      <c r="K5" s="706" t="s">
        <v>470</v>
      </c>
      <c r="L5" s="707" t="s">
        <v>979</v>
      </c>
      <c r="M5" s="717" t="s">
        <v>980</v>
      </c>
      <c r="N5" s="223"/>
      <c r="O5" s="223"/>
      <c r="P5" s="223"/>
      <c r="Q5" s="223"/>
      <c r="R5" s="223"/>
    </row>
    <row r="6" spans="1:18" s="12" customFormat="1" ht="23.25" customHeight="1">
      <c r="A6" s="709"/>
      <c r="B6" s="712"/>
      <c r="C6" s="706"/>
      <c r="D6" s="706"/>
      <c r="E6" s="716" t="s">
        <v>828</v>
      </c>
      <c r="F6" s="716"/>
      <c r="G6" s="706"/>
      <c r="H6" s="706"/>
      <c r="I6" s="706"/>
      <c r="J6" s="706"/>
      <c r="K6" s="706"/>
      <c r="L6" s="706"/>
      <c r="M6" s="578"/>
      <c r="N6" s="223"/>
      <c r="O6" s="223"/>
      <c r="P6" s="223"/>
      <c r="Q6" s="223"/>
      <c r="R6" s="223"/>
    </row>
    <row r="7" spans="1:18" s="12" customFormat="1" ht="16.5" customHeight="1">
      <c r="A7" s="710"/>
      <c r="B7" s="713" t="s">
        <v>829</v>
      </c>
      <c r="C7" s="714"/>
      <c r="D7" s="714"/>
      <c r="E7" s="714"/>
      <c r="F7" s="714"/>
      <c r="G7" s="714"/>
      <c r="H7" s="714"/>
      <c r="I7" s="714"/>
      <c r="J7" s="714"/>
      <c r="K7" s="714"/>
      <c r="L7" s="714"/>
      <c r="M7" s="715"/>
      <c r="N7" s="223"/>
      <c r="O7" s="223"/>
      <c r="P7" s="223"/>
      <c r="Q7" s="223"/>
      <c r="R7" s="223"/>
    </row>
    <row r="8" spans="1:18" s="12" customFormat="1" ht="16.5" customHeight="1">
      <c r="A8" s="353"/>
      <c r="B8" s="356"/>
      <c r="C8" s="356"/>
      <c r="D8" s="356"/>
      <c r="E8" s="356"/>
      <c r="F8" s="356"/>
      <c r="G8" s="356"/>
      <c r="H8" s="356"/>
      <c r="I8" s="356"/>
      <c r="J8" s="356"/>
      <c r="K8" s="356"/>
      <c r="L8" s="356"/>
      <c r="M8" s="356"/>
      <c r="N8" s="223"/>
      <c r="O8" s="223"/>
      <c r="P8" s="223"/>
      <c r="Q8" s="223"/>
      <c r="R8" s="223"/>
    </row>
    <row r="9" spans="1:18" s="9" customFormat="1" ht="33" customHeight="1">
      <c r="A9" s="384" t="s">
        <v>1155</v>
      </c>
      <c r="B9" s="385">
        <v>8293.297934</v>
      </c>
      <c r="C9" s="385">
        <v>1009.872777</v>
      </c>
      <c r="D9" s="385">
        <v>8.470102</v>
      </c>
      <c r="E9" s="385">
        <v>215.276794</v>
      </c>
      <c r="F9" s="385">
        <v>702.456686</v>
      </c>
      <c r="G9" s="385">
        <v>83.669195</v>
      </c>
      <c r="H9" s="385">
        <v>6861.350786</v>
      </c>
      <c r="I9" s="385">
        <v>84.999476</v>
      </c>
      <c r="J9" s="385">
        <v>410.711152</v>
      </c>
      <c r="K9" s="385">
        <v>6365.640158</v>
      </c>
      <c r="L9" s="385">
        <v>1217.071626</v>
      </c>
      <c r="M9" s="385">
        <v>5148.568532</v>
      </c>
      <c r="N9" s="225"/>
      <c r="O9" s="225"/>
      <c r="P9" s="225"/>
      <c r="Q9" s="225"/>
      <c r="R9" s="225"/>
    </row>
    <row r="10" spans="1:18" ht="21" customHeight="1">
      <c r="A10" s="386" t="s">
        <v>1156</v>
      </c>
      <c r="B10" s="226">
        <v>628.470816</v>
      </c>
      <c r="C10" s="226">
        <v>70.16369</v>
      </c>
      <c r="D10" s="226">
        <v>0.310079</v>
      </c>
      <c r="E10" s="226">
        <v>16.010255</v>
      </c>
      <c r="F10" s="226">
        <v>48.298626</v>
      </c>
      <c r="G10" s="226">
        <v>5.54473</v>
      </c>
      <c r="H10" s="226">
        <v>536.862057</v>
      </c>
      <c r="I10" s="226">
        <v>7.753505</v>
      </c>
      <c r="J10" s="226">
        <v>36.068961</v>
      </c>
      <c r="K10" s="226">
        <v>493.039591</v>
      </c>
      <c r="L10" s="226">
        <v>99.104846</v>
      </c>
      <c r="M10" s="226">
        <v>393.934745</v>
      </c>
      <c r="N10" s="192"/>
      <c r="O10" s="192"/>
      <c r="P10" s="192"/>
      <c r="Q10" s="192"/>
      <c r="R10" s="192"/>
    </row>
    <row r="11" spans="1:18" ht="21" customHeight="1">
      <c r="A11" s="386" t="s">
        <v>1157</v>
      </c>
      <c r="B11" s="226">
        <v>644.529774</v>
      </c>
      <c r="C11" s="226">
        <v>76.930879</v>
      </c>
      <c r="D11" s="226">
        <v>0.186084</v>
      </c>
      <c r="E11" s="226">
        <v>15.596331</v>
      </c>
      <c r="F11" s="226">
        <v>55.357824</v>
      </c>
      <c r="G11" s="226">
        <v>5.79064</v>
      </c>
      <c r="H11" s="226">
        <v>540.980795</v>
      </c>
      <c r="I11" s="226">
        <v>6.493646</v>
      </c>
      <c r="J11" s="226">
        <v>33.512536</v>
      </c>
      <c r="K11" s="226">
        <v>500.974613</v>
      </c>
      <c r="L11" s="226">
        <v>99.370283</v>
      </c>
      <c r="M11" s="226">
        <v>401.60433</v>
      </c>
      <c r="N11" s="192"/>
      <c r="O11" s="192"/>
      <c r="P11" s="192"/>
      <c r="Q11" s="192"/>
      <c r="R11" s="192"/>
    </row>
    <row r="12" spans="1:18" ht="21" customHeight="1">
      <c r="A12" s="386" t="s">
        <v>997</v>
      </c>
      <c r="B12" s="226">
        <v>676.92683</v>
      </c>
      <c r="C12" s="226">
        <v>84.55268</v>
      </c>
      <c r="D12" s="226">
        <v>0.567138</v>
      </c>
      <c r="E12" s="226">
        <v>18.359683</v>
      </c>
      <c r="F12" s="226">
        <v>59.942152</v>
      </c>
      <c r="G12" s="226">
        <v>5.683707</v>
      </c>
      <c r="H12" s="226">
        <v>566.796734</v>
      </c>
      <c r="I12" s="226">
        <v>7.413668</v>
      </c>
      <c r="J12" s="226">
        <v>37.958577</v>
      </c>
      <c r="K12" s="226">
        <v>521.424489</v>
      </c>
      <c r="L12" s="226">
        <v>109.527725</v>
      </c>
      <c r="M12" s="226">
        <v>411.896764</v>
      </c>
      <c r="N12" s="192"/>
      <c r="O12" s="192"/>
      <c r="P12" s="192"/>
      <c r="Q12" s="192"/>
      <c r="R12" s="192"/>
    </row>
    <row r="13" spans="1:18" ht="21" customHeight="1">
      <c r="A13" s="386" t="s">
        <v>998</v>
      </c>
      <c r="B13" s="226">
        <v>679.106717</v>
      </c>
      <c r="C13" s="226">
        <v>85.268751</v>
      </c>
      <c r="D13" s="226">
        <v>0.501212</v>
      </c>
      <c r="E13" s="226">
        <v>16.850839</v>
      </c>
      <c r="F13" s="226">
        <v>61.726584</v>
      </c>
      <c r="G13" s="226">
        <v>6.190116</v>
      </c>
      <c r="H13" s="226">
        <v>562.656817</v>
      </c>
      <c r="I13" s="226">
        <v>7.721468</v>
      </c>
      <c r="J13" s="226">
        <v>35.473267</v>
      </c>
      <c r="K13" s="226">
        <v>519.462082</v>
      </c>
      <c r="L13" s="226">
        <v>95.700116</v>
      </c>
      <c r="M13" s="226">
        <v>423.761966</v>
      </c>
      <c r="N13" s="192"/>
      <c r="O13" s="192"/>
      <c r="P13" s="192"/>
      <c r="Q13" s="192"/>
      <c r="R13" s="192"/>
    </row>
    <row r="14" spans="1:18" ht="21" customHeight="1">
      <c r="A14" s="386" t="s">
        <v>999</v>
      </c>
      <c r="B14" s="226">
        <v>704.060132</v>
      </c>
      <c r="C14" s="226">
        <v>86.968181</v>
      </c>
      <c r="D14" s="226">
        <v>1.123103</v>
      </c>
      <c r="E14" s="226">
        <v>20.028352</v>
      </c>
      <c r="F14" s="226">
        <v>60.662572</v>
      </c>
      <c r="G14" s="226">
        <v>5.154154</v>
      </c>
      <c r="H14" s="226">
        <v>581.493082</v>
      </c>
      <c r="I14" s="226">
        <v>7.055775</v>
      </c>
      <c r="J14" s="226">
        <v>36.210795</v>
      </c>
      <c r="K14" s="226">
        <v>538.226512</v>
      </c>
      <c r="L14" s="226">
        <v>107.607109</v>
      </c>
      <c r="M14" s="226">
        <v>430.619403</v>
      </c>
      <c r="N14" s="192"/>
      <c r="O14" s="192"/>
      <c r="P14" s="192"/>
      <c r="Q14" s="192"/>
      <c r="R14" s="192"/>
    </row>
    <row r="15" spans="1:18" ht="21" customHeight="1">
      <c r="A15" s="386" t="s">
        <v>1000</v>
      </c>
      <c r="B15" s="226">
        <v>710.392</v>
      </c>
      <c r="C15" s="226">
        <v>89.938282</v>
      </c>
      <c r="D15" s="226">
        <v>0.809208</v>
      </c>
      <c r="E15" s="226">
        <v>15.814021</v>
      </c>
      <c r="F15" s="226">
        <v>66.081417</v>
      </c>
      <c r="G15" s="226">
        <v>7.233636</v>
      </c>
      <c r="H15" s="226">
        <v>585.526689</v>
      </c>
      <c r="I15" s="226">
        <v>5.434236</v>
      </c>
      <c r="J15" s="226">
        <v>36.463521</v>
      </c>
      <c r="K15" s="226">
        <v>543.628932</v>
      </c>
      <c r="L15" s="226">
        <v>97.0661</v>
      </c>
      <c r="M15" s="226">
        <v>446.562832</v>
      </c>
      <c r="N15" s="192"/>
      <c r="O15" s="192"/>
      <c r="P15" s="192"/>
      <c r="Q15" s="192"/>
      <c r="R15" s="192"/>
    </row>
    <row r="16" spans="1:18" ht="21" customHeight="1">
      <c r="A16" s="386" t="s">
        <v>1001</v>
      </c>
      <c r="B16" s="226">
        <v>740.160414</v>
      </c>
      <c r="C16" s="226">
        <v>84.434119</v>
      </c>
      <c r="D16" s="226">
        <v>0.82421</v>
      </c>
      <c r="E16" s="226">
        <v>17.679362</v>
      </c>
      <c r="F16" s="226">
        <v>58.371093</v>
      </c>
      <c r="G16" s="226">
        <v>7.559454</v>
      </c>
      <c r="H16" s="226">
        <v>619.683835</v>
      </c>
      <c r="I16" s="226">
        <v>5.724889</v>
      </c>
      <c r="J16" s="226">
        <v>35.261246</v>
      </c>
      <c r="K16" s="226">
        <v>578.6977</v>
      </c>
      <c r="L16" s="226">
        <v>114.034248</v>
      </c>
      <c r="M16" s="226">
        <v>464.663452</v>
      </c>
      <c r="N16" s="192"/>
      <c r="O16" s="192"/>
      <c r="P16" s="192"/>
      <c r="Q16" s="192"/>
      <c r="R16" s="192"/>
    </row>
    <row r="17" spans="1:18" ht="21" customHeight="1">
      <c r="A17" s="386" t="s">
        <v>1158</v>
      </c>
      <c r="B17" s="226">
        <v>669.608508</v>
      </c>
      <c r="C17" s="226">
        <v>79.007126</v>
      </c>
      <c r="D17" s="226">
        <v>1.12033</v>
      </c>
      <c r="E17" s="226">
        <v>13.268215</v>
      </c>
      <c r="F17" s="226">
        <v>56.237999</v>
      </c>
      <c r="G17" s="226">
        <v>8.380582</v>
      </c>
      <c r="H17" s="226">
        <v>554.290905</v>
      </c>
      <c r="I17" s="226">
        <v>8.27225</v>
      </c>
      <c r="J17" s="226">
        <v>32.587004</v>
      </c>
      <c r="K17" s="226">
        <v>513.431651</v>
      </c>
      <c r="L17" s="226">
        <v>96.664977</v>
      </c>
      <c r="M17" s="226">
        <v>416.766674</v>
      </c>
      <c r="N17" s="192"/>
      <c r="O17" s="192"/>
      <c r="P17" s="192"/>
      <c r="Q17" s="192"/>
      <c r="R17" s="192"/>
    </row>
    <row r="18" spans="1:18" ht="21" customHeight="1">
      <c r="A18" s="386" t="s">
        <v>1159</v>
      </c>
      <c r="B18" s="226">
        <v>757.286177</v>
      </c>
      <c r="C18" s="226">
        <v>84.277331</v>
      </c>
      <c r="D18" s="226">
        <v>0.748442</v>
      </c>
      <c r="E18" s="226">
        <v>21.147407</v>
      </c>
      <c r="F18" s="226">
        <v>53.655952</v>
      </c>
      <c r="G18" s="226">
        <v>8.72553</v>
      </c>
      <c r="H18" s="226">
        <v>635.818561</v>
      </c>
      <c r="I18" s="226">
        <v>6.237676</v>
      </c>
      <c r="J18" s="226">
        <v>30.014704</v>
      </c>
      <c r="K18" s="226">
        <v>599.566181</v>
      </c>
      <c r="L18" s="226">
        <v>107.873318</v>
      </c>
      <c r="M18" s="226">
        <v>491.692863</v>
      </c>
      <c r="N18" s="192"/>
      <c r="O18" s="192"/>
      <c r="P18" s="192"/>
      <c r="Q18" s="192"/>
      <c r="R18" s="192"/>
    </row>
    <row r="19" spans="1:18" ht="21" customHeight="1">
      <c r="A19" s="386" t="s">
        <v>1160</v>
      </c>
      <c r="B19" s="226">
        <v>747.591343</v>
      </c>
      <c r="C19" s="226">
        <v>93.49153</v>
      </c>
      <c r="D19" s="226">
        <v>0.945636</v>
      </c>
      <c r="E19" s="226">
        <v>21.31511</v>
      </c>
      <c r="F19" s="226">
        <v>62.838826</v>
      </c>
      <c r="G19" s="226">
        <v>8.391958</v>
      </c>
      <c r="H19" s="226">
        <v>607.682041</v>
      </c>
      <c r="I19" s="226">
        <v>8.471661</v>
      </c>
      <c r="J19" s="226">
        <v>39.648177</v>
      </c>
      <c r="K19" s="226">
        <v>559.562203</v>
      </c>
      <c r="L19" s="226">
        <v>108.718518</v>
      </c>
      <c r="M19" s="226">
        <v>450.843685</v>
      </c>
      <c r="N19" s="192"/>
      <c r="O19" s="192"/>
      <c r="P19" s="192"/>
      <c r="Q19" s="192"/>
      <c r="R19" s="192"/>
    </row>
    <row r="20" spans="1:18" ht="21" customHeight="1">
      <c r="A20" s="386" t="s">
        <v>1161</v>
      </c>
      <c r="B20" s="226">
        <v>703.278819</v>
      </c>
      <c r="C20" s="226">
        <v>83.484421</v>
      </c>
      <c r="D20" s="226">
        <v>0.652182</v>
      </c>
      <c r="E20" s="226">
        <v>19.899164</v>
      </c>
      <c r="F20" s="226">
        <v>56.506321</v>
      </c>
      <c r="G20" s="226">
        <v>6.426754</v>
      </c>
      <c r="H20" s="226">
        <v>574.41664</v>
      </c>
      <c r="I20" s="226">
        <v>6.876838</v>
      </c>
      <c r="J20" s="226">
        <v>31.821134</v>
      </c>
      <c r="K20" s="226">
        <v>535.718668</v>
      </c>
      <c r="L20" s="226">
        <v>100.804379</v>
      </c>
      <c r="M20" s="226">
        <v>434.914289</v>
      </c>
      <c r="N20" s="192"/>
      <c r="O20" s="192"/>
      <c r="P20" s="192"/>
      <c r="Q20" s="192"/>
      <c r="R20" s="192"/>
    </row>
    <row r="21" spans="1:18" ht="21" customHeight="1">
      <c r="A21" s="386" t="s">
        <v>1162</v>
      </c>
      <c r="B21" s="226">
        <v>631.886404</v>
      </c>
      <c r="C21" s="226">
        <v>91.355787</v>
      </c>
      <c r="D21" s="226">
        <v>0.682478</v>
      </c>
      <c r="E21" s="226">
        <v>19.308055</v>
      </c>
      <c r="F21" s="226">
        <v>62.77732</v>
      </c>
      <c r="G21" s="226">
        <v>8.587934</v>
      </c>
      <c r="H21" s="226">
        <v>495.14263</v>
      </c>
      <c r="I21" s="226">
        <v>7.543864</v>
      </c>
      <c r="J21" s="226">
        <v>25.69123</v>
      </c>
      <c r="K21" s="226">
        <v>461.907536</v>
      </c>
      <c r="L21" s="226">
        <v>80.600007</v>
      </c>
      <c r="M21" s="226">
        <v>381.307529</v>
      </c>
      <c r="N21" s="192"/>
      <c r="O21" s="192"/>
      <c r="P21" s="192"/>
      <c r="Q21" s="192"/>
      <c r="R21" s="192"/>
    </row>
    <row r="22" spans="1:18" s="119" customFormat="1" ht="33" customHeight="1">
      <c r="A22" s="384" t="s">
        <v>1163</v>
      </c>
      <c r="B22" s="385">
        <v>8665.687828</v>
      </c>
      <c r="C22" s="385">
        <v>1036.357151</v>
      </c>
      <c r="D22" s="385">
        <v>11.226346</v>
      </c>
      <c r="E22" s="385">
        <v>250.248351</v>
      </c>
      <c r="F22" s="385">
        <v>694.054697</v>
      </c>
      <c r="G22" s="385">
        <v>80.827757</v>
      </c>
      <c r="H22" s="385">
        <v>7151.58359</v>
      </c>
      <c r="I22" s="385">
        <v>79.410111</v>
      </c>
      <c r="J22" s="385">
        <v>416.192603</v>
      </c>
      <c r="K22" s="385">
        <v>6655.980876</v>
      </c>
      <c r="L22" s="385">
        <v>1438.067988</v>
      </c>
      <c r="M22" s="385">
        <v>5217.912888</v>
      </c>
      <c r="N22" s="228"/>
      <c r="O22" s="228"/>
      <c r="P22" s="228"/>
      <c r="Q22" s="228"/>
      <c r="R22" s="228"/>
    </row>
    <row r="23" spans="1:18" ht="21" customHeight="1">
      <c r="A23" s="386" t="s">
        <v>1156</v>
      </c>
      <c r="B23" s="226">
        <v>727.791306</v>
      </c>
      <c r="C23" s="226">
        <v>93.145016</v>
      </c>
      <c r="D23" s="226">
        <v>0.857795</v>
      </c>
      <c r="E23" s="226">
        <v>22.571865</v>
      </c>
      <c r="F23" s="226">
        <v>63.3052</v>
      </c>
      <c r="G23" s="226">
        <v>6.410156</v>
      </c>
      <c r="H23" s="226">
        <v>600.216118</v>
      </c>
      <c r="I23" s="226">
        <v>6.822623</v>
      </c>
      <c r="J23" s="226">
        <v>25.202608</v>
      </c>
      <c r="K23" s="226">
        <v>568.190887</v>
      </c>
      <c r="L23" s="226">
        <v>137.028687</v>
      </c>
      <c r="M23" s="226">
        <v>431.1622</v>
      </c>
      <c r="N23" s="192"/>
      <c r="O23" s="192"/>
      <c r="P23" s="192"/>
      <c r="Q23" s="192"/>
      <c r="R23" s="192"/>
    </row>
    <row r="24" spans="1:18" ht="21" customHeight="1">
      <c r="A24" s="386" t="s">
        <v>1157</v>
      </c>
      <c r="B24" s="226">
        <v>742.510715</v>
      </c>
      <c r="C24" s="226">
        <v>90.976862</v>
      </c>
      <c r="D24" s="226">
        <v>0.715266</v>
      </c>
      <c r="E24" s="226">
        <v>16.718482</v>
      </c>
      <c r="F24" s="226">
        <v>67.484827</v>
      </c>
      <c r="G24" s="226">
        <v>6.058287</v>
      </c>
      <c r="H24" s="226">
        <v>614.96977</v>
      </c>
      <c r="I24" s="226">
        <v>6.802804</v>
      </c>
      <c r="J24" s="226">
        <v>39.605965</v>
      </c>
      <c r="K24" s="226">
        <v>568.561001</v>
      </c>
      <c r="L24" s="226">
        <v>152.787935</v>
      </c>
      <c r="M24" s="226">
        <v>415.773066</v>
      </c>
      <c r="N24" s="192"/>
      <c r="O24" s="192"/>
      <c r="P24" s="192"/>
      <c r="Q24" s="192"/>
      <c r="R24" s="192"/>
    </row>
    <row r="25" spans="1:18" ht="21" customHeight="1">
      <c r="A25" s="386" t="s">
        <v>997</v>
      </c>
      <c r="B25" s="226">
        <v>710.236858</v>
      </c>
      <c r="C25" s="226">
        <v>92.621856</v>
      </c>
      <c r="D25" s="226">
        <v>1.002138</v>
      </c>
      <c r="E25" s="226">
        <v>21.896797</v>
      </c>
      <c r="F25" s="226">
        <v>62.744057</v>
      </c>
      <c r="G25" s="226">
        <v>6.978864</v>
      </c>
      <c r="H25" s="226">
        <v>581.956612</v>
      </c>
      <c r="I25" s="226">
        <v>9.057155</v>
      </c>
      <c r="J25" s="226">
        <v>29.559118</v>
      </c>
      <c r="K25" s="226">
        <v>543.340339</v>
      </c>
      <c r="L25" s="226">
        <v>107.165277</v>
      </c>
      <c r="M25" s="226">
        <v>436.175062</v>
      </c>
      <c r="N25" s="192"/>
      <c r="O25" s="192"/>
      <c r="P25" s="192"/>
      <c r="Q25" s="192"/>
      <c r="R25" s="192"/>
    </row>
    <row r="26" spans="1:18" ht="21" customHeight="1">
      <c r="A26" s="386" t="s">
        <v>998</v>
      </c>
      <c r="B26" s="226">
        <v>736.700474</v>
      </c>
      <c r="C26" s="226">
        <v>102.847926</v>
      </c>
      <c r="D26" s="226">
        <v>1.054047</v>
      </c>
      <c r="E26" s="226">
        <v>20.257732</v>
      </c>
      <c r="F26" s="226">
        <v>75.337158</v>
      </c>
      <c r="G26" s="226">
        <v>6.198989</v>
      </c>
      <c r="H26" s="226">
        <v>596.381654</v>
      </c>
      <c r="I26" s="226">
        <v>8.153415</v>
      </c>
      <c r="J26" s="226">
        <v>42.498224</v>
      </c>
      <c r="K26" s="226">
        <v>545.730015</v>
      </c>
      <c r="L26" s="226">
        <v>119.467804</v>
      </c>
      <c r="M26" s="226">
        <v>426.262211</v>
      </c>
      <c r="N26" s="192"/>
      <c r="O26" s="192"/>
      <c r="P26" s="192"/>
      <c r="Q26" s="192"/>
      <c r="R26" s="192"/>
    </row>
    <row r="27" spans="1:18" ht="21" customHeight="1">
      <c r="A27" s="386" t="s">
        <v>999</v>
      </c>
      <c r="B27" s="226">
        <v>693.35514</v>
      </c>
      <c r="C27" s="226">
        <v>77.289497</v>
      </c>
      <c r="D27" s="226">
        <v>1.060969</v>
      </c>
      <c r="E27" s="226">
        <v>20.302168</v>
      </c>
      <c r="F27" s="226">
        <v>51.322781</v>
      </c>
      <c r="G27" s="226">
        <v>4.603579</v>
      </c>
      <c r="H27" s="226">
        <v>575.458994</v>
      </c>
      <c r="I27" s="226">
        <v>7.387519</v>
      </c>
      <c r="J27" s="226">
        <v>34.14628</v>
      </c>
      <c r="K27" s="226">
        <v>533.925195</v>
      </c>
      <c r="L27" s="226">
        <v>115.670388</v>
      </c>
      <c r="M27" s="226">
        <v>418.254807</v>
      </c>
      <c r="N27" s="192"/>
      <c r="O27" s="192"/>
      <c r="P27" s="192"/>
      <c r="Q27" s="192"/>
      <c r="R27" s="192"/>
    </row>
    <row r="28" spans="1:18" ht="21" customHeight="1">
      <c r="A28" s="386" t="s">
        <v>1000</v>
      </c>
      <c r="B28" s="226">
        <v>725.139999</v>
      </c>
      <c r="C28" s="226">
        <v>84.270518</v>
      </c>
      <c r="D28" s="226">
        <v>0.829429</v>
      </c>
      <c r="E28" s="226">
        <v>20.089591</v>
      </c>
      <c r="F28" s="226">
        <v>55.650137</v>
      </c>
      <c r="G28" s="226">
        <v>7.701361</v>
      </c>
      <c r="H28" s="226">
        <v>597.494616</v>
      </c>
      <c r="I28" s="226">
        <v>5.414872</v>
      </c>
      <c r="J28" s="226">
        <v>39.651137</v>
      </c>
      <c r="K28" s="226">
        <v>552.428607</v>
      </c>
      <c r="L28" s="226">
        <v>123.782406</v>
      </c>
      <c r="M28" s="226">
        <v>428.646201</v>
      </c>
      <c r="N28" s="192"/>
      <c r="O28" s="192"/>
      <c r="P28" s="192"/>
      <c r="Q28" s="192"/>
      <c r="R28" s="192"/>
    </row>
    <row r="29" spans="1:18" ht="21" customHeight="1">
      <c r="A29" s="386" t="s">
        <v>1001</v>
      </c>
      <c r="B29" s="226">
        <v>746.067326</v>
      </c>
      <c r="C29" s="226">
        <v>81.604655</v>
      </c>
      <c r="D29" s="226">
        <v>1.13548</v>
      </c>
      <c r="E29" s="226">
        <v>21.0561</v>
      </c>
      <c r="F29" s="226">
        <v>53.457774</v>
      </c>
      <c r="G29" s="226">
        <v>5.955301</v>
      </c>
      <c r="H29" s="226">
        <v>622.022641</v>
      </c>
      <c r="I29" s="226">
        <v>7.132923</v>
      </c>
      <c r="J29" s="226">
        <v>37.504005</v>
      </c>
      <c r="K29" s="226">
        <v>577.385713</v>
      </c>
      <c r="L29" s="226">
        <v>112.724073</v>
      </c>
      <c r="M29" s="226">
        <v>464.66164</v>
      </c>
      <c r="N29" s="192"/>
      <c r="O29" s="192"/>
      <c r="P29" s="192"/>
      <c r="Q29" s="192"/>
      <c r="R29" s="192"/>
    </row>
    <row r="30" spans="1:18" ht="21" customHeight="1">
      <c r="A30" s="386" t="s">
        <v>1158</v>
      </c>
      <c r="B30" s="226">
        <v>694.462633</v>
      </c>
      <c r="C30" s="226">
        <v>85.657403</v>
      </c>
      <c r="D30" s="226">
        <v>0.352442</v>
      </c>
      <c r="E30" s="226">
        <v>23.972478</v>
      </c>
      <c r="F30" s="226">
        <v>55.142508</v>
      </c>
      <c r="G30" s="226">
        <v>6.189975</v>
      </c>
      <c r="H30" s="226">
        <v>572.591511</v>
      </c>
      <c r="I30" s="226">
        <v>5.925702</v>
      </c>
      <c r="J30" s="226">
        <v>31.948539</v>
      </c>
      <c r="K30" s="226">
        <v>534.71727</v>
      </c>
      <c r="L30" s="226">
        <v>114.773847</v>
      </c>
      <c r="M30" s="226">
        <v>419.943423</v>
      </c>
      <c r="N30" s="192"/>
      <c r="O30" s="192"/>
      <c r="P30" s="192"/>
      <c r="Q30" s="192"/>
      <c r="R30" s="192"/>
    </row>
    <row r="31" spans="1:18" ht="21" customHeight="1">
      <c r="A31" s="386" t="s">
        <v>1159</v>
      </c>
      <c r="B31" s="226">
        <v>758.848669</v>
      </c>
      <c r="C31" s="226">
        <v>75.774834</v>
      </c>
      <c r="D31" s="226">
        <v>1.587464</v>
      </c>
      <c r="E31" s="226">
        <v>18.784347</v>
      </c>
      <c r="F31" s="226">
        <v>47.38031</v>
      </c>
      <c r="G31" s="226">
        <v>8.022713</v>
      </c>
      <c r="H31" s="226">
        <v>640.225505</v>
      </c>
      <c r="I31" s="226">
        <v>6.479478</v>
      </c>
      <c r="J31" s="226">
        <v>34.611796</v>
      </c>
      <c r="K31" s="226">
        <v>599.134231</v>
      </c>
      <c r="L31" s="226">
        <v>142.839116</v>
      </c>
      <c r="M31" s="226">
        <v>456.295115</v>
      </c>
      <c r="N31" s="192"/>
      <c r="O31" s="192"/>
      <c r="P31" s="192"/>
      <c r="Q31" s="192"/>
      <c r="R31" s="192"/>
    </row>
    <row r="32" spans="1:18" ht="21" customHeight="1">
      <c r="A32" s="386" t="s">
        <v>1160</v>
      </c>
      <c r="B32" s="226">
        <v>752.963157</v>
      </c>
      <c r="C32" s="226">
        <v>78.724834</v>
      </c>
      <c r="D32" s="226">
        <v>0.845848</v>
      </c>
      <c r="E32" s="226">
        <v>21.729679</v>
      </c>
      <c r="F32" s="226">
        <v>48.610632</v>
      </c>
      <c r="G32" s="226">
        <v>7.538675</v>
      </c>
      <c r="H32" s="226">
        <v>631.771799</v>
      </c>
      <c r="I32" s="226">
        <v>6.976324</v>
      </c>
      <c r="J32" s="226">
        <v>38.815485</v>
      </c>
      <c r="K32" s="226">
        <v>585.97999</v>
      </c>
      <c r="L32" s="226">
        <v>115.989358</v>
      </c>
      <c r="M32" s="226">
        <v>469.990632</v>
      </c>
      <c r="N32" s="192"/>
      <c r="O32" s="192"/>
      <c r="P32" s="192"/>
      <c r="Q32" s="192"/>
      <c r="R32" s="192"/>
    </row>
    <row r="33" spans="1:18" ht="21" customHeight="1">
      <c r="A33" s="386" t="s">
        <v>1161</v>
      </c>
      <c r="B33" s="226">
        <v>733.544018</v>
      </c>
      <c r="C33" s="226">
        <v>87.193016</v>
      </c>
      <c r="D33" s="226">
        <v>0.86112</v>
      </c>
      <c r="E33" s="226">
        <v>21.421021</v>
      </c>
      <c r="F33" s="226">
        <v>57.830217</v>
      </c>
      <c r="G33" s="226">
        <v>7.080658</v>
      </c>
      <c r="H33" s="226">
        <v>600.779292</v>
      </c>
      <c r="I33" s="226">
        <v>5.033471</v>
      </c>
      <c r="J33" s="226">
        <v>30.071476</v>
      </c>
      <c r="K33" s="226">
        <v>565.674345</v>
      </c>
      <c r="L33" s="226">
        <v>105.173128</v>
      </c>
      <c r="M33" s="226">
        <v>460.501217</v>
      </c>
      <c r="N33" s="192"/>
      <c r="O33" s="192"/>
      <c r="P33" s="192"/>
      <c r="Q33" s="192"/>
      <c r="R33" s="192"/>
    </row>
    <row r="34" spans="1:18" ht="21" customHeight="1">
      <c r="A34" s="386" t="s">
        <v>1162</v>
      </c>
      <c r="B34" s="226">
        <v>644.067533</v>
      </c>
      <c r="C34" s="226">
        <v>86.250734</v>
      </c>
      <c r="D34" s="226">
        <v>0.924348</v>
      </c>
      <c r="E34" s="226">
        <v>21.448091</v>
      </c>
      <c r="F34" s="226">
        <v>55.789096</v>
      </c>
      <c r="G34" s="226">
        <v>8.089199</v>
      </c>
      <c r="H34" s="226">
        <v>517.715078</v>
      </c>
      <c r="I34" s="226">
        <v>4.223825</v>
      </c>
      <c r="J34" s="226">
        <v>32.57797</v>
      </c>
      <c r="K34" s="226">
        <v>480.913283</v>
      </c>
      <c r="L34" s="226">
        <v>90.665969</v>
      </c>
      <c r="M34" s="226">
        <v>390.247314</v>
      </c>
      <c r="N34" s="192"/>
      <c r="O34" s="192"/>
      <c r="P34" s="192"/>
      <c r="Q34" s="192"/>
      <c r="R34" s="192"/>
    </row>
    <row r="35" spans="1:18" s="119" customFormat="1" ht="33" customHeight="1">
      <c r="A35" s="384" t="s">
        <v>1164</v>
      </c>
      <c r="B35" s="385"/>
      <c r="C35" s="385"/>
      <c r="D35" s="385"/>
      <c r="E35" s="385"/>
      <c r="F35" s="385"/>
      <c r="G35" s="385"/>
      <c r="H35" s="385"/>
      <c r="I35" s="385"/>
      <c r="J35" s="385"/>
      <c r="K35" s="385"/>
      <c r="L35" s="385"/>
      <c r="M35" s="385"/>
      <c r="N35" s="228"/>
      <c r="O35" s="228"/>
      <c r="P35" s="228"/>
      <c r="Q35" s="228"/>
      <c r="R35" s="228"/>
    </row>
    <row r="36" spans="1:18" ht="21" customHeight="1">
      <c r="A36" s="386" t="s">
        <v>1156</v>
      </c>
      <c r="B36" s="226">
        <v>731.428078</v>
      </c>
      <c r="C36" s="226">
        <v>86.737888</v>
      </c>
      <c r="D36" s="226">
        <v>0.336819</v>
      </c>
      <c r="E36" s="226">
        <v>19.194736</v>
      </c>
      <c r="F36" s="226">
        <v>62.799373</v>
      </c>
      <c r="G36" s="226">
        <v>4.40696</v>
      </c>
      <c r="H36" s="226">
        <v>592.540343</v>
      </c>
      <c r="I36" s="226">
        <v>4.916597</v>
      </c>
      <c r="J36" s="226">
        <v>36.88373</v>
      </c>
      <c r="K36" s="226">
        <v>550.740016</v>
      </c>
      <c r="L36" s="226">
        <v>105.707425</v>
      </c>
      <c r="M36" s="226">
        <v>445.032591</v>
      </c>
      <c r="N36" s="192"/>
      <c r="O36" s="192"/>
      <c r="P36" s="192"/>
      <c r="Q36" s="192"/>
      <c r="R36" s="192"/>
    </row>
    <row r="37" spans="1:18" ht="21" customHeight="1">
      <c r="A37" s="386" t="s">
        <v>1157</v>
      </c>
      <c r="B37" s="226">
        <v>739.841334</v>
      </c>
      <c r="C37" s="226">
        <v>80.711856</v>
      </c>
      <c r="D37" s="226">
        <v>0.5417</v>
      </c>
      <c r="E37" s="226">
        <v>17.696261</v>
      </c>
      <c r="F37" s="226">
        <v>57.840871</v>
      </c>
      <c r="G37" s="226">
        <v>4.633024</v>
      </c>
      <c r="H37" s="226">
        <v>611.91345</v>
      </c>
      <c r="I37" s="226">
        <v>6.97283</v>
      </c>
      <c r="J37" s="226">
        <v>37.280178</v>
      </c>
      <c r="K37" s="226">
        <v>567.660442</v>
      </c>
      <c r="L37" s="226">
        <v>111.629723</v>
      </c>
      <c r="M37" s="226">
        <v>456.030719</v>
      </c>
      <c r="N37" s="192"/>
      <c r="O37" s="192"/>
      <c r="P37" s="192"/>
      <c r="Q37" s="192"/>
      <c r="R37" s="192"/>
    </row>
    <row r="38" spans="1:18" ht="21" customHeight="1">
      <c r="A38" s="386" t="s">
        <v>997</v>
      </c>
      <c r="B38" s="226">
        <v>807.009947</v>
      </c>
      <c r="C38" s="226">
        <v>104.195991</v>
      </c>
      <c r="D38" s="226">
        <v>0.645937</v>
      </c>
      <c r="E38" s="226">
        <v>26.230581</v>
      </c>
      <c r="F38" s="226">
        <v>71.211932</v>
      </c>
      <c r="G38" s="226">
        <v>6.107541</v>
      </c>
      <c r="H38" s="226">
        <v>653.91335</v>
      </c>
      <c r="I38" s="226">
        <v>5.731773</v>
      </c>
      <c r="J38" s="226">
        <v>37.713585</v>
      </c>
      <c r="K38" s="226">
        <v>610.467992</v>
      </c>
      <c r="L38" s="226">
        <v>113.100804</v>
      </c>
      <c r="M38" s="226">
        <v>497.367188</v>
      </c>
      <c r="N38" s="192"/>
      <c r="O38" s="192"/>
      <c r="P38" s="192"/>
      <c r="Q38" s="192"/>
      <c r="R38" s="192"/>
    </row>
    <row r="39" spans="1:18" ht="21" customHeight="1">
      <c r="A39" s="386" t="s">
        <v>998</v>
      </c>
      <c r="B39" s="226">
        <v>729.490489</v>
      </c>
      <c r="C39" s="226">
        <v>80.53242</v>
      </c>
      <c r="D39" s="226">
        <v>0.868273</v>
      </c>
      <c r="E39" s="226">
        <v>18.093268</v>
      </c>
      <c r="F39" s="226">
        <v>54.588987</v>
      </c>
      <c r="G39" s="226">
        <v>6.981892</v>
      </c>
      <c r="H39" s="226">
        <v>592.817785</v>
      </c>
      <c r="I39" s="226">
        <v>5.711398</v>
      </c>
      <c r="J39" s="226">
        <v>33.659212</v>
      </c>
      <c r="K39" s="226">
        <v>553.447175</v>
      </c>
      <c r="L39" s="226">
        <v>123.02425</v>
      </c>
      <c r="M39" s="226">
        <v>430.422925</v>
      </c>
      <c r="N39" s="192"/>
      <c r="O39" s="192"/>
      <c r="P39" s="192"/>
      <c r="Q39" s="192"/>
      <c r="R39" s="192"/>
    </row>
    <row r="40" spans="1:18" ht="21" customHeight="1">
      <c r="A40" s="386" t="s">
        <v>999</v>
      </c>
      <c r="B40" s="226">
        <v>745.07575</v>
      </c>
      <c r="C40" s="226">
        <v>77.502097</v>
      </c>
      <c r="D40" s="226">
        <v>0.709671</v>
      </c>
      <c r="E40" s="226">
        <v>18.970668</v>
      </c>
      <c r="F40" s="226">
        <v>52.857944</v>
      </c>
      <c r="G40" s="226">
        <v>4.963814</v>
      </c>
      <c r="H40" s="226">
        <v>611.291129</v>
      </c>
      <c r="I40" s="226">
        <v>4.961771</v>
      </c>
      <c r="J40" s="226">
        <v>37.870072</v>
      </c>
      <c r="K40" s="226">
        <v>568.459286</v>
      </c>
      <c r="L40" s="226">
        <v>118.636802</v>
      </c>
      <c r="M40" s="226">
        <v>449.822484</v>
      </c>
      <c r="N40" s="192"/>
      <c r="O40" s="192"/>
      <c r="P40" s="192"/>
      <c r="Q40" s="192"/>
      <c r="R40" s="192"/>
    </row>
    <row r="41" spans="1:18" ht="21" customHeight="1">
      <c r="A41" s="386" t="s">
        <v>1000</v>
      </c>
      <c r="B41" s="226">
        <v>807.984941</v>
      </c>
      <c r="C41" s="226">
        <v>83.177594</v>
      </c>
      <c r="D41" s="226">
        <v>0.542806</v>
      </c>
      <c r="E41" s="226">
        <v>23.947881</v>
      </c>
      <c r="F41" s="226">
        <v>53.383955</v>
      </c>
      <c r="G41" s="226">
        <v>5.302952</v>
      </c>
      <c r="H41" s="226">
        <v>659.696785</v>
      </c>
      <c r="I41" s="226">
        <v>6.490292</v>
      </c>
      <c r="J41" s="226">
        <v>34.182198</v>
      </c>
      <c r="K41" s="226">
        <v>619.024295</v>
      </c>
      <c r="L41" s="226">
        <v>123.890334</v>
      </c>
      <c r="M41" s="226">
        <v>495.133961</v>
      </c>
      <c r="N41" s="192"/>
      <c r="O41" s="192"/>
      <c r="P41" s="192"/>
      <c r="Q41" s="192"/>
      <c r="R41" s="192"/>
    </row>
    <row r="42" spans="1:18" ht="21" customHeight="1">
      <c r="A42" s="386" t="s">
        <v>1001</v>
      </c>
      <c r="B42" s="226">
        <v>903.728706</v>
      </c>
      <c r="C42" s="226">
        <v>90.70279</v>
      </c>
      <c r="D42" s="226">
        <v>0.525079</v>
      </c>
      <c r="E42" s="226">
        <v>19.635554</v>
      </c>
      <c r="F42" s="226">
        <v>65.516433</v>
      </c>
      <c r="G42" s="226">
        <v>5.025724</v>
      </c>
      <c r="H42" s="226">
        <v>740.545725</v>
      </c>
      <c r="I42" s="226">
        <v>7.165759</v>
      </c>
      <c r="J42" s="226">
        <v>36.504334</v>
      </c>
      <c r="K42" s="226">
        <v>696.875632</v>
      </c>
      <c r="L42" s="226">
        <v>137.176904</v>
      </c>
      <c r="M42" s="226">
        <v>559.698728</v>
      </c>
      <c r="N42" s="192"/>
      <c r="O42" s="192"/>
      <c r="P42" s="192"/>
      <c r="Q42" s="192"/>
      <c r="R42" s="192"/>
    </row>
    <row r="43" spans="1:18" ht="21" customHeight="1">
      <c r="A43" s="386" t="s">
        <v>1158</v>
      </c>
      <c r="B43" s="226">
        <v>694.967608</v>
      </c>
      <c r="C43" s="226">
        <v>70.829865</v>
      </c>
      <c r="D43" s="226">
        <v>0.481664</v>
      </c>
      <c r="E43" s="226">
        <v>13.835999</v>
      </c>
      <c r="F43" s="226">
        <v>50.767149</v>
      </c>
      <c r="G43" s="226">
        <v>5.745053</v>
      </c>
      <c r="H43" s="226">
        <v>545.920166</v>
      </c>
      <c r="I43" s="226">
        <v>5.091556</v>
      </c>
      <c r="J43" s="226">
        <v>27.347376</v>
      </c>
      <c r="K43" s="226">
        <v>513.481234</v>
      </c>
      <c r="L43" s="226">
        <v>105.669476</v>
      </c>
      <c r="M43" s="226">
        <v>407.811758</v>
      </c>
      <c r="N43" s="192"/>
      <c r="O43" s="192"/>
      <c r="P43" s="192"/>
      <c r="Q43" s="192"/>
      <c r="R43" s="192"/>
    </row>
    <row r="44" spans="1:18" ht="21" customHeight="1">
      <c r="A44" s="386" t="s">
        <v>1159</v>
      </c>
      <c r="B44" s="226">
        <v>803.769969</v>
      </c>
      <c r="C44" s="226">
        <v>73.317683</v>
      </c>
      <c r="D44" s="226">
        <v>0.595661</v>
      </c>
      <c r="E44" s="226">
        <v>17.72417</v>
      </c>
      <c r="F44" s="226">
        <v>49.039092</v>
      </c>
      <c r="G44" s="226">
        <v>5.95876</v>
      </c>
      <c r="H44" s="226">
        <v>638.799638</v>
      </c>
      <c r="I44" s="226">
        <v>6.344062</v>
      </c>
      <c r="J44" s="226">
        <v>32.398616</v>
      </c>
      <c r="K44" s="226">
        <v>600.05696</v>
      </c>
      <c r="L44" s="226">
        <v>123.253772</v>
      </c>
      <c r="M44" s="226">
        <v>476.803188</v>
      </c>
      <c r="N44" s="192"/>
      <c r="O44" s="192"/>
      <c r="P44" s="192"/>
      <c r="Q44" s="192"/>
      <c r="R44" s="192"/>
    </row>
    <row r="45" spans="1:13" ht="25.5" customHeight="1">
      <c r="A45" s="387" t="s">
        <v>830</v>
      </c>
      <c r="B45" s="388"/>
      <c r="C45" s="388"/>
      <c r="D45" s="388"/>
      <c r="E45" s="388"/>
      <c r="F45" s="388"/>
      <c r="G45" s="388"/>
      <c r="H45" s="388"/>
      <c r="I45" s="388"/>
      <c r="J45" s="388"/>
      <c r="K45" s="388"/>
      <c r="L45" s="388"/>
      <c r="M45" s="388"/>
    </row>
    <row r="46" spans="1:13" ht="46.5" customHeight="1">
      <c r="A46" s="694" t="s">
        <v>1221</v>
      </c>
      <c r="B46" s="695"/>
      <c r="C46" s="695"/>
      <c r="D46" s="695"/>
      <c r="E46" s="695"/>
      <c r="F46" s="695"/>
      <c r="G46" s="695"/>
      <c r="H46" s="695"/>
      <c r="I46" s="695"/>
      <c r="J46" s="695"/>
      <c r="K46" s="695"/>
      <c r="L46" s="695"/>
      <c r="M46" s="695"/>
    </row>
    <row r="52" ht="12.75">
      <c r="H52" s="16"/>
    </row>
    <row r="66" spans="1:7" ht="12.75">
      <c r="A66" s="181"/>
      <c r="B66" s="181"/>
      <c r="C66" s="181"/>
      <c r="D66" s="181"/>
      <c r="E66" s="181"/>
      <c r="F66" s="181"/>
      <c r="G66" s="181"/>
    </row>
    <row r="70" ht="15" customHeight="1"/>
    <row r="292" ht="59.25" customHeight="1"/>
  </sheetData>
  <sheetProtection/>
  <mergeCells count="18">
    <mergeCell ref="A46:M46"/>
    <mergeCell ref="E4:F4"/>
    <mergeCell ref="G4:G6"/>
    <mergeCell ref="K4:M4"/>
    <mergeCell ref="K5:K6"/>
    <mergeCell ref="E6:F6"/>
    <mergeCell ref="D4:D6"/>
    <mergeCell ref="M5:M6"/>
    <mergeCell ref="I4:I6"/>
    <mergeCell ref="C3:G3"/>
    <mergeCell ref="H3:M3"/>
    <mergeCell ref="H4:H6"/>
    <mergeCell ref="L5:L6"/>
    <mergeCell ref="C4:C6"/>
    <mergeCell ref="A3:A7"/>
    <mergeCell ref="B3:B6"/>
    <mergeCell ref="B7:M7"/>
    <mergeCell ref="J4:J6"/>
  </mergeCells>
  <printOptions horizontalCentered="1"/>
  <pageMargins left="0.5905511811023623" right="0.5905511811023623" top="0.984251968503937" bottom="0.4330708661417323" header="0.5118110236220472" footer="0.31496062992125984"/>
  <pageSetup firstPageNumber="39" useFirstPageNumber="1" horizontalDpi="600" verticalDpi="600" orientation="portrait" paperSize="9" scale="75" r:id="rId1"/>
  <headerFooter alignWithMargins="0">
    <oddHeader>&amp;C&amp;12- &amp;P -</oddHeader>
  </headerFooter>
</worksheet>
</file>

<file path=xl/worksheets/sheet23.xml><?xml version="1.0" encoding="utf-8"?>
<worksheet xmlns="http://schemas.openxmlformats.org/spreadsheetml/2006/main" xmlns:r="http://schemas.openxmlformats.org/officeDocument/2006/relationships">
  <sheetPr codeName="Tabelle20"/>
  <dimension ref="A1:R66"/>
  <sheetViews>
    <sheetView zoomScalePageLayoutView="0" workbookViewId="0" topLeftCell="A1">
      <selection activeCell="A1" sqref="A1"/>
    </sheetView>
  </sheetViews>
  <sheetFormatPr defaultColWidth="11.421875" defaultRowHeight="12.75"/>
  <cols>
    <col min="1" max="1" width="12.7109375" style="0" customWidth="1"/>
    <col min="2" max="7" width="13.28125" style="0" customWidth="1"/>
    <col min="8" max="8" width="14.7109375" style="3" customWidth="1"/>
    <col min="9" max="9" width="13.28125" style="3" customWidth="1"/>
    <col min="13" max="13" width="14.00390625" style="0" customWidth="1"/>
  </cols>
  <sheetData>
    <row r="1" spans="1:9" ht="21" customHeight="1">
      <c r="A1" s="229" t="s">
        <v>1211</v>
      </c>
      <c r="B1" s="229"/>
      <c r="C1" s="229"/>
      <c r="D1" s="229"/>
      <c r="E1" s="229"/>
      <c r="F1" s="229"/>
      <c r="G1" s="229"/>
      <c r="H1" s="229"/>
      <c r="I1" s="229"/>
    </row>
    <row r="2" spans="1:8" ht="12.75">
      <c r="A2" s="8"/>
      <c r="B2" s="8"/>
      <c r="H2"/>
    </row>
    <row r="3" spans="1:9" s="12" customFormat="1" ht="17.25" customHeight="1">
      <c r="A3" s="718" t="s">
        <v>254</v>
      </c>
      <c r="B3" s="719" t="s">
        <v>983</v>
      </c>
      <c r="C3" s="703" t="s">
        <v>468</v>
      </c>
      <c r="D3" s="703"/>
      <c r="E3" s="704"/>
      <c r="F3" s="703"/>
      <c r="G3" s="703"/>
      <c r="H3" s="703"/>
      <c r="I3" s="705"/>
    </row>
    <row r="4" spans="1:9" s="12" customFormat="1" ht="12.75">
      <c r="A4" s="523"/>
      <c r="B4" s="720"/>
      <c r="C4" s="706" t="s">
        <v>202</v>
      </c>
      <c r="D4" s="706" t="s">
        <v>1120</v>
      </c>
      <c r="E4" s="706" t="s">
        <v>204</v>
      </c>
      <c r="F4" s="706" t="s">
        <v>205</v>
      </c>
      <c r="G4" s="706" t="s">
        <v>206</v>
      </c>
      <c r="H4" s="541" t="s">
        <v>1029</v>
      </c>
      <c r="I4" s="535" t="s">
        <v>207</v>
      </c>
    </row>
    <row r="5" spans="1:9" s="12" customFormat="1" ht="15" customHeight="1">
      <c r="A5" s="523"/>
      <c r="B5" s="720"/>
      <c r="C5" s="706"/>
      <c r="D5" s="706"/>
      <c r="E5" s="706"/>
      <c r="F5" s="706"/>
      <c r="G5" s="706"/>
      <c r="H5" s="532"/>
      <c r="I5" s="536"/>
    </row>
    <row r="6" spans="1:9" s="12" customFormat="1" ht="12.75">
      <c r="A6" s="523"/>
      <c r="B6" s="720"/>
      <c r="C6" s="706"/>
      <c r="D6" s="706"/>
      <c r="E6" s="706"/>
      <c r="F6" s="706"/>
      <c r="G6" s="706"/>
      <c r="H6" s="533"/>
      <c r="I6" s="537"/>
    </row>
    <row r="7" spans="1:9" s="12" customFormat="1" ht="16.5" customHeight="1">
      <c r="A7" s="524"/>
      <c r="B7" s="721" t="s">
        <v>829</v>
      </c>
      <c r="C7" s="722"/>
      <c r="D7" s="722"/>
      <c r="E7" s="722"/>
      <c r="F7" s="722"/>
      <c r="G7" s="722"/>
      <c r="H7" s="722"/>
      <c r="I7" s="723"/>
    </row>
    <row r="8" spans="1:9" ht="16.5" customHeight="1">
      <c r="A8" s="28" t="s">
        <v>684</v>
      </c>
      <c r="H8" s="3" t="s">
        <v>684</v>
      </c>
      <c r="I8" s="3" t="s">
        <v>684</v>
      </c>
    </row>
    <row r="9" spans="1:18" s="9" customFormat="1" ht="33" customHeight="1">
      <c r="A9" s="389" t="s">
        <v>1155</v>
      </c>
      <c r="B9" s="385">
        <v>12114.163776</v>
      </c>
      <c r="C9" s="385">
        <v>8787.553164</v>
      </c>
      <c r="D9" s="385">
        <v>7626.313861</v>
      </c>
      <c r="E9" s="385">
        <v>240.888405</v>
      </c>
      <c r="F9" s="385">
        <v>1226.20893</v>
      </c>
      <c r="G9" s="385">
        <v>1794.597451</v>
      </c>
      <c r="H9" s="385">
        <v>64.525757</v>
      </c>
      <c r="I9" s="390">
        <v>0.390069</v>
      </c>
      <c r="J9" s="224"/>
      <c r="K9" s="224"/>
      <c r="L9" s="224"/>
      <c r="M9" s="224"/>
      <c r="N9" s="225"/>
      <c r="O9" s="225"/>
      <c r="P9" s="225"/>
      <c r="Q9" s="225"/>
      <c r="R9" s="225"/>
    </row>
    <row r="10" spans="1:18" ht="21" customHeight="1">
      <c r="A10" s="386" t="s">
        <v>1156</v>
      </c>
      <c r="B10" s="226">
        <v>972.597854</v>
      </c>
      <c r="C10" s="226">
        <v>720.389749</v>
      </c>
      <c r="D10" s="226">
        <v>634.603257</v>
      </c>
      <c r="E10" s="226">
        <v>14.391668</v>
      </c>
      <c r="F10" s="226">
        <v>89.176934</v>
      </c>
      <c r="G10" s="226">
        <v>142.958587</v>
      </c>
      <c r="H10" s="226">
        <v>5.675984</v>
      </c>
      <c r="I10" s="391">
        <v>0.004932</v>
      </c>
      <c r="J10" s="227"/>
      <c r="K10" s="227"/>
      <c r="L10" s="227"/>
      <c r="M10" s="227"/>
      <c r="N10" s="192"/>
      <c r="O10" s="192"/>
      <c r="P10" s="192"/>
      <c r="Q10" s="192"/>
      <c r="R10" s="192"/>
    </row>
    <row r="11" spans="1:18" ht="21" customHeight="1">
      <c r="A11" s="386" t="s">
        <v>1157</v>
      </c>
      <c r="B11" s="226">
        <v>948.788602</v>
      </c>
      <c r="C11" s="226">
        <v>705.73708</v>
      </c>
      <c r="D11" s="226">
        <v>616.176031</v>
      </c>
      <c r="E11" s="226">
        <v>17.021824</v>
      </c>
      <c r="F11" s="226">
        <v>86.078266</v>
      </c>
      <c r="G11" s="226">
        <v>133.592524</v>
      </c>
      <c r="H11" s="226">
        <v>6.336611</v>
      </c>
      <c r="I11" s="391">
        <v>0.022297</v>
      </c>
      <c r="J11" s="227"/>
      <c r="K11" s="227"/>
      <c r="L11" s="227"/>
      <c r="M11" s="227"/>
      <c r="N11" s="192"/>
      <c r="O11" s="192"/>
      <c r="P11" s="192"/>
      <c r="Q11" s="192"/>
      <c r="R11" s="192"/>
    </row>
    <row r="12" spans="1:18" ht="21" customHeight="1">
      <c r="A12" s="386" t="s">
        <v>997</v>
      </c>
      <c r="B12" s="226">
        <v>1012.711189</v>
      </c>
      <c r="C12" s="226">
        <v>720.916252</v>
      </c>
      <c r="D12" s="226">
        <v>629.397901</v>
      </c>
      <c r="E12" s="226">
        <v>23.320864</v>
      </c>
      <c r="F12" s="226">
        <v>97.121132</v>
      </c>
      <c r="G12" s="226">
        <v>165.073827</v>
      </c>
      <c r="H12" s="226">
        <v>6.260276</v>
      </c>
      <c r="I12" s="391">
        <v>0.018838</v>
      </c>
      <c r="J12" s="227"/>
      <c r="K12" s="227"/>
      <c r="L12" s="227"/>
      <c r="M12" s="227"/>
      <c r="N12" s="192"/>
      <c r="O12" s="192"/>
      <c r="P12" s="192"/>
      <c r="Q12" s="192"/>
      <c r="R12" s="192"/>
    </row>
    <row r="13" spans="1:18" ht="21" customHeight="1">
      <c r="A13" s="386" t="s">
        <v>998</v>
      </c>
      <c r="B13" s="226">
        <v>1039.513473</v>
      </c>
      <c r="C13" s="226">
        <v>740.968174</v>
      </c>
      <c r="D13" s="226">
        <v>633.390856</v>
      </c>
      <c r="E13" s="226">
        <v>22.547457</v>
      </c>
      <c r="F13" s="226">
        <v>112.902296</v>
      </c>
      <c r="G13" s="226">
        <v>158.499637</v>
      </c>
      <c r="H13" s="226">
        <v>4.568018</v>
      </c>
      <c r="I13" s="391">
        <v>0.027891</v>
      </c>
      <c r="J13" s="227"/>
      <c r="K13" s="227"/>
      <c r="L13" s="227"/>
      <c r="M13" s="227"/>
      <c r="N13" s="192"/>
      <c r="O13" s="192"/>
      <c r="P13" s="192"/>
      <c r="Q13" s="192"/>
      <c r="R13" s="192"/>
    </row>
    <row r="14" spans="1:18" ht="21" customHeight="1">
      <c r="A14" s="386" t="s">
        <v>999</v>
      </c>
      <c r="B14" s="226">
        <v>1035.992629</v>
      </c>
      <c r="C14" s="226">
        <v>732.891645</v>
      </c>
      <c r="D14" s="226">
        <v>632.057286</v>
      </c>
      <c r="E14" s="226">
        <v>23.908363</v>
      </c>
      <c r="F14" s="226">
        <v>107.404449</v>
      </c>
      <c r="G14" s="226">
        <v>162.69883</v>
      </c>
      <c r="H14" s="226">
        <v>9.009913</v>
      </c>
      <c r="I14" s="391">
        <v>0.079429</v>
      </c>
      <c r="J14" s="227"/>
      <c r="K14" s="227"/>
      <c r="L14" s="227"/>
      <c r="M14" s="227"/>
      <c r="N14" s="192"/>
      <c r="O14" s="192"/>
      <c r="P14" s="192"/>
      <c r="Q14" s="192"/>
      <c r="R14" s="192"/>
    </row>
    <row r="15" spans="1:18" ht="21" customHeight="1">
      <c r="A15" s="386" t="s">
        <v>1000</v>
      </c>
      <c r="B15" s="226">
        <v>1102.482919</v>
      </c>
      <c r="C15" s="226">
        <v>802.197531</v>
      </c>
      <c r="D15" s="226">
        <v>711.722935</v>
      </c>
      <c r="E15" s="226">
        <v>20.144523</v>
      </c>
      <c r="F15" s="226">
        <v>117.395831</v>
      </c>
      <c r="G15" s="226">
        <v>157.499399</v>
      </c>
      <c r="H15" s="226">
        <v>5.216743</v>
      </c>
      <c r="I15" s="391">
        <v>0.028892</v>
      </c>
      <c r="J15" s="227"/>
      <c r="K15" s="227"/>
      <c r="L15" s="227"/>
      <c r="M15" s="227"/>
      <c r="N15" s="192"/>
      <c r="O15" s="192"/>
      <c r="P15" s="192"/>
      <c r="Q15" s="192"/>
      <c r="R15" s="192"/>
    </row>
    <row r="16" spans="1:18" ht="21" customHeight="1">
      <c r="A16" s="386" t="s">
        <v>1001</v>
      </c>
      <c r="B16" s="226">
        <v>1029.111543</v>
      </c>
      <c r="C16" s="226">
        <v>734.207492</v>
      </c>
      <c r="D16" s="226">
        <v>629.572294</v>
      </c>
      <c r="E16" s="226">
        <v>17.881393</v>
      </c>
      <c r="F16" s="226">
        <v>110.301119</v>
      </c>
      <c r="G16" s="226">
        <v>160.804443</v>
      </c>
      <c r="H16" s="226">
        <v>5.843983</v>
      </c>
      <c r="I16" s="391">
        <v>0.073113</v>
      </c>
      <c r="J16" s="227"/>
      <c r="K16" s="227"/>
      <c r="L16" s="227"/>
      <c r="M16" s="227"/>
      <c r="N16" s="192"/>
      <c r="O16" s="192"/>
      <c r="P16" s="192"/>
      <c r="Q16" s="192"/>
      <c r="R16" s="192"/>
    </row>
    <row r="17" spans="1:18" ht="21" customHeight="1">
      <c r="A17" s="386" t="s">
        <v>1158</v>
      </c>
      <c r="B17" s="226">
        <v>959.279132</v>
      </c>
      <c r="C17" s="226">
        <v>695.635591</v>
      </c>
      <c r="D17" s="226">
        <v>600.049371</v>
      </c>
      <c r="E17" s="226">
        <v>17.022505</v>
      </c>
      <c r="F17" s="226">
        <v>92.260989</v>
      </c>
      <c r="G17" s="226">
        <v>150.458112</v>
      </c>
      <c r="H17" s="226">
        <v>3.818518</v>
      </c>
      <c r="I17" s="391">
        <v>0.083417</v>
      </c>
      <c r="J17" s="227"/>
      <c r="K17" s="227"/>
      <c r="L17" s="227"/>
      <c r="M17" s="227"/>
      <c r="N17" s="192"/>
      <c r="O17" s="192"/>
      <c r="P17" s="192"/>
      <c r="Q17" s="192"/>
      <c r="R17" s="192"/>
    </row>
    <row r="18" spans="1:18" ht="21" customHeight="1">
      <c r="A18" s="386" t="s">
        <v>1159</v>
      </c>
      <c r="B18" s="226">
        <v>993.989889</v>
      </c>
      <c r="C18" s="226">
        <v>717.076907</v>
      </c>
      <c r="D18" s="226">
        <v>617.632183</v>
      </c>
      <c r="E18" s="226">
        <v>14.612387</v>
      </c>
      <c r="F18" s="226">
        <v>113.930074</v>
      </c>
      <c r="G18" s="226">
        <v>144.471065</v>
      </c>
      <c r="H18" s="226">
        <v>3.862285</v>
      </c>
      <c r="I18" s="391">
        <v>0.037171</v>
      </c>
      <c r="J18" s="227"/>
      <c r="K18" s="227"/>
      <c r="L18" s="227"/>
      <c r="M18" s="227"/>
      <c r="N18" s="192"/>
      <c r="O18" s="192"/>
      <c r="P18" s="192"/>
      <c r="Q18" s="192"/>
      <c r="R18" s="192"/>
    </row>
    <row r="19" spans="1:18" ht="21" customHeight="1">
      <c r="A19" s="386" t="s">
        <v>1160</v>
      </c>
      <c r="B19" s="226">
        <v>1052.067127</v>
      </c>
      <c r="C19" s="226">
        <v>795.500444</v>
      </c>
      <c r="D19" s="226">
        <v>692.837769</v>
      </c>
      <c r="E19" s="226">
        <v>22.414622</v>
      </c>
      <c r="F19" s="226">
        <v>99.115244</v>
      </c>
      <c r="G19" s="226">
        <v>129.464344</v>
      </c>
      <c r="H19" s="226">
        <v>5.564854</v>
      </c>
      <c r="I19" s="391">
        <v>0.007619</v>
      </c>
      <c r="J19" s="227"/>
      <c r="K19" s="227"/>
      <c r="L19" s="227"/>
      <c r="M19" s="227"/>
      <c r="N19" s="192"/>
      <c r="O19" s="192"/>
      <c r="P19" s="192"/>
      <c r="Q19" s="192"/>
      <c r="R19" s="192"/>
    </row>
    <row r="20" spans="1:18" ht="21" customHeight="1">
      <c r="A20" s="386" t="s">
        <v>1161</v>
      </c>
      <c r="B20" s="226">
        <v>1081.909205</v>
      </c>
      <c r="C20" s="226">
        <v>807.37053</v>
      </c>
      <c r="D20" s="226">
        <v>695.3088</v>
      </c>
      <c r="E20" s="226">
        <v>22.762801</v>
      </c>
      <c r="F20" s="226">
        <v>104.746034</v>
      </c>
      <c r="G20" s="226">
        <v>142.941337</v>
      </c>
      <c r="H20" s="226">
        <v>4.084582</v>
      </c>
      <c r="I20" s="391">
        <v>0.003921</v>
      </c>
      <c r="J20" s="227"/>
      <c r="K20" s="227"/>
      <c r="L20" s="227"/>
      <c r="M20" s="227"/>
      <c r="N20" s="192"/>
      <c r="O20" s="192"/>
      <c r="P20" s="192"/>
      <c r="Q20" s="192"/>
      <c r="R20" s="192"/>
    </row>
    <row r="21" spans="1:18" ht="21" customHeight="1">
      <c r="A21" s="386" t="s">
        <v>1162</v>
      </c>
      <c r="B21" s="226">
        <v>885.720214</v>
      </c>
      <c r="C21" s="226">
        <v>614.661769</v>
      </c>
      <c r="D21" s="226">
        <v>533.565178</v>
      </c>
      <c r="E21" s="226">
        <v>24.859998</v>
      </c>
      <c r="F21" s="226">
        <v>95.776562</v>
      </c>
      <c r="G21" s="226">
        <v>146.135346</v>
      </c>
      <c r="H21" s="226">
        <v>4.28399</v>
      </c>
      <c r="I21" s="391">
        <v>0.002549</v>
      </c>
      <c r="J21" s="227"/>
      <c r="K21" s="227"/>
      <c r="L21" s="227"/>
      <c r="M21" s="227"/>
      <c r="N21" s="192"/>
      <c r="O21" s="192"/>
      <c r="P21" s="192"/>
      <c r="Q21" s="192"/>
      <c r="R21" s="192"/>
    </row>
    <row r="22" spans="1:18" s="119" customFormat="1" ht="33" customHeight="1">
      <c r="A22" s="389" t="s">
        <v>1163</v>
      </c>
      <c r="B22" s="385">
        <v>12986.632601</v>
      </c>
      <c r="C22" s="385">
        <v>9393.418016</v>
      </c>
      <c r="D22" s="385">
        <v>8290.470345</v>
      </c>
      <c r="E22" s="385">
        <v>253.706749</v>
      </c>
      <c r="F22" s="385">
        <v>1350.761277</v>
      </c>
      <c r="G22" s="385">
        <v>1918.042461</v>
      </c>
      <c r="H22" s="385">
        <v>70.389412</v>
      </c>
      <c r="I22" s="390">
        <v>0.314686</v>
      </c>
      <c r="J22" s="224"/>
      <c r="K22" s="224"/>
      <c r="L22" s="224"/>
      <c r="M22" s="224"/>
      <c r="N22" s="228"/>
      <c r="O22" s="228"/>
      <c r="P22" s="228"/>
      <c r="Q22" s="228"/>
      <c r="R22" s="228"/>
    </row>
    <row r="23" spans="1:18" ht="21" customHeight="1">
      <c r="A23" s="386" t="s">
        <v>1156</v>
      </c>
      <c r="B23" s="226">
        <v>1041.943803</v>
      </c>
      <c r="C23" s="226">
        <v>775.41063</v>
      </c>
      <c r="D23" s="226">
        <v>689.269894</v>
      </c>
      <c r="E23" s="226">
        <v>21.185019</v>
      </c>
      <c r="F23" s="226">
        <v>107.161579</v>
      </c>
      <c r="G23" s="226">
        <v>133.034295</v>
      </c>
      <c r="H23" s="226">
        <v>5.149624</v>
      </c>
      <c r="I23" s="391">
        <v>0.002656</v>
      </c>
      <c r="J23" s="227"/>
      <c r="K23" s="227"/>
      <c r="L23" s="227"/>
      <c r="M23" s="227"/>
      <c r="N23" s="192"/>
      <c r="O23" s="192"/>
      <c r="P23" s="192"/>
      <c r="Q23" s="192"/>
      <c r="R23" s="192"/>
    </row>
    <row r="24" spans="1:18" ht="21" customHeight="1">
      <c r="A24" s="386" t="s">
        <v>1157</v>
      </c>
      <c r="B24" s="226">
        <v>1010.501265</v>
      </c>
      <c r="C24" s="226">
        <v>751.509992</v>
      </c>
      <c r="D24" s="226">
        <v>657.386768</v>
      </c>
      <c r="E24" s="226">
        <v>18.49237</v>
      </c>
      <c r="F24" s="226">
        <v>94.393829</v>
      </c>
      <c r="G24" s="226">
        <v>141.011181</v>
      </c>
      <c r="H24" s="226">
        <v>5.089295</v>
      </c>
      <c r="I24" s="391">
        <v>0.004598</v>
      </c>
      <c r="J24" s="227"/>
      <c r="K24" s="227"/>
      <c r="L24" s="227"/>
      <c r="M24" s="227"/>
      <c r="N24" s="192"/>
      <c r="O24" s="192"/>
      <c r="P24" s="192"/>
      <c r="Q24" s="192"/>
      <c r="R24" s="192"/>
    </row>
    <row r="25" spans="1:18" ht="21" customHeight="1">
      <c r="A25" s="386" t="s">
        <v>997</v>
      </c>
      <c r="B25" s="226">
        <v>1066.965902</v>
      </c>
      <c r="C25" s="226">
        <v>757.768785</v>
      </c>
      <c r="D25" s="226">
        <v>670.405043</v>
      </c>
      <c r="E25" s="226">
        <v>20.953547</v>
      </c>
      <c r="F25" s="226">
        <v>106.095418</v>
      </c>
      <c r="G25" s="226">
        <v>177.7921</v>
      </c>
      <c r="H25" s="226">
        <v>4.348379</v>
      </c>
      <c r="I25" s="391">
        <v>0.007673</v>
      </c>
      <c r="J25" s="227"/>
      <c r="K25" s="227"/>
      <c r="L25" s="227"/>
      <c r="M25" s="227"/>
      <c r="N25" s="192"/>
      <c r="O25" s="192"/>
      <c r="P25" s="192"/>
      <c r="Q25" s="192"/>
      <c r="R25" s="192"/>
    </row>
    <row r="26" spans="1:18" ht="21" customHeight="1">
      <c r="A26" s="386" t="s">
        <v>998</v>
      </c>
      <c r="B26" s="226">
        <v>1028.801092</v>
      </c>
      <c r="C26" s="226">
        <v>741.029069</v>
      </c>
      <c r="D26" s="226">
        <v>645.042091</v>
      </c>
      <c r="E26" s="226">
        <v>21.510593</v>
      </c>
      <c r="F26" s="226">
        <v>103.543181</v>
      </c>
      <c r="G26" s="226">
        <v>157.771379</v>
      </c>
      <c r="H26" s="226">
        <v>4.931248</v>
      </c>
      <c r="I26" s="391">
        <v>0.015622</v>
      </c>
      <c r="J26" s="227"/>
      <c r="K26" s="227"/>
      <c r="L26" s="227"/>
      <c r="M26" s="227"/>
      <c r="N26" s="192"/>
      <c r="O26" s="192"/>
      <c r="P26" s="192"/>
      <c r="Q26" s="192"/>
      <c r="R26" s="192"/>
    </row>
    <row r="27" spans="1:18" ht="21" customHeight="1">
      <c r="A27" s="386" t="s">
        <v>999</v>
      </c>
      <c r="B27" s="226">
        <v>1072.916634</v>
      </c>
      <c r="C27" s="226">
        <v>797.486502</v>
      </c>
      <c r="D27" s="226">
        <v>710.898601</v>
      </c>
      <c r="E27" s="226">
        <v>28.604336</v>
      </c>
      <c r="F27" s="226">
        <v>92.869533</v>
      </c>
      <c r="G27" s="226">
        <v>148.256447</v>
      </c>
      <c r="H27" s="226">
        <v>5.652439</v>
      </c>
      <c r="I27" s="391">
        <v>0.047377</v>
      </c>
      <c r="J27" s="227"/>
      <c r="K27" s="227"/>
      <c r="L27" s="227"/>
      <c r="M27" s="227"/>
      <c r="N27" s="192"/>
      <c r="O27" s="192"/>
      <c r="P27" s="192"/>
      <c r="Q27" s="192"/>
      <c r="R27" s="192"/>
    </row>
    <row r="28" spans="1:18" ht="21" customHeight="1">
      <c r="A28" s="386" t="s">
        <v>1000</v>
      </c>
      <c r="B28" s="226">
        <v>1186.4863</v>
      </c>
      <c r="C28" s="226">
        <v>848.655842</v>
      </c>
      <c r="D28" s="226">
        <v>752.722708</v>
      </c>
      <c r="E28" s="226">
        <v>23.938262</v>
      </c>
      <c r="F28" s="226">
        <v>135.19663</v>
      </c>
      <c r="G28" s="226">
        <v>172.907382</v>
      </c>
      <c r="H28" s="226">
        <v>5.725528</v>
      </c>
      <c r="I28" s="391">
        <v>0.062656</v>
      </c>
      <c r="J28" s="227"/>
      <c r="K28" s="227"/>
      <c r="L28" s="227"/>
      <c r="M28" s="227"/>
      <c r="N28" s="192"/>
      <c r="O28" s="192"/>
      <c r="P28" s="192"/>
      <c r="Q28" s="192"/>
      <c r="R28" s="192"/>
    </row>
    <row r="29" spans="1:18" ht="21" customHeight="1">
      <c r="A29" s="386" t="s">
        <v>1001</v>
      </c>
      <c r="B29" s="226">
        <v>1121.347142</v>
      </c>
      <c r="C29" s="226">
        <v>812.6539310000001</v>
      </c>
      <c r="D29" s="226">
        <v>701.577259</v>
      </c>
      <c r="E29" s="226">
        <v>19.737175</v>
      </c>
      <c r="F29" s="226">
        <v>112.894134</v>
      </c>
      <c r="G29" s="226">
        <v>168.643016</v>
      </c>
      <c r="H29" s="226">
        <v>7.320164</v>
      </c>
      <c r="I29" s="391">
        <v>0.098722</v>
      </c>
      <c r="J29" s="227"/>
      <c r="K29" s="227"/>
      <c r="L29" s="227"/>
      <c r="M29" s="227"/>
      <c r="N29" s="192"/>
      <c r="O29" s="192"/>
      <c r="P29" s="192"/>
      <c r="Q29" s="192"/>
      <c r="R29" s="192"/>
    </row>
    <row r="30" spans="1:18" ht="21" customHeight="1">
      <c r="A30" s="386" t="s">
        <v>1158</v>
      </c>
      <c r="B30" s="226">
        <v>1014.42162</v>
      </c>
      <c r="C30" s="226">
        <v>713.024583</v>
      </c>
      <c r="D30" s="226">
        <v>627.055685</v>
      </c>
      <c r="E30" s="226">
        <v>13.719022</v>
      </c>
      <c r="F30" s="226">
        <v>120.813933</v>
      </c>
      <c r="G30" s="226">
        <v>161.111613</v>
      </c>
      <c r="H30" s="226">
        <v>5.715735</v>
      </c>
      <c r="I30" s="391">
        <v>0.036734</v>
      </c>
      <c r="J30" s="227"/>
      <c r="K30" s="227"/>
      <c r="L30" s="227"/>
      <c r="M30" s="227"/>
      <c r="N30" s="192"/>
      <c r="O30" s="192"/>
      <c r="P30" s="192"/>
      <c r="Q30" s="192"/>
      <c r="R30" s="192"/>
    </row>
    <row r="31" spans="1:18" ht="21" customHeight="1">
      <c r="A31" s="386" t="s">
        <v>1159</v>
      </c>
      <c r="B31" s="226">
        <v>1174.512825</v>
      </c>
      <c r="C31" s="226">
        <v>843.023889</v>
      </c>
      <c r="D31" s="226">
        <v>750.405765</v>
      </c>
      <c r="E31" s="226">
        <v>20.200161</v>
      </c>
      <c r="F31" s="226">
        <v>134.624276</v>
      </c>
      <c r="G31" s="226">
        <v>166.755212</v>
      </c>
      <c r="H31" s="226">
        <v>9.891572</v>
      </c>
      <c r="I31" s="391">
        <v>0.017715</v>
      </c>
      <c r="J31" s="227"/>
      <c r="K31" s="227"/>
      <c r="L31" s="227"/>
      <c r="M31" s="227"/>
      <c r="N31" s="192"/>
      <c r="O31" s="192"/>
      <c r="P31" s="192"/>
      <c r="Q31" s="192"/>
      <c r="R31" s="192"/>
    </row>
    <row r="32" spans="1:18" ht="21" customHeight="1">
      <c r="A32" s="386" t="s">
        <v>1160</v>
      </c>
      <c r="B32" s="226">
        <v>1186.000996</v>
      </c>
      <c r="C32" s="226">
        <v>865.614761</v>
      </c>
      <c r="D32" s="226">
        <v>765.64368</v>
      </c>
      <c r="E32" s="226">
        <v>20.032913</v>
      </c>
      <c r="F32" s="226">
        <v>129.376806</v>
      </c>
      <c r="G32" s="226">
        <v>164.006429</v>
      </c>
      <c r="H32" s="226">
        <v>6.957139</v>
      </c>
      <c r="I32" s="391">
        <v>0.012948</v>
      </c>
      <c r="J32" s="227"/>
      <c r="K32" s="227"/>
      <c r="L32" s="227"/>
      <c r="M32" s="227"/>
      <c r="N32" s="192"/>
      <c r="O32" s="192"/>
      <c r="P32" s="192"/>
      <c r="Q32" s="192"/>
      <c r="R32" s="192"/>
    </row>
    <row r="33" spans="1:18" ht="21" customHeight="1">
      <c r="A33" s="386" t="s">
        <v>1161</v>
      </c>
      <c r="B33" s="226">
        <v>1093.298471</v>
      </c>
      <c r="C33" s="226">
        <v>787.253671</v>
      </c>
      <c r="D33" s="226">
        <v>693.842396</v>
      </c>
      <c r="E33" s="226">
        <v>25.361917</v>
      </c>
      <c r="F33" s="226">
        <v>108.498153</v>
      </c>
      <c r="G33" s="226">
        <v>167.221147</v>
      </c>
      <c r="H33" s="226">
        <v>4.957713</v>
      </c>
      <c r="I33" s="391">
        <v>0.00587</v>
      </c>
      <c r="J33" s="227"/>
      <c r="K33" s="227"/>
      <c r="L33" s="227"/>
      <c r="M33" s="227"/>
      <c r="N33" s="192"/>
      <c r="O33" s="192"/>
      <c r="P33" s="192"/>
      <c r="Q33" s="192"/>
      <c r="R33" s="192"/>
    </row>
    <row r="34" spans="1:18" ht="21" customHeight="1">
      <c r="A34" s="386" t="s">
        <v>1162</v>
      </c>
      <c r="B34" s="226">
        <v>989.436551</v>
      </c>
      <c r="C34" s="226">
        <v>699.986361</v>
      </c>
      <c r="D34" s="226">
        <v>626.220455</v>
      </c>
      <c r="E34" s="226">
        <v>19.971434</v>
      </c>
      <c r="F34" s="226">
        <v>105.293805</v>
      </c>
      <c r="G34" s="226">
        <v>159.53226</v>
      </c>
      <c r="H34" s="226">
        <v>4.650576</v>
      </c>
      <c r="I34" s="391">
        <v>0.002115</v>
      </c>
      <c r="J34" s="227"/>
      <c r="K34" s="227"/>
      <c r="L34" s="227"/>
      <c r="M34" s="227"/>
      <c r="N34" s="192"/>
      <c r="O34" s="192"/>
      <c r="P34" s="192"/>
      <c r="Q34" s="192"/>
      <c r="R34" s="192"/>
    </row>
    <row r="35" spans="1:18" s="119" customFormat="1" ht="33" customHeight="1">
      <c r="A35" s="389" t="s">
        <v>1164</v>
      </c>
      <c r="B35" s="385"/>
      <c r="C35" s="385"/>
      <c r="D35" s="385"/>
      <c r="E35" s="385"/>
      <c r="F35" s="385"/>
      <c r="G35" s="385"/>
      <c r="H35" s="385"/>
      <c r="I35" s="390"/>
      <c r="J35" s="224"/>
      <c r="K35" s="224"/>
      <c r="L35" s="224"/>
      <c r="M35" s="224"/>
      <c r="N35" s="228"/>
      <c r="O35" s="228"/>
      <c r="P35" s="228"/>
      <c r="Q35" s="228"/>
      <c r="R35" s="228"/>
    </row>
    <row r="36" spans="1:18" ht="21" customHeight="1">
      <c r="A36" s="386" t="s">
        <v>1156</v>
      </c>
      <c r="B36" s="226">
        <v>1048.479891</v>
      </c>
      <c r="C36" s="226">
        <v>737.561314</v>
      </c>
      <c r="D36" s="226">
        <v>668.427427</v>
      </c>
      <c r="E36" s="226">
        <v>17.925198</v>
      </c>
      <c r="F36" s="226">
        <v>144.560457</v>
      </c>
      <c r="G36" s="226">
        <v>144.671695</v>
      </c>
      <c r="H36" s="226">
        <v>3.750475</v>
      </c>
      <c r="I36" s="391">
        <v>0.010752</v>
      </c>
      <c r="J36" s="226"/>
      <c r="K36" s="226"/>
      <c r="L36" s="226"/>
      <c r="M36" s="226"/>
      <c r="N36" s="192"/>
      <c r="O36" s="192"/>
      <c r="P36" s="192"/>
      <c r="Q36" s="192"/>
      <c r="R36" s="192"/>
    </row>
    <row r="37" spans="1:18" ht="21" customHeight="1">
      <c r="A37" s="386" t="s">
        <v>1157</v>
      </c>
      <c r="B37" s="226">
        <v>1094.240054</v>
      </c>
      <c r="C37" s="226">
        <v>781.80494</v>
      </c>
      <c r="D37" s="226">
        <v>706.256047</v>
      </c>
      <c r="E37" s="226">
        <v>27.345455</v>
      </c>
      <c r="F37" s="226">
        <v>134.890933</v>
      </c>
      <c r="G37" s="226">
        <v>145.188452</v>
      </c>
      <c r="H37" s="226">
        <v>5.003205</v>
      </c>
      <c r="I37" s="391">
        <v>0.007069</v>
      </c>
      <c r="J37" s="226"/>
      <c r="K37" s="226"/>
      <c r="L37" s="226"/>
      <c r="M37" s="226"/>
      <c r="N37" s="192"/>
      <c r="O37" s="192"/>
      <c r="P37" s="192"/>
      <c r="Q37" s="192"/>
      <c r="R37" s="192"/>
    </row>
    <row r="38" spans="1:18" ht="21" customHeight="1">
      <c r="A38" s="386" t="s">
        <v>997</v>
      </c>
      <c r="B38" s="226">
        <v>1217.092321</v>
      </c>
      <c r="C38" s="226">
        <v>860.8735</v>
      </c>
      <c r="D38" s="226">
        <v>770.450397</v>
      </c>
      <c r="E38" s="226">
        <v>22.179028</v>
      </c>
      <c r="F38" s="226">
        <v>152.306472</v>
      </c>
      <c r="G38" s="226">
        <v>175.934104</v>
      </c>
      <c r="H38" s="226">
        <v>5.796009</v>
      </c>
      <c r="I38" s="391">
        <v>0.003208</v>
      </c>
      <c r="J38" s="226"/>
      <c r="K38" s="226"/>
      <c r="L38" s="226"/>
      <c r="M38" s="226"/>
      <c r="N38" s="192"/>
      <c r="O38" s="192"/>
      <c r="P38" s="192"/>
      <c r="Q38" s="192"/>
      <c r="R38" s="192"/>
    </row>
    <row r="39" spans="1:18" ht="21" customHeight="1">
      <c r="A39" s="386" t="s">
        <v>998</v>
      </c>
      <c r="B39" s="226">
        <v>1124.186674</v>
      </c>
      <c r="C39" s="226">
        <v>811.868661</v>
      </c>
      <c r="D39" s="226">
        <v>733.087316</v>
      </c>
      <c r="E39" s="226">
        <v>21.431463</v>
      </c>
      <c r="F39" s="226">
        <v>118.208966</v>
      </c>
      <c r="G39" s="226">
        <v>167.396383</v>
      </c>
      <c r="H39" s="226">
        <v>5.25384</v>
      </c>
      <c r="I39" s="391">
        <v>0.027361</v>
      </c>
      <c r="J39" s="226"/>
      <c r="K39" s="226"/>
      <c r="L39" s="226"/>
      <c r="M39" s="226"/>
      <c r="N39" s="192"/>
      <c r="O39" s="192"/>
      <c r="P39" s="192"/>
      <c r="Q39" s="192"/>
      <c r="R39" s="192"/>
    </row>
    <row r="40" spans="1:18" ht="21" customHeight="1">
      <c r="A40" s="386" t="s">
        <v>999</v>
      </c>
      <c r="B40" s="226">
        <v>1081.751887</v>
      </c>
      <c r="C40" s="226">
        <v>797.96347</v>
      </c>
      <c r="D40" s="226">
        <v>722.337683</v>
      </c>
      <c r="E40" s="226">
        <v>16.738653</v>
      </c>
      <c r="F40" s="226">
        <v>110.979734</v>
      </c>
      <c r="G40" s="226">
        <v>151.563879</v>
      </c>
      <c r="H40" s="226">
        <v>4.437435</v>
      </c>
      <c r="I40" s="391">
        <v>0.068716</v>
      </c>
      <c r="J40" s="226"/>
      <c r="K40" s="226"/>
      <c r="L40" s="226"/>
      <c r="M40" s="226"/>
      <c r="N40" s="192"/>
      <c r="O40" s="192"/>
      <c r="P40" s="192"/>
      <c r="Q40" s="192"/>
      <c r="R40" s="192"/>
    </row>
    <row r="41" spans="1:18" ht="21" customHeight="1">
      <c r="A41" s="386" t="s">
        <v>1000</v>
      </c>
      <c r="B41" s="226">
        <v>1197.701259</v>
      </c>
      <c r="C41" s="226">
        <v>844.285684</v>
      </c>
      <c r="D41" s="226">
        <v>757.109995</v>
      </c>
      <c r="E41" s="226">
        <v>20.169542</v>
      </c>
      <c r="F41" s="226">
        <v>131.761352</v>
      </c>
      <c r="G41" s="226">
        <v>195.622232</v>
      </c>
      <c r="H41" s="226">
        <v>5.786598</v>
      </c>
      <c r="I41" s="391">
        <v>0.075851</v>
      </c>
      <c r="J41" s="226"/>
      <c r="K41" s="226"/>
      <c r="L41" s="226"/>
      <c r="M41" s="226"/>
      <c r="N41" s="192"/>
      <c r="O41" s="192"/>
      <c r="P41" s="192"/>
      <c r="Q41" s="192"/>
      <c r="R41" s="192"/>
    </row>
    <row r="42" spans="1:18" ht="21" customHeight="1">
      <c r="A42" s="386" t="s">
        <v>1001</v>
      </c>
      <c r="B42" s="226">
        <v>1184.675937</v>
      </c>
      <c r="C42" s="226">
        <v>832.445879</v>
      </c>
      <c r="D42" s="226">
        <v>732.671731</v>
      </c>
      <c r="E42" s="226">
        <v>17.920243</v>
      </c>
      <c r="F42" s="226">
        <v>131.398283</v>
      </c>
      <c r="G42" s="226">
        <v>196.47783</v>
      </c>
      <c r="H42" s="226">
        <v>6.272931</v>
      </c>
      <c r="I42" s="391">
        <v>0.160771</v>
      </c>
      <c r="J42" s="226"/>
      <c r="K42" s="226"/>
      <c r="L42" s="226"/>
      <c r="M42" s="226"/>
      <c r="N42" s="192"/>
      <c r="O42" s="192"/>
      <c r="P42" s="192"/>
      <c r="Q42" s="192"/>
      <c r="R42" s="192"/>
    </row>
    <row r="43" spans="1:18" ht="21" customHeight="1">
      <c r="A43" s="386" t="s">
        <v>1158</v>
      </c>
      <c r="B43" s="226">
        <v>1022.082623</v>
      </c>
      <c r="C43" s="226">
        <v>737.176549</v>
      </c>
      <c r="D43" s="226">
        <v>658.055599</v>
      </c>
      <c r="E43" s="226">
        <v>17.217418</v>
      </c>
      <c r="F43" s="226">
        <v>115.24978</v>
      </c>
      <c r="G43" s="226">
        <v>146.947789</v>
      </c>
      <c r="H43" s="226">
        <v>5.458243</v>
      </c>
      <c r="I43" s="391">
        <v>0.032844</v>
      </c>
      <c r="J43" s="226"/>
      <c r="K43" s="226"/>
      <c r="L43" s="226"/>
      <c r="M43" s="226"/>
      <c r="N43" s="192"/>
      <c r="O43" s="192"/>
      <c r="P43" s="192"/>
      <c r="Q43" s="192"/>
      <c r="R43" s="192"/>
    </row>
    <row r="44" spans="1:18" ht="21" customHeight="1">
      <c r="A44" s="386" t="s">
        <v>1159</v>
      </c>
      <c r="B44" s="226">
        <v>1193.235629</v>
      </c>
      <c r="C44" s="226">
        <v>871.768349</v>
      </c>
      <c r="D44" s="226">
        <v>783.939431</v>
      </c>
      <c r="E44" s="226">
        <v>24.377732</v>
      </c>
      <c r="F44" s="226">
        <v>129.375059</v>
      </c>
      <c r="G44" s="226">
        <v>160.526348</v>
      </c>
      <c r="H44" s="226">
        <v>7.18029</v>
      </c>
      <c r="I44" s="391">
        <v>0.007851</v>
      </c>
      <c r="J44" s="226"/>
      <c r="K44" s="226"/>
      <c r="L44" s="226"/>
      <c r="M44" s="226"/>
      <c r="N44" s="192"/>
      <c r="O44" s="192"/>
      <c r="P44" s="192"/>
      <c r="Q44" s="192"/>
      <c r="R44" s="192"/>
    </row>
    <row r="45" spans="1:9" ht="25.5" customHeight="1">
      <c r="A45" s="387" t="s">
        <v>830</v>
      </c>
      <c r="H45"/>
      <c r="I45"/>
    </row>
    <row r="46" spans="1:13" ht="46.5" customHeight="1">
      <c r="A46" s="694" t="s">
        <v>1222</v>
      </c>
      <c r="B46" s="694"/>
      <c r="C46" s="694"/>
      <c r="D46" s="694"/>
      <c r="E46" s="694"/>
      <c r="F46" s="694"/>
      <c r="G46" s="694"/>
      <c r="H46" s="694"/>
      <c r="I46" s="694"/>
      <c r="J46" s="392"/>
      <c r="K46" s="392"/>
      <c r="L46" s="392"/>
      <c r="M46" s="392"/>
    </row>
    <row r="66" spans="1:7" ht="12.75">
      <c r="A66" s="181"/>
      <c r="B66" s="181"/>
      <c r="C66" s="181"/>
      <c r="D66" s="181"/>
      <c r="E66" s="181"/>
      <c r="F66" s="181"/>
      <c r="G66" s="181"/>
    </row>
    <row r="70" ht="15" customHeight="1"/>
  </sheetData>
  <sheetProtection/>
  <mergeCells count="12">
    <mergeCell ref="B7:I7"/>
    <mergeCell ref="D4:D6"/>
    <mergeCell ref="E4:E6"/>
    <mergeCell ref="F4:F6"/>
    <mergeCell ref="A46:I46"/>
    <mergeCell ref="G4:G6"/>
    <mergeCell ref="H4:H6"/>
    <mergeCell ref="I4:I6"/>
    <mergeCell ref="A3:A7"/>
    <mergeCell ref="B3:B6"/>
    <mergeCell ref="C3:I3"/>
    <mergeCell ref="C4:C6"/>
  </mergeCells>
  <printOptions horizontalCentered="1"/>
  <pageMargins left="0.5905511811023623" right="0.5905511811023623" top="0.984251968503937" bottom="0.4330708661417323" header="0.5118110236220472" footer="0.31496062992125984"/>
  <pageSetup firstPageNumber="40" useFirstPageNumber="1" horizontalDpi="600" verticalDpi="600" orientation="portrait" paperSize="9" scale="75" r:id="rId1"/>
  <headerFooter alignWithMargins="0">
    <oddHeader>&amp;C&amp;12- &amp;P -</oddHeader>
  </headerFooter>
</worksheet>
</file>

<file path=xl/worksheets/sheet24.xml><?xml version="1.0" encoding="utf-8"?>
<worksheet xmlns="http://schemas.openxmlformats.org/spreadsheetml/2006/main" xmlns:r="http://schemas.openxmlformats.org/officeDocument/2006/relationships">
  <sheetPr codeName="Tabelle21"/>
  <dimension ref="A1:S66"/>
  <sheetViews>
    <sheetView zoomScalePageLayoutView="0" workbookViewId="0" topLeftCell="A1">
      <selection activeCell="A1" sqref="A1"/>
    </sheetView>
  </sheetViews>
  <sheetFormatPr defaultColWidth="11.421875" defaultRowHeight="12.75"/>
  <cols>
    <col min="1" max="1" width="12.57421875" style="0" customWidth="1"/>
    <col min="2" max="7" width="13.28125" style="0" customWidth="1"/>
    <col min="8" max="8" width="14.7109375" style="3" customWidth="1"/>
    <col min="9" max="9" width="13.28125" style="3" customWidth="1"/>
    <col min="13" max="13" width="14.00390625" style="0" customWidth="1"/>
  </cols>
  <sheetData>
    <row r="1" spans="1:9" ht="21" customHeight="1">
      <c r="A1" s="229" t="s">
        <v>1212</v>
      </c>
      <c r="B1" s="229"/>
      <c r="C1" s="229"/>
      <c r="D1" s="229"/>
      <c r="E1" s="229"/>
      <c r="F1" s="229"/>
      <c r="G1" s="229"/>
      <c r="H1" s="229"/>
      <c r="I1" s="229"/>
    </row>
    <row r="2" spans="1:8" ht="12.75">
      <c r="A2" s="8"/>
      <c r="B2" s="8"/>
      <c r="H2"/>
    </row>
    <row r="3" spans="1:9" s="12" customFormat="1" ht="17.25" customHeight="1">
      <c r="A3" s="718" t="s">
        <v>254</v>
      </c>
      <c r="B3" s="719" t="s">
        <v>1060</v>
      </c>
      <c r="C3" s="703" t="s">
        <v>468</v>
      </c>
      <c r="D3" s="703"/>
      <c r="E3" s="704"/>
      <c r="F3" s="703"/>
      <c r="G3" s="703"/>
      <c r="H3" s="703"/>
      <c r="I3" s="705"/>
    </row>
    <row r="4" spans="1:9" s="12" customFormat="1" ht="12.75">
      <c r="A4" s="523"/>
      <c r="B4" s="720"/>
      <c r="C4" s="706" t="s">
        <v>202</v>
      </c>
      <c r="D4" s="706" t="s">
        <v>1120</v>
      </c>
      <c r="E4" s="706" t="s">
        <v>204</v>
      </c>
      <c r="F4" s="706" t="s">
        <v>205</v>
      </c>
      <c r="G4" s="706" t="s">
        <v>206</v>
      </c>
      <c r="H4" s="541" t="s">
        <v>1029</v>
      </c>
      <c r="I4" s="535" t="s">
        <v>207</v>
      </c>
    </row>
    <row r="5" spans="1:9" s="12" customFormat="1" ht="15" customHeight="1">
      <c r="A5" s="523"/>
      <c r="B5" s="720"/>
      <c r="C5" s="706"/>
      <c r="D5" s="706"/>
      <c r="E5" s="706"/>
      <c r="F5" s="706"/>
      <c r="G5" s="706"/>
      <c r="H5" s="532"/>
      <c r="I5" s="536"/>
    </row>
    <row r="6" spans="1:9" s="12" customFormat="1" ht="12.75">
      <c r="A6" s="523"/>
      <c r="B6" s="720"/>
      <c r="C6" s="706"/>
      <c r="D6" s="706"/>
      <c r="E6" s="706"/>
      <c r="F6" s="706"/>
      <c r="G6" s="706"/>
      <c r="H6" s="533"/>
      <c r="I6" s="537"/>
    </row>
    <row r="7" spans="1:9" s="12" customFormat="1" ht="16.5" customHeight="1">
      <c r="A7" s="524"/>
      <c r="B7" s="721" t="s">
        <v>829</v>
      </c>
      <c r="C7" s="722"/>
      <c r="D7" s="722"/>
      <c r="E7" s="722"/>
      <c r="F7" s="722"/>
      <c r="G7" s="722"/>
      <c r="H7" s="722"/>
      <c r="I7" s="723"/>
    </row>
    <row r="8" ht="16.5" customHeight="1">
      <c r="A8" s="28"/>
    </row>
    <row r="9" spans="1:19" ht="33" customHeight="1">
      <c r="A9" s="389" t="s">
        <v>1155</v>
      </c>
      <c r="B9" s="385">
        <v>8293.297934</v>
      </c>
      <c r="C9" s="385">
        <v>6568.433818</v>
      </c>
      <c r="D9" s="385">
        <v>6128.94961</v>
      </c>
      <c r="E9" s="385">
        <v>72.440969</v>
      </c>
      <c r="F9" s="385">
        <v>319.459615</v>
      </c>
      <c r="G9" s="385">
        <v>1329.288782</v>
      </c>
      <c r="H9" s="385">
        <v>3.67475</v>
      </c>
      <c r="I9" s="393" t="s">
        <v>106</v>
      </c>
      <c r="J9" s="192"/>
      <c r="K9" s="192"/>
      <c r="L9" s="192"/>
      <c r="M9" s="227"/>
      <c r="N9" s="352"/>
      <c r="O9" s="192"/>
      <c r="P9" s="192"/>
      <c r="Q9" s="192"/>
      <c r="R9" s="192"/>
      <c r="S9" s="192"/>
    </row>
    <row r="10" spans="1:19" ht="21" customHeight="1">
      <c r="A10" s="386" t="s">
        <v>1156</v>
      </c>
      <c r="B10" s="226">
        <v>628.470816</v>
      </c>
      <c r="C10" s="226">
        <v>484.811401</v>
      </c>
      <c r="D10" s="226">
        <v>453.949222</v>
      </c>
      <c r="E10" s="226">
        <v>3.075803</v>
      </c>
      <c r="F10" s="226">
        <v>22.180991</v>
      </c>
      <c r="G10" s="226">
        <v>118.109148</v>
      </c>
      <c r="H10" s="226">
        <v>0.293473</v>
      </c>
      <c r="I10" s="394" t="s">
        <v>106</v>
      </c>
      <c r="J10" s="192"/>
      <c r="K10" s="192"/>
      <c r="L10" s="192"/>
      <c r="M10" s="227"/>
      <c r="N10" s="192"/>
      <c r="O10" s="192"/>
      <c r="P10" s="192"/>
      <c r="Q10" s="192"/>
      <c r="R10" s="192"/>
      <c r="S10" s="192"/>
    </row>
    <row r="11" spans="1:19" ht="21" customHeight="1">
      <c r="A11" s="386" t="s">
        <v>1157</v>
      </c>
      <c r="B11" s="226">
        <v>644.529774</v>
      </c>
      <c r="C11" s="226">
        <v>509.381776</v>
      </c>
      <c r="D11" s="226">
        <v>476.854923</v>
      </c>
      <c r="E11" s="226">
        <v>4.453485</v>
      </c>
      <c r="F11" s="226">
        <v>23.64651</v>
      </c>
      <c r="G11" s="226">
        <v>106.771256</v>
      </c>
      <c r="H11" s="226">
        <v>0.276747</v>
      </c>
      <c r="I11" s="394" t="s">
        <v>106</v>
      </c>
      <c r="J11" s="192"/>
      <c r="K11" s="192"/>
      <c r="L11" s="192"/>
      <c r="M11" s="227"/>
      <c r="N11" s="192"/>
      <c r="O11" s="192"/>
      <c r="P11" s="192"/>
      <c r="Q11" s="192"/>
      <c r="R11" s="192"/>
      <c r="S11" s="192"/>
    </row>
    <row r="12" spans="1:19" ht="21" customHeight="1">
      <c r="A12" s="386" t="s">
        <v>997</v>
      </c>
      <c r="B12" s="226">
        <v>676.92683</v>
      </c>
      <c r="C12" s="226">
        <v>555.722379</v>
      </c>
      <c r="D12" s="226">
        <v>522.992074</v>
      </c>
      <c r="E12" s="226">
        <v>3.880236</v>
      </c>
      <c r="F12" s="226">
        <v>24.192663</v>
      </c>
      <c r="G12" s="226">
        <v>92.90581</v>
      </c>
      <c r="H12" s="226">
        <v>0.225742</v>
      </c>
      <c r="I12" s="394" t="s">
        <v>106</v>
      </c>
      <c r="J12" s="192"/>
      <c r="K12" s="192"/>
      <c r="L12" s="192"/>
      <c r="M12" s="227"/>
      <c r="N12" s="192"/>
      <c r="O12" s="192"/>
      <c r="P12" s="192"/>
      <c r="Q12" s="192"/>
      <c r="R12" s="192"/>
      <c r="S12" s="192"/>
    </row>
    <row r="13" spans="1:19" ht="21" customHeight="1">
      <c r="A13" s="386" t="s">
        <v>998</v>
      </c>
      <c r="B13" s="226">
        <v>679.106717</v>
      </c>
      <c r="C13" s="226">
        <v>538.785433</v>
      </c>
      <c r="D13" s="226">
        <v>499.964534</v>
      </c>
      <c r="E13" s="226">
        <v>7.979104</v>
      </c>
      <c r="F13" s="226">
        <v>27.484555</v>
      </c>
      <c r="G13" s="226">
        <v>104.558355</v>
      </c>
      <c r="H13" s="226">
        <v>0.29927</v>
      </c>
      <c r="I13" s="394" t="s">
        <v>106</v>
      </c>
      <c r="J13" s="232"/>
      <c r="K13" s="232"/>
      <c r="L13" s="232"/>
      <c r="M13" s="227"/>
      <c r="N13" s="230"/>
      <c r="O13" s="230"/>
      <c r="P13" s="230"/>
      <c r="Q13" s="230"/>
      <c r="R13" s="230"/>
      <c r="S13" s="230"/>
    </row>
    <row r="14" spans="1:19" ht="21" customHeight="1">
      <c r="A14" s="386" t="s">
        <v>999</v>
      </c>
      <c r="B14" s="226">
        <v>704.060132</v>
      </c>
      <c r="C14" s="226">
        <v>559.331213</v>
      </c>
      <c r="D14" s="226">
        <v>520.324684</v>
      </c>
      <c r="E14" s="226">
        <v>8.724222</v>
      </c>
      <c r="F14" s="226">
        <v>30.924764</v>
      </c>
      <c r="G14" s="226">
        <v>104.47261</v>
      </c>
      <c r="H14" s="226">
        <v>0.607323</v>
      </c>
      <c r="I14" s="394" t="s">
        <v>106</v>
      </c>
      <c r="J14" s="232"/>
      <c r="K14" s="232"/>
      <c r="L14" s="232"/>
      <c r="M14" s="227"/>
      <c r="N14" s="230"/>
      <c r="O14" s="230"/>
      <c r="P14" s="230"/>
      <c r="Q14" s="230"/>
      <c r="R14" s="230"/>
      <c r="S14" s="230"/>
    </row>
    <row r="15" spans="1:19" ht="21" customHeight="1">
      <c r="A15" s="386" t="s">
        <v>1000</v>
      </c>
      <c r="B15" s="226">
        <v>710.392</v>
      </c>
      <c r="C15" s="226">
        <v>572.696215</v>
      </c>
      <c r="D15" s="226">
        <v>532.935326</v>
      </c>
      <c r="E15" s="226">
        <v>8.180768</v>
      </c>
      <c r="F15" s="226">
        <v>26.918882</v>
      </c>
      <c r="G15" s="226">
        <v>102.160599</v>
      </c>
      <c r="H15" s="226">
        <v>0.435536</v>
      </c>
      <c r="I15" s="394" t="s">
        <v>106</v>
      </c>
      <c r="J15" s="230"/>
      <c r="K15" s="230"/>
      <c r="L15" s="230"/>
      <c r="M15" s="227"/>
      <c r="N15" s="230"/>
      <c r="O15" s="230"/>
      <c r="P15" s="230"/>
      <c r="Q15" s="230"/>
      <c r="R15" s="230"/>
      <c r="S15" s="230"/>
    </row>
    <row r="16" spans="1:19" ht="21" customHeight="1">
      <c r="A16" s="386" t="s">
        <v>1001</v>
      </c>
      <c r="B16" s="226">
        <v>740.160414</v>
      </c>
      <c r="C16" s="226">
        <v>592.314933</v>
      </c>
      <c r="D16" s="226">
        <v>549.34653</v>
      </c>
      <c r="E16" s="226">
        <v>5.682383</v>
      </c>
      <c r="F16" s="226">
        <v>29.301686</v>
      </c>
      <c r="G16" s="226">
        <v>112.339158</v>
      </c>
      <c r="H16" s="226">
        <v>0.522254</v>
      </c>
      <c r="I16" s="394" t="s">
        <v>106</v>
      </c>
      <c r="J16" s="230"/>
      <c r="K16" s="230"/>
      <c r="L16" s="230"/>
      <c r="M16" s="227"/>
      <c r="N16" s="230"/>
      <c r="O16" s="230"/>
      <c r="P16" s="230"/>
      <c r="Q16" s="230"/>
      <c r="R16" s="230"/>
      <c r="S16" s="230"/>
    </row>
    <row r="17" spans="1:19" ht="21" customHeight="1">
      <c r="A17" s="386" t="s">
        <v>1158</v>
      </c>
      <c r="B17" s="226">
        <v>669.608508</v>
      </c>
      <c r="C17" s="226">
        <v>511.694093</v>
      </c>
      <c r="D17" s="226">
        <v>478.651638</v>
      </c>
      <c r="E17" s="226">
        <v>9.434767</v>
      </c>
      <c r="F17" s="226">
        <v>24.880081</v>
      </c>
      <c r="G17" s="226">
        <v>123.373629</v>
      </c>
      <c r="H17" s="226">
        <v>0.225938</v>
      </c>
      <c r="I17" s="394" t="s">
        <v>106</v>
      </c>
      <c r="J17" s="230"/>
      <c r="K17" s="230"/>
      <c r="L17" s="230"/>
      <c r="M17" s="227"/>
      <c r="N17" s="230"/>
      <c r="O17" s="230"/>
      <c r="P17" s="230"/>
      <c r="Q17" s="230"/>
      <c r="R17" s="230"/>
      <c r="S17" s="230"/>
    </row>
    <row r="18" spans="1:19" ht="21" customHeight="1">
      <c r="A18" s="386" t="s">
        <v>1159</v>
      </c>
      <c r="B18" s="226">
        <v>757.286177</v>
      </c>
      <c r="C18" s="226">
        <v>594.847185</v>
      </c>
      <c r="D18" s="226">
        <v>557.27454</v>
      </c>
      <c r="E18" s="226">
        <v>7.11592</v>
      </c>
      <c r="F18" s="226">
        <v>29.581429</v>
      </c>
      <c r="G18" s="226">
        <v>125.475608</v>
      </c>
      <c r="H18" s="226">
        <v>0.266035</v>
      </c>
      <c r="I18" s="394" t="s">
        <v>106</v>
      </c>
      <c r="J18" s="230"/>
      <c r="K18" s="230"/>
      <c r="L18" s="230"/>
      <c r="M18" s="227"/>
      <c r="N18" s="230"/>
      <c r="O18" s="230"/>
      <c r="P18" s="230"/>
      <c r="Q18" s="230"/>
      <c r="R18" s="230"/>
      <c r="S18" s="230"/>
    </row>
    <row r="19" spans="1:19" ht="21" customHeight="1">
      <c r="A19" s="386" t="s">
        <v>1160</v>
      </c>
      <c r="B19" s="226">
        <v>747.591343</v>
      </c>
      <c r="C19" s="226">
        <v>597.36438</v>
      </c>
      <c r="D19" s="226">
        <v>556.94734</v>
      </c>
      <c r="E19" s="226">
        <v>4.461979</v>
      </c>
      <c r="F19" s="226">
        <v>28.916072</v>
      </c>
      <c r="G19" s="226">
        <v>116.608527</v>
      </c>
      <c r="H19" s="226">
        <v>0.240385</v>
      </c>
      <c r="I19" s="394" t="s">
        <v>106</v>
      </c>
      <c r="J19" s="226"/>
      <c r="K19" s="226"/>
      <c r="L19" s="226"/>
      <c r="M19" s="227"/>
      <c r="N19" s="192"/>
      <c r="O19" s="192"/>
      <c r="P19" s="192"/>
      <c r="Q19" s="192"/>
      <c r="R19" s="192"/>
      <c r="S19" s="192"/>
    </row>
    <row r="20" spans="1:19" ht="21" customHeight="1">
      <c r="A20" s="386" t="s">
        <v>1161</v>
      </c>
      <c r="B20" s="226">
        <v>703.278819</v>
      </c>
      <c r="C20" s="226">
        <v>542.860149</v>
      </c>
      <c r="D20" s="226">
        <v>503.42697</v>
      </c>
      <c r="E20" s="226">
        <v>5.733294</v>
      </c>
      <c r="F20" s="226">
        <v>30.005013</v>
      </c>
      <c r="G20" s="226">
        <v>124.465128</v>
      </c>
      <c r="H20" s="226">
        <v>0.215235</v>
      </c>
      <c r="I20" s="394" t="s">
        <v>106</v>
      </c>
      <c r="J20" s="226"/>
      <c r="K20" s="226"/>
      <c r="L20" s="226"/>
      <c r="M20" s="227"/>
      <c r="N20" s="192"/>
      <c r="O20" s="192"/>
      <c r="P20" s="192"/>
      <c r="Q20" s="192"/>
      <c r="R20" s="192"/>
      <c r="S20" s="192"/>
    </row>
    <row r="21" spans="1:19" ht="21" customHeight="1">
      <c r="A21" s="386" t="s">
        <v>1162</v>
      </c>
      <c r="B21" s="226">
        <v>631.886404</v>
      </c>
      <c r="C21" s="226">
        <v>508.624661</v>
      </c>
      <c r="D21" s="226">
        <v>476.281829</v>
      </c>
      <c r="E21" s="226">
        <v>3.719008</v>
      </c>
      <c r="F21" s="226">
        <v>21.426969</v>
      </c>
      <c r="G21" s="226">
        <v>98.048954</v>
      </c>
      <c r="H21" s="226">
        <v>0.066812</v>
      </c>
      <c r="I21" s="394" t="s">
        <v>106</v>
      </c>
      <c r="J21" s="192"/>
      <c r="K21" s="192"/>
      <c r="L21" s="192"/>
      <c r="M21" s="227"/>
      <c r="N21" s="192"/>
      <c r="O21" s="192"/>
      <c r="P21" s="192"/>
      <c r="Q21" s="192"/>
      <c r="R21" s="192"/>
      <c r="S21" s="192"/>
    </row>
    <row r="22" spans="1:19" s="66" customFormat="1" ht="33" customHeight="1">
      <c r="A22" s="389" t="s">
        <v>1163</v>
      </c>
      <c r="B22" s="385">
        <v>8665.687828</v>
      </c>
      <c r="C22" s="385">
        <v>6668.632738</v>
      </c>
      <c r="D22" s="385">
        <v>6155.49659</v>
      </c>
      <c r="E22" s="385">
        <v>51.174609</v>
      </c>
      <c r="F22" s="385">
        <v>479.041037</v>
      </c>
      <c r="G22" s="385">
        <v>1464.070313</v>
      </c>
      <c r="H22" s="385">
        <v>2.769131</v>
      </c>
      <c r="I22" s="393" t="s">
        <v>106</v>
      </c>
      <c r="J22" s="231"/>
      <c r="K22" s="231"/>
      <c r="L22" s="231"/>
      <c r="M22" s="231"/>
      <c r="N22" s="231"/>
      <c r="O22" s="231"/>
      <c r="P22" s="231"/>
      <c r="Q22" s="231"/>
      <c r="R22" s="231"/>
      <c r="S22" s="231"/>
    </row>
    <row r="23" spans="1:19" ht="21" customHeight="1">
      <c r="A23" s="386" t="s">
        <v>1156</v>
      </c>
      <c r="B23" s="226">
        <v>727.791306</v>
      </c>
      <c r="C23" s="226">
        <v>538.700186</v>
      </c>
      <c r="D23" s="226">
        <v>499.375031</v>
      </c>
      <c r="E23" s="226">
        <v>5.02304</v>
      </c>
      <c r="F23" s="226">
        <v>51.030412</v>
      </c>
      <c r="G23" s="226">
        <v>132.936866</v>
      </c>
      <c r="H23" s="226">
        <v>0.100802</v>
      </c>
      <c r="I23" s="394" t="s">
        <v>106</v>
      </c>
      <c r="J23" s="192"/>
      <c r="K23" s="192"/>
      <c r="L23" s="192"/>
      <c r="M23" s="192"/>
      <c r="N23" s="192"/>
      <c r="O23" s="192"/>
      <c r="P23" s="192"/>
      <c r="Q23" s="192"/>
      <c r="R23" s="192"/>
      <c r="S23" s="192"/>
    </row>
    <row r="24" spans="1:19" ht="21" customHeight="1">
      <c r="A24" s="386" t="s">
        <v>1157</v>
      </c>
      <c r="B24" s="226">
        <v>742.510715</v>
      </c>
      <c r="C24" s="226">
        <v>552.318985</v>
      </c>
      <c r="D24" s="226">
        <v>510.572374</v>
      </c>
      <c r="E24" s="226">
        <v>3.569265</v>
      </c>
      <c r="F24" s="226">
        <v>78.621148</v>
      </c>
      <c r="G24" s="226">
        <v>107.77103</v>
      </c>
      <c r="H24" s="226">
        <v>0.230287</v>
      </c>
      <c r="I24" s="394" t="s">
        <v>106</v>
      </c>
      <c r="J24" s="192"/>
      <c r="K24" s="192"/>
      <c r="L24" s="192"/>
      <c r="M24" s="192"/>
      <c r="N24" s="192"/>
      <c r="O24" s="192"/>
      <c r="P24" s="192"/>
      <c r="Q24" s="192"/>
      <c r="R24" s="192"/>
      <c r="S24" s="192"/>
    </row>
    <row r="25" spans="1:19" ht="21" customHeight="1">
      <c r="A25" s="386" t="s">
        <v>997</v>
      </c>
      <c r="B25" s="226">
        <v>710.236858</v>
      </c>
      <c r="C25" s="226">
        <v>556.041162</v>
      </c>
      <c r="D25" s="226">
        <v>515.055744</v>
      </c>
      <c r="E25" s="226">
        <v>3.705606</v>
      </c>
      <c r="F25" s="226">
        <v>36.166119</v>
      </c>
      <c r="G25" s="226">
        <v>113.941656</v>
      </c>
      <c r="H25" s="226">
        <v>0.382315</v>
      </c>
      <c r="I25" s="394" t="s">
        <v>106</v>
      </c>
      <c r="J25" s="192"/>
      <c r="K25" s="192"/>
      <c r="L25" s="192"/>
      <c r="M25" s="192"/>
      <c r="N25" s="192"/>
      <c r="O25" s="192"/>
      <c r="P25" s="192"/>
      <c r="Q25" s="192"/>
      <c r="R25" s="192"/>
      <c r="S25" s="192"/>
    </row>
    <row r="26" spans="1:19" ht="21" customHeight="1">
      <c r="A26" s="386" t="s">
        <v>998</v>
      </c>
      <c r="B26" s="226">
        <v>736.700474</v>
      </c>
      <c r="C26" s="226">
        <v>578.674229</v>
      </c>
      <c r="D26" s="226">
        <v>536.893592</v>
      </c>
      <c r="E26" s="226">
        <v>3.870823</v>
      </c>
      <c r="F26" s="226">
        <v>50.171125</v>
      </c>
      <c r="G26" s="226">
        <v>103.863625</v>
      </c>
      <c r="H26" s="226">
        <v>0.120672</v>
      </c>
      <c r="I26" s="394" t="s">
        <v>106</v>
      </c>
      <c r="J26" s="192"/>
      <c r="K26" s="192"/>
      <c r="L26" s="192"/>
      <c r="M26" s="192"/>
      <c r="N26" s="192"/>
      <c r="O26" s="192"/>
      <c r="P26" s="192"/>
      <c r="Q26" s="192"/>
      <c r="R26" s="192"/>
      <c r="S26" s="192"/>
    </row>
    <row r="27" spans="1:19" ht="21" customHeight="1">
      <c r="A27" s="386" t="s">
        <v>999</v>
      </c>
      <c r="B27" s="226">
        <v>693.35514</v>
      </c>
      <c r="C27" s="226">
        <v>545.615172</v>
      </c>
      <c r="D27" s="226">
        <v>502.977526</v>
      </c>
      <c r="E27" s="226">
        <v>3.661203</v>
      </c>
      <c r="F27" s="226">
        <v>26.858667</v>
      </c>
      <c r="G27" s="226">
        <v>117.036458</v>
      </c>
      <c r="H27" s="226">
        <v>0.18364</v>
      </c>
      <c r="I27" s="394" t="s">
        <v>106</v>
      </c>
      <c r="J27" s="192"/>
      <c r="K27" s="192"/>
      <c r="L27" s="192"/>
      <c r="M27" s="192"/>
      <c r="N27" s="192"/>
      <c r="O27" s="192"/>
      <c r="P27" s="192"/>
      <c r="Q27" s="192"/>
      <c r="R27" s="192"/>
      <c r="S27" s="192"/>
    </row>
    <row r="28" spans="1:19" ht="21" customHeight="1">
      <c r="A28" s="386" t="s">
        <v>1000</v>
      </c>
      <c r="B28" s="226">
        <v>725.139999</v>
      </c>
      <c r="C28" s="226">
        <v>554.19759</v>
      </c>
      <c r="D28" s="226">
        <v>508.917661</v>
      </c>
      <c r="E28" s="226">
        <v>5.641368</v>
      </c>
      <c r="F28" s="226">
        <v>45.449023</v>
      </c>
      <c r="G28" s="226">
        <v>119.627895</v>
      </c>
      <c r="H28" s="226">
        <v>0.224123</v>
      </c>
      <c r="I28" s="394" t="s">
        <v>106</v>
      </c>
      <c r="J28" s="192"/>
      <c r="K28" s="192"/>
      <c r="L28" s="192"/>
      <c r="M28" s="192"/>
      <c r="N28" s="192"/>
      <c r="O28" s="192"/>
      <c r="P28" s="192"/>
      <c r="Q28" s="192"/>
      <c r="R28" s="192"/>
      <c r="S28" s="192"/>
    </row>
    <row r="29" spans="1:19" ht="21" customHeight="1">
      <c r="A29" s="386" t="s">
        <v>1001</v>
      </c>
      <c r="B29" s="226">
        <v>746.067326</v>
      </c>
      <c r="C29" s="226">
        <v>578.453428</v>
      </c>
      <c r="D29" s="226">
        <v>537.358146</v>
      </c>
      <c r="E29" s="226">
        <v>3.94192</v>
      </c>
      <c r="F29" s="226">
        <v>29.310752</v>
      </c>
      <c r="G29" s="226">
        <v>134.150066</v>
      </c>
      <c r="H29" s="226">
        <v>0.21116</v>
      </c>
      <c r="I29" s="394" t="s">
        <v>106</v>
      </c>
      <c r="J29" s="226"/>
      <c r="K29" s="226"/>
      <c r="L29" s="226"/>
      <c r="M29" s="226"/>
      <c r="N29" s="192"/>
      <c r="O29" s="192"/>
      <c r="P29" s="192"/>
      <c r="Q29" s="192"/>
      <c r="R29" s="192"/>
      <c r="S29" s="192"/>
    </row>
    <row r="30" spans="1:19" ht="21" customHeight="1">
      <c r="A30" s="386" t="s">
        <v>1158</v>
      </c>
      <c r="B30" s="226">
        <v>694.462633</v>
      </c>
      <c r="C30" s="226">
        <v>518.212756</v>
      </c>
      <c r="D30" s="226">
        <v>483.581989</v>
      </c>
      <c r="E30" s="226">
        <v>2.686194</v>
      </c>
      <c r="F30" s="226">
        <v>40.881115</v>
      </c>
      <c r="G30" s="226">
        <v>132.334098</v>
      </c>
      <c r="H30" s="226">
        <v>0.34847</v>
      </c>
      <c r="I30" s="394" t="s">
        <v>106</v>
      </c>
      <c r="J30" s="226"/>
      <c r="K30" s="226"/>
      <c r="L30" s="226"/>
      <c r="M30" s="226"/>
      <c r="N30" s="192"/>
      <c r="O30" s="192"/>
      <c r="P30" s="192"/>
      <c r="Q30" s="192"/>
      <c r="R30" s="192"/>
      <c r="S30" s="192"/>
    </row>
    <row r="31" spans="1:19" ht="21" customHeight="1">
      <c r="A31" s="386" t="s">
        <v>1159</v>
      </c>
      <c r="B31" s="226">
        <v>758.848669</v>
      </c>
      <c r="C31" s="226">
        <v>588.781736</v>
      </c>
      <c r="D31" s="226">
        <v>526.58135</v>
      </c>
      <c r="E31" s="226">
        <v>4.980143</v>
      </c>
      <c r="F31" s="226">
        <v>38.456308</v>
      </c>
      <c r="G31" s="226">
        <v>126.381607</v>
      </c>
      <c r="H31" s="226">
        <v>0.248875</v>
      </c>
      <c r="I31" s="394" t="s">
        <v>106</v>
      </c>
      <c r="J31" s="226"/>
      <c r="K31" s="226"/>
      <c r="L31" s="226"/>
      <c r="M31" s="226"/>
      <c r="N31" s="192"/>
      <c r="O31" s="192"/>
      <c r="P31" s="192"/>
      <c r="Q31" s="192"/>
      <c r="R31" s="192"/>
      <c r="S31" s="192"/>
    </row>
    <row r="32" spans="1:19" ht="21" customHeight="1">
      <c r="A32" s="386" t="s">
        <v>1160</v>
      </c>
      <c r="B32" s="226">
        <v>752.963157</v>
      </c>
      <c r="C32" s="226">
        <v>585.60981</v>
      </c>
      <c r="D32" s="226">
        <v>535.650116</v>
      </c>
      <c r="E32" s="226">
        <v>3.418154</v>
      </c>
      <c r="F32" s="226">
        <v>28.538561</v>
      </c>
      <c r="G32" s="226">
        <v>135.195546</v>
      </c>
      <c r="H32" s="226">
        <v>0.201086</v>
      </c>
      <c r="I32" s="394" t="s">
        <v>106</v>
      </c>
      <c r="J32" s="226"/>
      <c r="K32" s="226"/>
      <c r="L32" s="226"/>
      <c r="M32" s="226"/>
      <c r="N32" s="192"/>
      <c r="O32" s="192"/>
      <c r="P32" s="192"/>
      <c r="Q32" s="192"/>
      <c r="R32" s="192"/>
      <c r="S32" s="192"/>
    </row>
    <row r="33" spans="1:13" ht="21" customHeight="1">
      <c r="A33" s="386" t="s">
        <v>1161</v>
      </c>
      <c r="B33" s="226">
        <v>733.544018</v>
      </c>
      <c r="C33" s="226">
        <v>575.131087</v>
      </c>
      <c r="D33" s="226">
        <v>534.808261</v>
      </c>
      <c r="E33" s="226">
        <v>5.274617</v>
      </c>
      <c r="F33" s="226">
        <v>26.167682</v>
      </c>
      <c r="G33" s="226">
        <v>126.623976</v>
      </c>
      <c r="H33" s="226">
        <v>0.346656</v>
      </c>
      <c r="I33" s="394" t="s">
        <v>106</v>
      </c>
      <c r="J33" s="226"/>
      <c r="K33" s="226"/>
      <c r="L33" s="226"/>
      <c r="M33" s="226"/>
    </row>
    <row r="34" spans="1:13" ht="21" customHeight="1">
      <c r="A34" s="386" t="s">
        <v>1162</v>
      </c>
      <c r="B34" s="226">
        <v>644.067533</v>
      </c>
      <c r="C34" s="226">
        <v>496.896597</v>
      </c>
      <c r="D34" s="226">
        <v>463.7248</v>
      </c>
      <c r="E34" s="226">
        <v>5.402276</v>
      </c>
      <c r="F34" s="226">
        <v>27.390125</v>
      </c>
      <c r="G34" s="226">
        <v>114.20749</v>
      </c>
      <c r="H34" s="226">
        <v>0.171045</v>
      </c>
      <c r="I34" s="394" t="s">
        <v>106</v>
      </c>
      <c r="J34" s="226"/>
      <c r="K34" s="226"/>
      <c r="L34" s="226"/>
      <c r="M34" s="226"/>
    </row>
    <row r="35" spans="1:18" s="119" customFormat="1" ht="33" customHeight="1">
      <c r="A35" s="389" t="s">
        <v>1164</v>
      </c>
      <c r="B35" s="385"/>
      <c r="C35" s="385"/>
      <c r="D35" s="385"/>
      <c r="E35" s="385"/>
      <c r="F35" s="385"/>
      <c r="G35" s="385"/>
      <c r="H35" s="385"/>
      <c r="I35" s="393"/>
      <c r="J35" s="224"/>
      <c r="K35" s="224"/>
      <c r="L35" s="224"/>
      <c r="M35" s="224"/>
      <c r="N35" s="228"/>
      <c r="O35" s="228"/>
      <c r="P35" s="228"/>
      <c r="Q35" s="228"/>
      <c r="R35" s="228"/>
    </row>
    <row r="36" spans="1:19" ht="21" customHeight="1">
      <c r="A36" s="386" t="s">
        <v>1156</v>
      </c>
      <c r="B36" s="226">
        <v>731.428078</v>
      </c>
      <c r="C36" s="226">
        <v>539.679985</v>
      </c>
      <c r="D36" s="226">
        <v>497.457001</v>
      </c>
      <c r="E36" s="226">
        <v>5.429605</v>
      </c>
      <c r="F36" s="226">
        <v>39.128286</v>
      </c>
      <c r="G36" s="226">
        <v>146.795544</v>
      </c>
      <c r="H36" s="226">
        <v>0.394658</v>
      </c>
      <c r="I36" s="394" t="s">
        <v>106</v>
      </c>
      <c r="J36" s="192"/>
      <c r="K36" s="192"/>
      <c r="L36" s="192"/>
      <c r="M36" s="192"/>
      <c r="N36" s="192"/>
      <c r="O36" s="192"/>
      <c r="P36" s="192"/>
      <c r="Q36" s="192"/>
      <c r="R36" s="192"/>
      <c r="S36" s="192"/>
    </row>
    <row r="37" spans="1:19" ht="21" customHeight="1">
      <c r="A37" s="386" t="s">
        <v>1157</v>
      </c>
      <c r="B37" s="226">
        <v>739.841334</v>
      </c>
      <c r="C37" s="226">
        <v>557.78083</v>
      </c>
      <c r="D37" s="226">
        <v>517.768733</v>
      </c>
      <c r="E37" s="226">
        <v>6.113499</v>
      </c>
      <c r="F37" s="226">
        <v>40.840973</v>
      </c>
      <c r="G37" s="226">
        <v>134.628122</v>
      </c>
      <c r="H37" s="226">
        <v>0.47791</v>
      </c>
      <c r="I37" s="394" t="s">
        <v>106</v>
      </c>
      <c r="J37" s="192"/>
      <c r="K37" s="192"/>
      <c r="L37" s="192"/>
      <c r="M37" s="192"/>
      <c r="N37" s="192"/>
      <c r="O37" s="192"/>
      <c r="P37" s="192"/>
      <c r="Q37" s="192"/>
      <c r="R37" s="192"/>
      <c r="S37" s="192"/>
    </row>
    <row r="38" spans="1:19" ht="21" customHeight="1">
      <c r="A38" s="386" t="s">
        <v>997</v>
      </c>
      <c r="B38" s="226">
        <v>807.009947</v>
      </c>
      <c r="C38" s="226">
        <v>606.631606</v>
      </c>
      <c r="D38" s="226">
        <v>564.021823</v>
      </c>
      <c r="E38" s="226">
        <v>10.379943</v>
      </c>
      <c r="F38" s="226">
        <v>38.326515</v>
      </c>
      <c r="G38" s="226">
        <v>150.860217</v>
      </c>
      <c r="H38" s="226">
        <v>0.811666</v>
      </c>
      <c r="I38" s="394" t="s">
        <v>106</v>
      </c>
      <c r="J38" s="192"/>
      <c r="K38" s="192"/>
      <c r="L38" s="192"/>
      <c r="M38" s="192"/>
      <c r="N38" s="192"/>
      <c r="O38" s="192"/>
      <c r="P38" s="192"/>
      <c r="Q38" s="192"/>
      <c r="R38" s="192"/>
      <c r="S38" s="192"/>
    </row>
    <row r="39" spans="1:19" ht="21" customHeight="1">
      <c r="A39" s="386" t="s">
        <v>998</v>
      </c>
      <c r="B39" s="226">
        <v>729.490489</v>
      </c>
      <c r="C39" s="226">
        <v>546.959514</v>
      </c>
      <c r="D39" s="226">
        <v>507.084995</v>
      </c>
      <c r="E39" s="226">
        <v>10.994335</v>
      </c>
      <c r="F39" s="226">
        <v>45.355421</v>
      </c>
      <c r="G39" s="226">
        <v>125.945724</v>
      </c>
      <c r="H39" s="226">
        <v>0.235495</v>
      </c>
      <c r="I39" s="394" t="s">
        <v>106</v>
      </c>
      <c r="J39" s="192"/>
      <c r="K39" s="192"/>
      <c r="L39" s="192"/>
      <c r="M39" s="192"/>
      <c r="N39" s="192"/>
      <c r="O39" s="192"/>
      <c r="P39" s="192"/>
      <c r="Q39" s="192"/>
      <c r="R39" s="192"/>
      <c r="S39" s="192"/>
    </row>
    <row r="40" spans="1:19" ht="21" customHeight="1">
      <c r="A40" s="386" t="s">
        <v>999</v>
      </c>
      <c r="B40" s="226">
        <v>745.07575</v>
      </c>
      <c r="C40" s="226">
        <v>563.874774</v>
      </c>
      <c r="D40" s="226">
        <v>525.987464</v>
      </c>
      <c r="E40" s="226">
        <v>10.033111</v>
      </c>
      <c r="F40" s="226">
        <v>39.00976</v>
      </c>
      <c r="G40" s="226">
        <v>131.919027</v>
      </c>
      <c r="H40" s="226">
        <v>0.239078</v>
      </c>
      <c r="I40" s="394" t="s">
        <v>106</v>
      </c>
      <c r="J40" s="192"/>
      <c r="K40" s="192"/>
      <c r="L40" s="192"/>
      <c r="M40" s="192"/>
      <c r="N40" s="192"/>
      <c r="O40" s="192"/>
      <c r="P40" s="192"/>
      <c r="Q40" s="192"/>
      <c r="R40" s="192"/>
      <c r="S40" s="192"/>
    </row>
    <row r="41" spans="1:19" ht="21" customHeight="1">
      <c r="A41" s="386" t="s">
        <v>1000</v>
      </c>
      <c r="B41" s="226">
        <v>807.984941</v>
      </c>
      <c r="C41" s="226">
        <v>616.319042</v>
      </c>
      <c r="D41" s="226">
        <v>561.568589</v>
      </c>
      <c r="E41" s="226">
        <v>9.37743</v>
      </c>
      <c r="F41" s="226">
        <v>39.820624</v>
      </c>
      <c r="G41" s="226">
        <v>142.298414</v>
      </c>
      <c r="H41" s="226">
        <v>0.169431</v>
      </c>
      <c r="I41" s="394" t="s">
        <v>106</v>
      </c>
      <c r="J41" s="192"/>
      <c r="K41" s="192"/>
      <c r="L41" s="192"/>
      <c r="M41" s="192"/>
      <c r="N41" s="192"/>
      <c r="O41" s="192"/>
      <c r="P41" s="192"/>
      <c r="Q41" s="192"/>
      <c r="R41" s="192"/>
      <c r="S41" s="192"/>
    </row>
    <row r="42" spans="1:19" ht="21" customHeight="1">
      <c r="A42" s="386" t="s">
        <v>1001</v>
      </c>
      <c r="B42" s="226">
        <v>903.728706</v>
      </c>
      <c r="C42" s="226">
        <v>692.2301</v>
      </c>
      <c r="D42" s="226">
        <v>631.707712</v>
      </c>
      <c r="E42" s="226">
        <v>9.369085</v>
      </c>
      <c r="F42" s="226">
        <v>43.422113</v>
      </c>
      <c r="G42" s="226">
        <v>158.48788</v>
      </c>
      <c r="H42" s="226">
        <v>0.219528</v>
      </c>
      <c r="I42" s="394" t="s">
        <v>106</v>
      </c>
      <c r="J42" s="226"/>
      <c r="K42" s="226"/>
      <c r="L42" s="226"/>
      <c r="M42" s="226"/>
      <c r="N42" s="192"/>
      <c r="O42" s="192"/>
      <c r="P42" s="192"/>
      <c r="Q42" s="192"/>
      <c r="R42" s="192"/>
      <c r="S42" s="192"/>
    </row>
    <row r="43" spans="1:19" ht="21" customHeight="1">
      <c r="A43" s="386" t="s">
        <v>1158</v>
      </c>
      <c r="B43" s="226">
        <v>694.967608</v>
      </c>
      <c r="C43" s="226">
        <v>510.644943</v>
      </c>
      <c r="D43" s="226">
        <v>465.171777</v>
      </c>
      <c r="E43" s="226">
        <v>6.735783</v>
      </c>
      <c r="F43" s="226">
        <v>40.673979</v>
      </c>
      <c r="G43" s="226">
        <v>136.726973</v>
      </c>
      <c r="H43" s="226">
        <v>0.18593</v>
      </c>
      <c r="I43" s="394" t="s">
        <v>106</v>
      </c>
      <c r="J43" s="226"/>
      <c r="K43" s="226"/>
      <c r="L43" s="226"/>
      <c r="M43" s="226"/>
      <c r="N43" s="192"/>
      <c r="O43" s="192"/>
      <c r="P43" s="192"/>
      <c r="Q43" s="192"/>
      <c r="R43" s="192"/>
      <c r="S43" s="192"/>
    </row>
    <row r="44" spans="1:19" ht="21" customHeight="1">
      <c r="A44" s="386" t="s">
        <v>1159</v>
      </c>
      <c r="B44" s="226">
        <v>803.769969</v>
      </c>
      <c r="C44" s="226">
        <v>602.436163</v>
      </c>
      <c r="D44" s="226">
        <v>557.946293</v>
      </c>
      <c r="E44" s="226">
        <v>8.838604</v>
      </c>
      <c r="F44" s="226">
        <v>37.374533</v>
      </c>
      <c r="G44" s="226">
        <v>154.602522</v>
      </c>
      <c r="H44" s="226">
        <v>0.518147</v>
      </c>
      <c r="I44" s="394" t="s">
        <v>106</v>
      </c>
      <c r="J44" s="226"/>
      <c r="K44" s="226"/>
      <c r="L44" s="226"/>
      <c r="M44" s="226"/>
      <c r="N44" s="192"/>
      <c r="O44" s="192"/>
      <c r="P44" s="192"/>
      <c r="Q44" s="192"/>
      <c r="R44" s="192"/>
      <c r="S44" s="192"/>
    </row>
    <row r="45" spans="1:9" ht="25.5" customHeight="1">
      <c r="A45" s="387" t="s">
        <v>830</v>
      </c>
      <c r="H45"/>
      <c r="I45"/>
    </row>
    <row r="46" spans="1:13" ht="46.5" customHeight="1">
      <c r="A46" s="694" t="s">
        <v>1222</v>
      </c>
      <c r="B46" s="694"/>
      <c r="C46" s="694"/>
      <c r="D46" s="694"/>
      <c r="E46" s="694"/>
      <c r="F46" s="694"/>
      <c r="G46" s="694"/>
      <c r="H46" s="694"/>
      <c r="I46" s="694"/>
      <c r="J46" s="392"/>
      <c r="K46" s="392"/>
      <c r="L46" s="392"/>
      <c r="M46" s="392"/>
    </row>
    <row r="66" spans="1:7" ht="12.75">
      <c r="A66" s="181"/>
      <c r="B66" s="181"/>
      <c r="C66" s="181"/>
      <c r="D66" s="181"/>
      <c r="E66" s="181"/>
      <c r="F66" s="181"/>
      <c r="G66" s="181"/>
    </row>
    <row r="70" ht="15" customHeight="1"/>
  </sheetData>
  <sheetProtection/>
  <mergeCells count="12">
    <mergeCell ref="H4:H6"/>
    <mergeCell ref="I4:I6"/>
    <mergeCell ref="A46:I46"/>
    <mergeCell ref="A3:A7"/>
    <mergeCell ref="B3:B6"/>
    <mergeCell ref="C3:I3"/>
    <mergeCell ref="C4:C6"/>
    <mergeCell ref="B7:I7"/>
    <mergeCell ref="D4:D6"/>
    <mergeCell ref="E4:E6"/>
    <mergeCell ref="F4:F6"/>
    <mergeCell ref="G4:G6"/>
  </mergeCells>
  <printOptions horizontalCentered="1"/>
  <pageMargins left="0.5905511811023623" right="0.5905511811023623" top="0.984251968503937" bottom="0.5905511811023623" header="0.5118110236220472" footer="0.31496062992125984"/>
  <pageSetup firstPageNumber="41" useFirstPageNumber="1" horizontalDpi="600" verticalDpi="600" orientation="portrait" paperSize="9" scale="75" r:id="rId1"/>
  <headerFooter alignWithMargins="0">
    <oddHeader>&amp;C&amp;12- &amp;P -</oddHeader>
  </headerFooter>
</worksheet>
</file>

<file path=xl/worksheets/sheet3.xml><?xml version="1.0" encoding="utf-8"?>
<worksheet xmlns="http://schemas.openxmlformats.org/spreadsheetml/2006/main" xmlns:r="http://schemas.openxmlformats.org/officeDocument/2006/relationships">
  <sheetPr codeName="Tabelle11"/>
  <dimension ref="A1:B86"/>
  <sheetViews>
    <sheetView zoomScalePageLayoutView="0" workbookViewId="0" topLeftCell="A1">
      <selection activeCell="A1" sqref="A1"/>
    </sheetView>
  </sheetViews>
  <sheetFormatPr defaultColWidth="11.421875" defaultRowHeight="12.75"/>
  <cols>
    <col min="1" max="1" width="74.140625" style="0" customWidth="1"/>
    <col min="2" max="2" width="10.140625" style="0" customWidth="1"/>
  </cols>
  <sheetData>
    <row r="1" ht="12.75" customHeight="1">
      <c r="A1" s="22" t="s">
        <v>950</v>
      </c>
    </row>
    <row r="2" ht="9.75" customHeight="1">
      <c r="A2" s="131"/>
    </row>
    <row r="3" ht="11.25" customHeight="1">
      <c r="B3" s="132" t="s">
        <v>514</v>
      </c>
    </row>
    <row r="4" ht="9.75" customHeight="1">
      <c r="A4" s="131"/>
    </row>
    <row r="5" spans="1:2" ht="11.25" customHeight="1">
      <c r="A5" s="9" t="s">
        <v>951</v>
      </c>
      <c r="B5" s="133">
        <v>2</v>
      </c>
    </row>
    <row r="6" spans="1:2" ht="11.25" customHeight="1">
      <c r="A6" s="131"/>
      <c r="B6" s="134"/>
    </row>
    <row r="7" spans="1:2" ht="11.25" customHeight="1">
      <c r="A7" s="83" t="s">
        <v>952</v>
      </c>
      <c r="B7" s="133">
        <v>7</v>
      </c>
    </row>
    <row r="8" spans="1:2" ht="4.5" customHeight="1">
      <c r="A8" s="131"/>
      <c r="B8" s="134"/>
    </row>
    <row r="9" spans="1:2" ht="11.25" customHeight="1">
      <c r="A9" s="83" t="s">
        <v>953</v>
      </c>
      <c r="B9" s="133">
        <v>8</v>
      </c>
    </row>
    <row r="10" spans="1:2" ht="11.25" customHeight="1">
      <c r="A10" s="131"/>
      <c r="B10" s="134"/>
    </row>
    <row r="11" spans="1:2" ht="11.25" customHeight="1">
      <c r="A11" s="9" t="s">
        <v>954</v>
      </c>
      <c r="B11" s="134"/>
    </row>
    <row r="12" ht="9.75" customHeight="1">
      <c r="A12" s="131"/>
    </row>
    <row r="13" spans="1:2" ht="11.25" customHeight="1">
      <c r="A13" s="83" t="s">
        <v>1194</v>
      </c>
      <c r="B13" s="133">
        <v>9</v>
      </c>
    </row>
    <row r="14" spans="1:2" ht="4.5" customHeight="1">
      <c r="A14" s="131"/>
      <c r="B14" s="134"/>
    </row>
    <row r="15" spans="1:2" ht="11.25" customHeight="1">
      <c r="A15" s="83" t="s">
        <v>1195</v>
      </c>
      <c r="B15" s="133">
        <v>9</v>
      </c>
    </row>
    <row r="16" spans="1:2" ht="4.5" customHeight="1">
      <c r="A16" s="131"/>
      <c r="B16" s="134"/>
    </row>
    <row r="17" spans="1:2" ht="12" customHeight="1">
      <c r="A17" s="83" t="s">
        <v>1168</v>
      </c>
      <c r="B17" s="134"/>
    </row>
    <row r="18" spans="1:2" ht="11.25" customHeight="1">
      <c r="A18" s="83" t="s">
        <v>955</v>
      </c>
      <c r="B18" s="133">
        <v>10</v>
      </c>
    </row>
    <row r="19" spans="1:2" ht="4.5" customHeight="1">
      <c r="A19" s="131"/>
      <c r="B19" s="134"/>
    </row>
    <row r="20" spans="1:2" ht="11.25" customHeight="1">
      <c r="A20" s="83" t="s">
        <v>1169</v>
      </c>
      <c r="B20" s="134"/>
    </row>
    <row r="21" spans="1:2" ht="11.25" customHeight="1">
      <c r="A21" s="135" t="s">
        <v>955</v>
      </c>
      <c r="B21" s="133">
        <v>10</v>
      </c>
    </row>
    <row r="22" spans="1:2" ht="4.5" customHeight="1">
      <c r="A22" s="131"/>
      <c r="B22" s="134"/>
    </row>
    <row r="23" spans="1:2" ht="11.25" customHeight="1">
      <c r="A23" s="83" t="s">
        <v>1170</v>
      </c>
      <c r="B23" s="134"/>
    </row>
    <row r="24" spans="1:2" ht="11.25" customHeight="1">
      <c r="A24" s="83" t="s">
        <v>955</v>
      </c>
      <c r="B24" s="133">
        <v>11</v>
      </c>
    </row>
    <row r="25" spans="1:2" ht="4.5" customHeight="1">
      <c r="A25" s="131"/>
      <c r="B25" s="134"/>
    </row>
    <row r="26" spans="1:2" ht="11.25" customHeight="1">
      <c r="A26" s="83" t="s">
        <v>1171</v>
      </c>
      <c r="B26" s="134"/>
    </row>
    <row r="27" spans="1:2" ht="11.25" customHeight="1">
      <c r="A27" s="83" t="s">
        <v>956</v>
      </c>
      <c r="B27" s="133">
        <v>11</v>
      </c>
    </row>
    <row r="28" spans="1:2" ht="4.5" customHeight="1">
      <c r="A28" s="131"/>
      <c r="B28" s="134"/>
    </row>
    <row r="29" spans="1:2" ht="11.25" customHeight="1">
      <c r="A29" s="83" t="s">
        <v>1172</v>
      </c>
      <c r="B29" s="133">
        <v>12</v>
      </c>
    </row>
    <row r="30" spans="1:2" ht="4.5" customHeight="1">
      <c r="A30" s="131"/>
      <c r="B30" s="134"/>
    </row>
    <row r="31" spans="1:2" ht="11.25" customHeight="1">
      <c r="A31" s="131"/>
      <c r="B31" s="134"/>
    </row>
    <row r="32" spans="1:2" ht="11.25" customHeight="1">
      <c r="A32" s="9" t="s">
        <v>957</v>
      </c>
      <c r="B32" s="134"/>
    </row>
    <row r="33" ht="9.75" customHeight="1">
      <c r="A33" s="131"/>
    </row>
    <row r="34" spans="1:2" ht="11.25" customHeight="1">
      <c r="A34" s="83" t="s">
        <v>1173</v>
      </c>
      <c r="B34" s="133">
        <v>13</v>
      </c>
    </row>
    <row r="35" spans="1:2" ht="4.5" customHeight="1">
      <c r="A35" s="131"/>
      <c r="B35" s="134"/>
    </row>
    <row r="36" spans="1:2" ht="11.25" customHeight="1">
      <c r="A36" s="83" t="s">
        <v>1174</v>
      </c>
      <c r="B36" s="134"/>
    </row>
    <row r="37" spans="1:2" ht="11.25" customHeight="1">
      <c r="A37" s="83" t="s">
        <v>958</v>
      </c>
      <c r="B37" s="133">
        <v>14</v>
      </c>
    </row>
    <row r="38" spans="1:2" ht="4.5" customHeight="1">
      <c r="A38" s="131"/>
      <c r="B38" s="134"/>
    </row>
    <row r="39" spans="1:2" ht="11.25" customHeight="1">
      <c r="A39" s="83" t="s">
        <v>1175</v>
      </c>
      <c r="B39" s="134"/>
    </row>
    <row r="40" spans="1:2" ht="11.25" customHeight="1">
      <c r="A40" s="83" t="s">
        <v>959</v>
      </c>
      <c r="B40" s="133">
        <v>14</v>
      </c>
    </row>
    <row r="41" spans="1:2" ht="4.5" customHeight="1">
      <c r="A41" s="131"/>
      <c r="B41" s="134"/>
    </row>
    <row r="42" spans="1:2" ht="11.25" customHeight="1">
      <c r="A42" s="83" t="s">
        <v>1176</v>
      </c>
      <c r="B42" s="134"/>
    </row>
    <row r="43" spans="1:2" ht="11.25" customHeight="1">
      <c r="A43" s="83" t="s">
        <v>515</v>
      </c>
      <c r="B43" s="133">
        <v>16</v>
      </c>
    </row>
    <row r="44" spans="1:2" ht="4.5" customHeight="1">
      <c r="A44" s="131"/>
      <c r="B44" s="134"/>
    </row>
    <row r="45" spans="1:2" ht="11.25" customHeight="1">
      <c r="A45" s="83" t="s">
        <v>1177</v>
      </c>
      <c r="B45" s="134"/>
    </row>
    <row r="46" spans="1:2" ht="11.25" customHeight="1">
      <c r="A46" s="83" t="s">
        <v>516</v>
      </c>
      <c r="B46" s="133">
        <v>16</v>
      </c>
    </row>
    <row r="47" spans="1:2" ht="4.5" customHeight="1">
      <c r="A47" s="131"/>
      <c r="B47" s="134"/>
    </row>
    <row r="48" spans="1:2" ht="11.25" customHeight="1">
      <c r="A48" s="83" t="s">
        <v>1178</v>
      </c>
      <c r="B48" s="134"/>
    </row>
    <row r="49" spans="1:2" ht="11.25" customHeight="1">
      <c r="A49" s="83" t="s">
        <v>960</v>
      </c>
      <c r="B49" s="133">
        <v>18</v>
      </c>
    </row>
    <row r="50" spans="1:2" ht="4.5" customHeight="1">
      <c r="A50" s="131"/>
      <c r="B50" s="134"/>
    </row>
    <row r="51" spans="1:2" ht="11.25" customHeight="1">
      <c r="A51" s="83" t="s">
        <v>1179</v>
      </c>
      <c r="B51" s="134"/>
    </row>
    <row r="52" spans="1:2" ht="11.25" customHeight="1">
      <c r="A52" s="83" t="s">
        <v>961</v>
      </c>
      <c r="B52" s="133">
        <v>18</v>
      </c>
    </row>
    <row r="53" spans="1:2" ht="4.5" customHeight="1">
      <c r="A53" s="131"/>
      <c r="B53" s="134"/>
    </row>
    <row r="54" spans="1:2" ht="11.25" customHeight="1">
      <c r="A54" s="83" t="s">
        <v>1180</v>
      </c>
      <c r="B54" s="134"/>
    </row>
    <row r="55" spans="1:2" ht="11.25" customHeight="1">
      <c r="A55" s="83" t="s">
        <v>960</v>
      </c>
      <c r="B55" s="133">
        <v>19</v>
      </c>
    </row>
    <row r="56" spans="1:2" ht="4.5" customHeight="1">
      <c r="A56" s="131"/>
      <c r="B56" s="134"/>
    </row>
    <row r="57" spans="1:2" ht="11.25" customHeight="1">
      <c r="A57" s="83" t="s">
        <v>1181</v>
      </c>
      <c r="B57" s="134"/>
    </row>
    <row r="58" spans="1:2" ht="11.25" customHeight="1">
      <c r="A58" s="83" t="s">
        <v>961</v>
      </c>
      <c r="B58" s="133">
        <v>19</v>
      </c>
    </row>
    <row r="59" spans="1:2" ht="4.5" customHeight="1">
      <c r="A59" s="131"/>
      <c r="B59" s="134"/>
    </row>
    <row r="60" spans="1:2" ht="11.25" customHeight="1">
      <c r="A60" s="83" t="s">
        <v>517</v>
      </c>
      <c r="B60" s="133">
        <v>20</v>
      </c>
    </row>
    <row r="61" spans="1:2" ht="4.5" customHeight="1">
      <c r="A61" s="131"/>
      <c r="B61" s="134"/>
    </row>
    <row r="62" spans="1:2" ht="11.25" customHeight="1">
      <c r="A62" s="83" t="s">
        <v>518</v>
      </c>
      <c r="B62" s="133">
        <v>20</v>
      </c>
    </row>
    <row r="63" spans="1:2" ht="4.5" customHeight="1">
      <c r="A63" s="131"/>
      <c r="B63" s="134"/>
    </row>
    <row r="64" spans="1:2" ht="11.25" customHeight="1">
      <c r="A64" s="83" t="s">
        <v>1182</v>
      </c>
      <c r="B64" s="493" t="s">
        <v>1228</v>
      </c>
    </row>
    <row r="65" spans="1:2" ht="4.5" customHeight="1">
      <c r="A65" s="131"/>
      <c r="B65" s="134"/>
    </row>
    <row r="66" spans="1:2" ht="11.25" customHeight="1">
      <c r="A66" s="83" t="s">
        <v>1183</v>
      </c>
      <c r="B66" s="133">
        <v>21</v>
      </c>
    </row>
    <row r="67" spans="1:2" ht="4.5" customHeight="1">
      <c r="A67" s="131"/>
      <c r="B67" s="134"/>
    </row>
    <row r="68" spans="1:2" ht="11.25" customHeight="1">
      <c r="A68" s="83" t="s">
        <v>1184</v>
      </c>
      <c r="B68" s="133">
        <v>21</v>
      </c>
    </row>
    <row r="69" spans="1:2" ht="4.5" customHeight="1">
      <c r="A69" s="131"/>
      <c r="B69" s="134"/>
    </row>
    <row r="70" spans="1:2" ht="11.25" customHeight="1">
      <c r="A70" s="83" t="s">
        <v>1185</v>
      </c>
      <c r="B70" s="133">
        <v>21</v>
      </c>
    </row>
    <row r="71" spans="1:2" ht="4.5" customHeight="1">
      <c r="A71" s="131"/>
      <c r="B71" s="134"/>
    </row>
    <row r="72" spans="1:2" ht="11.25" customHeight="1">
      <c r="A72" s="83" t="s">
        <v>519</v>
      </c>
      <c r="B72" s="133">
        <v>22</v>
      </c>
    </row>
    <row r="73" spans="1:2" ht="4.5" customHeight="1">
      <c r="A73" s="131"/>
      <c r="B73" s="134"/>
    </row>
    <row r="74" spans="1:2" ht="11.25" customHeight="1">
      <c r="A74" s="83" t="s">
        <v>520</v>
      </c>
      <c r="B74" s="133">
        <v>26</v>
      </c>
    </row>
    <row r="75" spans="1:2" ht="4.5" customHeight="1">
      <c r="A75" s="131"/>
      <c r="B75" s="134"/>
    </row>
    <row r="76" spans="1:2" ht="11.25" customHeight="1">
      <c r="A76" s="83" t="s">
        <v>888</v>
      </c>
      <c r="B76" s="133">
        <v>30</v>
      </c>
    </row>
    <row r="77" spans="1:2" ht="4.5" customHeight="1">
      <c r="A77" s="131"/>
      <c r="B77" s="134"/>
    </row>
    <row r="78" spans="1:2" ht="11.25" customHeight="1">
      <c r="A78" s="83" t="s">
        <v>521</v>
      </c>
      <c r="B78" s="133">
        <v>34</v>
      </c>
    </row>
    <row r="79" spans="1:2" ht="4.5" customHeight="1">
      <c r="A79" s="131"/>
      <c r="B79" s="134"/>
    </row>
    <row r="80" spans="1:2" ht="11.25" customHeight="1">
      <c r="A80" s="83" t="s">
        <v>1196</v>
      </c>
      <c r="B80" s="133">
        <v>38</v>
      </c>
    </row>
    <row r="81" spans="1:2" ht="4.5" customHeight="1">
      <c r="A81" s="131"/>
      <c r="B81" s="134"/>
    </row>
    <row r="82" spans="1:2" ht="11.25" customHeight="1">
      <c r="A82" s="83" t="s">
        <v>1197</v>
      </c>
      <c r="B82" s="133">
        <v>39</v>
      </c>
    </row>
    <row r="83" spans="1:2" ht="4.5" customHeight="1">
      <c r="A83" s="131"/>
      <c r="B83" s="134"/>
    </row>
    <row r="84" spans="1:2" ht="11.25" customHeight="1">
      <c r="A84" s="83" t="s">
        <v>1198</v>
      </c>
      <c r="B84" s="133">
        <v>40</v>
      </c>
    </row>
    <row r="85" spans="1:2" ht="4.5" customHeight="1">
      <c r="A85" s="131"/>
      <c r="B85" s="134"/>
    </row>
    <row r="86" spans="1:2" ht="11.25" customHeight="1">
      <c r="A86" s="83" t="s">
        <v>1199</v>
      </c>
      <c r="B86" s="133">
        <v>41</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sheetProtection/>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Q379"/>
  <sheetViews>
    <sheetView zoomScalePageLayoutView="0" workbookViewId="0" topLeftCell="A1">
      <selection activeCell="A1" sqref="A1:P1"/>
    </sheetView>
  </sheetViews>
  <sheetFormatPr defaultColWidth="11.421875" defaultRowHeight="12.75"/>
  <cols>
    <col min="1" max="2" width="2.7109375" style="181" customWidth="1"/>
    <col min="3" max="3" width="4.421875" style="181" customWidth="1"/>
    <col min="4" max="4" width="20.00390625" style="181" customWidth="1"/>
    <col min="5" max="5" width="11.28125" style="181" customWidth="1"/>
    <col min="6" max="6" width="3.421875" style="181" customWidth="1"/>
    <col min="7" max="7" width="4.421875" style="181" customWidth="1"/>
    <col min="8" max="8" width="12.57421875" style="181" customWidth="1"/>
    <col min="9" max="9" width="14.57421875" style="181" customWidth="1"/>
    <col min="10" max="10" width="10.00390625" style="181" customWidth="1"/>
    <col min="11" max="11" width="11.421875" style="181" customWidth="1"/>
    <col min="12" max="16" width="12.57421875" style="181" customWidth="1"/>
    <col min="17" max="16384" width="11.421875" style="181" customWidth="1"/>
  </cols>
  <sheetData>
    <row r="1" spans="1:16" ht="16.5">
      <c r="A1" s="505" t="s">
        <v>951</v>
      </c>
      <c r="B1" s="505"/>
      <c r="C1" s="505"/>
      <c r="D1" s="505"/>
      <c r="E1" s="505"/>
      <c r="F1" s="505"/>
      <c r="G1" s="505"/>
      <c r="H1" s="505"/>
      <c r="I1" s="505"/>
      <c r="J1" s="505"/>
      <c r="K1" s="505"/>
      <c r="L1" s="505"/>
      <c r="M1" s="505"/>
      <c r="N1" s="505"/>
      <c r="O1" s="505"/>
      <c r="P1" s="505"/>
    </row>
    <row r="2" ht="24.75" customHeight="1">
      <c r="A2" s="181" t="s">
        <v>6</v>
      </c>
    </row>
    <row r="3" spans="1:16" ht="15" customHeight="1">
      <c r="A3" s="504" t="s">
        <v>962</v>
      </c>
      <c r="B3" s="504"/>
      <c r="C3" s="504"/>
      <c r="D3" s="504"/>
      <c r="E3" s="504"/>
      <c r="F3" s="504"/>
      <c r="G3" s="504"/>
      <c r="H3" s="504"/>
      <c r="I3" s="504"/>
      <c r="J3" s="504"/>
      <c r="K3" s="504"/>
      <c r="L3" s="504"/>
      <c r="M3" s="504"/>
      <c r="N3" s="504"/>
      <c r="O3" s="504"/>
      <c r="P3" s="504"/>
    </row>
    <row r="4" spans="1:3" ht="13.5" customHeight="1">
      <c r="A4" s="174" t="s">
        <v>7</v>
      </c>
      <c r="B4" s="174"/>
      <c r="C4" s="174"/>
    </row>
    <row r="5" spans="1:15" s="179" customFormat="1" ht="12.75" customHeight="1">
      <c r="A5" s="503" t="s">
        <v>963</v>
      </c>
      <c r="B5" s="503"/>
      <c r="C5" s="503"/>
      <c r="D5" s="503"/>
      <c r="E5" s="503"/>
      <c r="F5" s="503"/>
      <c r="G5" s="503"/>
      <c r="H5" s="503"/>
      <c r="I5" s="503"/>
      <c r="J5" s="503"/>
      <c r="L5" s="178"/>
      <c r="M5" s="178"/>
      <c r="N5" s="178"/>
      <c r="O5" s="178"/>
    </row>
    <row r="6" spans="1:15" s="179" customFormat="1" ht="12.75" customHeight="1">
      <c r="A6" s="503"/>
      <c r="B6" s="503"/>
      <c r="C6" s="503"/>
      <c r="D6" s="503"/>
      <c r="E6" s="503"/>
      <c r="F6" s="503"/>
      <c r="G6" s="503"/>
      <c r="H6" s="503"/>
      <c r="I6" s="503"/>
      <c r="J6" s="503"/>
      <c r="L6" s="178"/>
      <c r="M6" s="178"/>
      <c r="N6" s="178"/>
      <c r="O6" s="178"/>
    </row>
    <row r="7" spans="1:15" s="179" customFormat="1" ht="12.75" customHeight="1">
      <c r="A7" s="503"/>
      <c r="B7" s="503"/>
      <c r="C7" s="503"/>
      <c r="D7" s="503"/>
      <c r="E7" s="503"/>
      <c r="F7" s="503"/>
      <c r="G7" s="503"/>
      <c r="H7" s="503"/>
      <c r="I7" s="503"/>
      <c r="J7" s="503"/>
      <c r="L7" s="178"/>
      <c r="M7" s="178"/>
      <c r="N7" s="178"/>
      <c r="O7" s="178"/>
    </row>
    <row r="8" ht="14.25" customHeight="1"/>
    <row r="9" spans="1:16" ht="15">
      <c r="A9" s="502" t="s">
        <v>964</v>
      </c>
      <c r="B9" s="502"/>
      <c r="C9" s="502"/>
      <c r="D9" s="502"/>
      <c r="E9" s="502"/>
      <c r="F9" s="502"/>
      <c r="G9" s="502"/>
      <c r="H9" s="502"/>
      <c r="I9" s="502"/>
      <c r="J9" s="502"/>
      <c r="K9" s="502"/>
      <c r="L9" s="502"/>
      <c r="M9" s="502"/>
      <c r="N9" s="502"/>
      <c r="O9" s="502"/>
      <c r="P9" s="502"/>
    </row>
    <row r="10" ht="14.25" customHeight="1"/>
    <row r="11" spans="1:15" s="179" customFormat="1" ht="12.75" customHeight="1">
      <c r="A11" s="177" t="s">
        <v>1124</v>
      </c>
      <c r="B11" s="503" t="s">
        <v>1125</v>
      </c>
      <c r="C11" s="503"/>
      <c r="D11" s="503"/>
      <c r="E11" s="503"/>
      <c r="F11" s="503"/>
      <c r="G11" s="503"/>
      <c r="H11" s="503"/>
      <c r="I11" s="503"/>
      <c r="J11" s="503"/>
      <c r="L11" s="178"/>
      <c r="M11" s="178"/>
      <c r="N11" s="178"/>
      <c r="O11" s="178"/>
    </row>
    <row r="12" spans="1:15" s="179" customFormat="1" ht="12.75" customHeight="1">
      <c r="A12" s="177"/>
      <c r="B12" s="503"/>
      <c r="C12" s="503"/>
      <c r="D12" s="503"/>
      <c r="E12" s="503"/>
      <c r="F12" s="503"/>
      <c r="G12" s="503"/>
      <c r="H12" s="503"/>
      <c r="I12" s="503"/>
      <c r="J12" s="503"/>
      <c r="L12" s="178"/>
      <c r="M12" s="178"/>
      <c r="N12" s="178"/>
      <c r="O12" s="178"/>
    </row>
    <row r="13" spans="1:15" s="179" customFormat="1" ht="12.75" customHeight="1">
      <c r="A13" s="177"/>
      <c r="B13" s="503"/>
      <c r="C13" s="503"/>
      <c r="D13" s="503"/>
      <c r="E13" s="503"/>
      <c r="F13" s="503"/>
      <c r="G13" s="503"/>
      <c r="H13" s="503"/>
      <c r="I13" s="503"/>
      <c r="J13" s="503"/>
      <c r="L13" s="178"/>
      <c r="M13" s="178"/>
      <c r="N13" s="178"/>
      <c r="O13" s="178"/>
    </row>
    <row r="14" spans="1:15" s="179" customFormat="1" ht="9" customHeight="1">
      <c r="A14" s="177"/>
      <c r="B14" s="503"/>
      <c r="C14" s="503"/>
      <c r="D14" s="503"/>
      <c r="E14" s="503"/>
      <c r="F14" s="503"/>
      <c r="G14" s="503"/>
      <c r="H14" s="503"/>
      <c r="I14" s="503"/>
      <c r="J14" s="503"/>
      <c r="L14" s="178"/>
      <c r="M14" s="178"/>
      <c r="N14" s="178"/>
      <c r="O14" s="178"/>
    </row>
    <row r="15" spans="1:15" s="179" customFormat="1" ht="12.75" customHeight="1">
      <c r="A15" s="177" t="s">
        <v>1124</v>
      </c>
      <c r="B15" s="503" t="s">
        <v>1226</v>
      </c>
      <c r="C15" s="503"/>
      <c r="D15" s="503"/>
      <c r="E15" s="503"/>
      <c r="F15" s="503"/>
      <c r="G15" s="503"/>
      <c r="H15" s="503"/>
      <c r="I15" s="503"/>
      <c r="J15" s="503"/>
      <c r="L15" s="178"/>
      <c r="M15" s="178"/>
      <c r="N15" s="178"/>
      <c r="O15" s="178"/>
    </row>
    <row r="16" spans="1:15" s="179" customFormat="1" ht="12.75" customHeight="1">
      <c r="A16" s="177"/>
      <c r="B16" s="503"/>
      <c r="C16" s="503"/>
      <c r="D16" s="503"/>
      <c r="E16" s="503"/>
      <c r="F16" s="503"/>
      <c r="G16" s="503"/>
      <c r="H16" s="503"/>
      <c r="I16" s="503"/>
      <c r="J16" s="503"/>
      <c r="L16" s="178"/>
      <c r="M16" s="178"/>
      <c r="N16" s="178"/>
      <c r="O16" s="178"/>
    </row>
    <row r="17" spans="1:15" s="179" customFormat="1" ht="12.75" customHeight="1">
      <c r="A17" s="177"/>
      <c r="B17" s="503"/>
      <c r="C17" s="503"/>
      <c r="D17" s="503"/>
      <c r="E17" s="503"/>
      <c r="F17" s="503"/>
      <c r="G17" s="503"/>
      <c r="H17" s="503"/>
      <c r="I17" s="503"/>
      <c r="J17" s="503"/>
      <c r="L17" s="178"/>
      <c r="M17" s="178"/>
      <c r="N17" s="178"/>
      <c r="O17" s="178"/>
    </row>
    <row r="18" spans="1:15" s="179" customFormat="1" ht="12.75" customHeight="1">
      <c r="A18" s="177"/>
      <c r="B18" s="503"/>
      <c r="C18" s="503"/>
      <c r="D18" s="503"/>
      <c r="E18" s="503"/>
      <c r="F18" s="503"/>
      <c r="G18" s="503"/>
      <c r="H18" s="503"/>
      <c r="I18" s="503"/>
      <c r="J18" s="503"/>
      <c r="L18" s="178"/>
      <c r="M18" s="178"/>
      <c r="N18" s="178"/>
      <c r="O18" s="178"/>
    </row>
    <row r="19" spans="1:16" s="179" customFormat="1" ht="9" customHeight="1">
      <c r="A19" s="177"/>
      <c r="B19" s="503"/>
      <c r="C19" s="503"/>
      <c r="D19" s="503"/>
      <c r="E19" s="503"/>
      <c r="F19" s="503"/>
      <c r="G19" s="503"/>
      <c r="H19" s="503"/>
      <c r="I19" s="503"/>
      <c r="J19" s="503"/>
      <c r="L19" s="178"/>
      <c r="M19" s="178"/>
      <c r="N19" s="178"/>
      <c r="O19" s="178"/>
      <c r="P19" s="178"/>
    </row>
    <row r="20" spans="2:15" s="179" customFormat="1" ht="12.75" customHeight="1">
      <c r="B20" s="177" t="s">
        <v>1124</v>
      </c>
      <c r="C20" s="503" t="s">
        <v>1227</v>
      </c>
      <c r="D20" s="503"/>
      <c r="E20" s="503"/>
      <c r="F20" s="503"/>
      <c r="G20" s="503"/>
      <c r="H20" s="503"/>
      <c r="I20" s="503"/>
      <c r="J20" s="503"/>
      <c r="L20" s="178"/>
      <c r="M20" s="178"/>
      <c r="N20" s="178"/>
      <c r="O20" s="178"/>
    </row>
    <row r="21" spans="1:15" s="179" customFormat="1" ht="12.75" customHeight="1">
      <c r="A21" s="177"/>
      <c r="C21" s="503"/>
      <c r="D21" s="503"/>
      <c r="E21" s="503"/>
      <c r="F21" s="503"/>
      <c r="G21" s="503"/>
      <c r="H21" s="503"/>
      <c r="I21" s="503"/>
      <c r="J21" s="503"/>
      <c r="L21" s="178"/>
      <c r="M21" s="178"/>
      <c r="N21" s="178"/>
      <c r="O21" s="178"/>
    </row>
    <row r="22" spans="1:15" s="179" customFormat="1" ht="12.75" customHeight="1">
      <c r="A22" s="177"/>
      <c r="C22" s="503"/>
      <c r="D22" s="503"/>
      <c r="E22" s="503"/>
      <c r="F22" s="503"/>
      <c r="G22" s="503"/>
      <c r="H22" s="503"/>
      <c r="I22" s="503"/>
      <c r="J22" s="503"/>
      <c r="L22" s="178"/>
      <c r="M22" s="178"/>
      <c r="N22" s="178"/>
      <c r="O22" s="178"/>
    </row>
    <row r="23" spans="1:15" s="179" customFormat="1" ht="12.75" customHeight="1">
      <c r="A23" s="177"/>
      <c r="C23" s="503"/>
      <c r="D23" s="503"/>
      <c r="E23" s="503"/>
      <c r="F23" s="503"/>
      <c r="G23" s="503"/>
      <c r="H23" s="503"/>
      <c r="I23" s="503"/>
      <c r="J23" s="503"/>
      <c r="L23" s="178"/>
      <c r="M23" s="178"/>
      <c r="N23" s="178"/>
      <c r="O23" s="178"/>
    </row>
    <row r="24" spans="1:16" s="179" customFormat="1" ht="9" customHeight="1">
      <c r="A24" s="177"/>
      <c r="C24" s="503"/>
      <c r="D24" s="503"/>
      <c r="E24" s="503"/>
      <c r="F24" s="503"/>
      <c r="G24" s="503"/>
      <c r="H24" s="503"/>
      <c r="I24" s="503"/>
      <c r="J24" s="503"/>
      <c r="L24" s="178"/>
      <c r="M24" s="178"/>
      <c r="N24" s="178"/>
      <c r="O24" s="178"/>
      <c r="P24" s="178"/>
    </row>
    <row r="25" spans="1:10" s="179" customFormat="1" ht="12.75" customHeight="1">
      <c r="A25" s="177" t="s">
        <v>1124</v>
      </c>
      <c r="B25" s="503" t="s">
        <v>1126</v>
      </c>
      <c r="C25" s="503"/>
      <c r="D25" s="503"/>
      <c r="E25" s="503"/>
      <c r="F25" s="503"/>
      <c r="G25" s="503"/>
      <c r="H25" s="503"/>
      <c r="I25" s="503"/>
      <c r="J25" s="503"/>
    </row>
    <row r="26" spans="1:10" s="179" customFormat="1" ht="12.75" customHeight="1">
      <c r="A26" s="177"/>
      <c r="B26" s="503"/>
      <c r="C26" s="503"/>
      <c r="D26" s="503"/>
      <c r="E26" s="503"/>
      <c r="F26" s="503"/>
      <c r="G26" s="503"/>
      <c r="H26" s="503"/>
      <c r="I26" s="503"/>
      <c r="J26" s="503"/>
    </row>
    <row r="27" spans="1:10" s="179" customFormat="1" ht="12.75" customHeight="1">
      <c r="A27" s="177"/>
      <c r="B27" s="503"/>
      <c r="C27" s="503"/>
      <c r="D27" s="503"/>
      <c r="E27" s="503"/>
      <c r="F27" s="503"/>
      <c r="G27" s="503"/>
      <c r="H27" s="503"/>
      <c r="I27" s="503"/>
      <c r="J27" s="503"/>
    </row>
    <row r="28" spans="1:10" s="179" customFormat="1" ht="9" customHeight="1">
      <c r="A28" s="177"/>
      <c r="B28" s="503"/>
      <c r="C28" s="503"/>
      <c r="D28" s="503"/>
      <c r="E28" s="503"/>
      <c r="F28" s="503"/>
      <c r="G28" s="503"/>
      <c r="H28" s="503"/>
      <c r="I28" s="503"/>
      <c r="J28" s="503"/>
    </row>
    <row r="29" spans="2:16" s="179" customFormat="1" ht="12.75" customHeight="1">
      <c r="B29" s="177" t="s">
        <v>1124</v>
      </c>
      <c r="C29" s="503" t="s">
        <v>1137</v>
      </c>
      <c r="D29" s="503"/>
      <c r="E29" s="503"/>
      <c r="F29" s="503"/>
      <c r="G29" s="503"/>
      <c r="H29" s="503"/>
      <c r="I29" s="503"/>
      <c r="J29" s="503"/>
      <c r="L29" s="178"/>
      <c r="M29" s="178"/>
      <c r="N29" s="178"/>
      <c r="O29" s="178"/>
      <c r="P29" s="178"/>
    </row>
    <row r="30" spans="1:10" s="179" customFormat="1" ht="12.75" customHeight="1">
      <c r="A30" s="177"/>
      <c r="C30" s="503"/>
      <c r="D30" s="503"/>
      <c r="E30" s="503"/>
      <c r="F30" s="503"/>
      <c r="G30" s="503"/>
      <c r="H30" s="503"/>
      <c r="I30" s="503"/>
      <c r="J30" s="503"/>
    </row>
    <row r="31" spans="1:10" s="179" customFormat="1" ht="12.75" customHeight="1">
      <c r="A31" s="177"/>
      <c r="C31" s="503"/>
      <c r="D31" s="503"/>
      <c r="E31" s="503"/>
      <c r="F31" s="503"/>
      <c r="G31" s="503"/>
      <c r="H31" s="503"/>
      <c r="I31" s="503"/>
      <c r="J31" s="503"/>
    </row>
    <row r="32" spans="1:10" s="179" customFormat="1" ht="12.75" customHeight="1">
      <c r="A32" s="177"/>
      <c r="C32" s="503"/>
      <c r="D32" s="503"/>
      <c r="E32" s="503"/>
      <c r="F32" s="503"/>
      <c r="G32" s="503"/>
      <c r="H32" s="503"/>
      <c r="I32" s="503"/>
      <c r="J32" s="503"/>
    </row>
    <row r="33" spans="1:10" s="179" customFormat="1" ht="12.75" customHeight="1">
      <c r="A33" s="177"/>
      <c r="C33" s="503"/>
      <c r="D33" s="503"/>
      <c r="E33" s="503"/>
      <c r="F33" s="503"/>
      <c r="G33" s="503"/>
      <c r="H33" s="503"/>
      <c r="I33" s="503"/>
      <c r="J33" s="503"/>
    </row>
    <row r="34" spans="1:10" s="179" customFormat="1" ht="9" customHeight="1">
      <c r="A34" s="177"/>
      <c r="C34" s="503"/>
      <c r="D34" s="503"/>
      <c r="E34" s="503"/>
      <c r="F34" s="503"/>
      <c r="G34" s="503"/>
      <c r="H34" s="503"/>
      <c r="I34" s="503"/>
      <c r="J34" s="503"/>
    </row>
    <row r="35" spans="2:10" s="179" customFormat="1" ht="12.75" customHeight="1">
      <c r="B35" s="177" t="s">
        <v>1124</v>
      </c>
      <c r="C35" s="503" t="s">
        <v>1138</v>
      </c>
      <c r="D35" s="503"/>
      <c r="E35" s="503"/>
      <c r="F35" s="503"/>
      <c r="G35" s="503"/>
      <c r="H35" s="503"/>
      <c r="I35" s="503"/>
      <c r="J35" s="503"/>
    </row>
    <row r="36" spans="1:10" s="179" customFormat="1" ht="12.75" customHeight="1">
      <c r="A36" s="177"/>
      <c r="C36" s="503"/>
      <c r="D36" s="503"/>
      <c r="E36" s="503"/>
      <c r="F36" s="503"/>
      <c r="G36" s="503"/>
      <c r="H36" s="503"/>
      <c r="I36" s="503"/>
      <c r="J36" s="503"/>
    </row>
    <row r="37" spans="1:10" s="179" customFormat="1" ht="12.75" customHeight="1">
      <c r="A37" s="177"/>
      <c r="C37" s="503"/>
      <c r="D37" s="503"/>
      <c r="E37" s="503"/>
      <c r="F37" s="503"/>
      <c r="G37" s="503"/>
      <c r="H37" s="503"/>
      <c r="I37" s="503"/>
      <c r="J37" s="503"/>
    </row>
    <row r="38" spans="1:10" s="179" customFormat="1" ht="12.75" customHeight="1">
      <c r="A38" s="177"/>
      <c r="C38" s="503"/>
      <c r="D38" s="503"/>
      <c r="E38" s="503"/>
      <c r="F38" s="503"/>
      <c r="G38" s="503"/>
      <c r="H38" s="503"/>
      <c r="I38" s="503"/>
      <c r="J38" s="503"/>
    </row>
    <row r="39" spans="3:10" s="179" customFormat="1" ht="12.75" customHeight="1">
      <c r="C39" s="503"/>
      <c r="D39" s="503"/>
      <c r="E39" s="503"/>
      <c r="F39" s="503"/>
      <c r="G39" s="503"/>
      <c r="H39" s="503"/>
      <c r="I39" s="503"/>
      <c r="J39" s="503"/>
    </row>
    <row r="40" spans="3:10" s="179" customFormat="1" ht="12.75" customHeight="1">
      <c r="C40" s="503"/>
      <c r="D40" s="503"/>
      <c r="E40" s="503"/>
      <c r="F40" s="503"/>
      <c r="G40" s="503"/>
      <c r="H40" s="503"/>
      <c r="I40" s="503"/>
      <c r="J40" s="503"/>
    </row>
    <row r="41" spans="1:15" s="179" customFormat="1" ht="9" customHeight="1">
      <c r="A41" s="177"/>
      <c r="C41" s="503"/>
      <c r="D41" s="503"/>
      <c r="E41" s="503"/>
      <c r="F41" s="503"/>
      <c r="G41" s="503"/>
      <c r="H41" s="503"/>
      <c r="I41" s="503"/>
      <c r="J41" s="503"/>
      <c r="L41" s="178"/>
      <c r="M41" s="178"/>
      <c r="N41" s="178"/>
      <c r="O41" s="178"/>
    </row>
    <row r="42" spans="1:15" s="179" customFormat="1" ht="12.75" customHeight="1">
      <c r="A42" s="177"/>
      <c r="B42" s="177" t="s">
        <v>1124</v>
      </c>
      <c r="C42" s="503" t="s">
        <v>1127</v>
      </c>
      <c r="D42" s="503"/>
      <c r="E42" s="503"/>
      <c r="F42" s="503"/>
      <c r="G42" s="503"/>
      <c r="H42" s="503"/>
      <c r="I42" s="503"/>
      <c r="J42" s="503"/>
      <c r="L42" s="178"/>
      <c r="M42" s="178"/>
      <c r="N42" s="178"/>
      <c r="O42" s="178"/>
    </row>
    <row r="43" spans="1:16" s="179" customFormat="1" ht="12.75" customHeight="1">
      <c r="A43" s="177"/>
      <c r="C43" s="503"/>
      <c r="D43" s="503"/>
      <c r="E43" s="503"/>
      <c r="F43" s="503"/>
      <c r="G43" s="503"/>
      <c r="H43" s="503"/>
      <c r="I43" s="503"/>
      <c r="J43" s="503"/>
      <c r="L43" s="178"/>
      <c r="M43" s="178"/>
      <c r="N43" s="178"/>
      <c r="O43" s="178"/>
      <c r="P43" s="178"/>
    </row>
    <row r="44" spans="3:16" s="179" customFormat="1" ht="12.75" customHeight="1">
      <c r="C44" s="503"/>
      <c r="D44" s="503"/>
      <c r="E44" s="503"/>
      <c r="F44" s="503"/>
      <c r="G44" s="503"/>
      <c r="H44" s="503"/>
      <c r="I44" s="503"/>
      <c r="J44" s="503"/>
      <c r="L44" s="233"/>
      <c r="M44" s="233"/>
      <c r="N44" s="233"/>
      <c r="O44" s="233"/>
      <c r="P44" s="178"/>
    </row>
    <row r="45" spans="1:16" s="179" customFormat="1" ht="12.75" customHeight="1">
      <c r="A45" s="177"/>
      <c r="C45" s="503"/>
      <c r="D45" s="503"/>
      <c r="E45" s="503"/>
      <c r="F45" s="503"/>
      <c r="G45" s="503"/>
      <c r="H45" s="503"/>
      <c r="I45" s="503"/>
      <c r="J45" s="503"/>
      <c r="L45" s="233"/>
      <c r="M45" s="233"/>
      <c r="N45" s="233"/>
      <c r="O45" s="233"/>
      <c r="P45" s="178"/>
    </row>
    <row r="46" spans="1:16" s="179" customFormat="1" ht="9" customHeight="1">
      <c r="A46" s="177"/>
      <c r="C46" s="503"/>
      <c r="D46" s="503"/>
      <c r="E46" s="503"/>
      <c r="F46" s="503"/>
      <c r="G46" s="503"/>
      <c r="H46" s="503"/>
      <c r="I46" s="503"/>
      <c r="J46" s="503"/>
      <c r="L46" s="233"/>
      <c r="M46" s="233"/>
      <c r="N46" s="233"/>
      <c r="O46" s="233"/>
      <c r="P46" s="178"/>
    </row>
    <row r="47" spans="1:16" s="179" customFormat="1" ht="12.75" customHeight="1">
      <c r="A47" s="177" t="s">
        <v>1124</v>
      </c>
      <c r="B47" s="503" t="s">
        <v>1139</v>
      </c>
      <c r="C47" s="503"/>
      <c r="D47" s="503"/>
      <c r="E47" s="503"/>
      <c r="F47" s="503"/>
      <c r="G47" s="503"/>
      <c r="H47" s="503"/>
      <c r="I47" s="503"/>
      <c r="J47" s="503"/>
      <c r="L47" s="233"/>
      <c r="M47" s="233"/>
      <c r="N47" s="233"/>
      <c r="O47" s="233"/>
      <c r="P47" s="178"/>
    </row>
    <row r="48" spans="1:16" s="179" customFormat="1" ht="12.75" customHeight="1">
      <c r="A48" s="177"/>
      <c r="B48" s="503"/>
      <c r="C48" s="503"/>
      <c r="D48" s="503"/>
      <c r="E48" s="503"/>
      <c r="F48" s="503"/>
      <c r="G48" s="503"/>
      <c r="H48" s="503"/>
      <c r="I48" s="503"/>
      <c r="J48" s="503"/>
      <c r="L48" s="233"/>
      <c r="M48" s="233"/>
      <c r="N48" s="233"/>
      <c r="O48" s="233"/>
      <c r="P48" s="178"/>
    </row>
    <row r="49" spans="1:16" s="179" customFormat="1" ht="12.75" customHeight="1">
      <c r="A49" s="177"/>
      <c r="B49" s="503"/>
      <c r="C49" s="503"/>
      <c r="D49" s="503"/>
      <c r="E49" s="503"/>
      <c r="F49" s="503"/>
      <c r="G49" s="503"/>
      <c r="H49" s="503"/>
      <c r="I49" s="503"/>
      <c r="J49" s="503"/>
      <c r="L49" s="233"/>
      <c r="M49" s="233"/>
      <c r="N49" s="233"/>
      <c r="O49" s="233"/>
      <c r="P49" s="178"/>
    </row>
    <row r="50" spans="1:16" s="179" customFormat="1" ht="12.75" customHeight="1">
      <c r="A50" s="177"/>
      <c r="B50" s="503"/>
      <c r="C50" s="503"/>
      <c r="D50" s="503"/>
      <c r="E50" s="503"/>
      <c r="F50" s="503"/>
      <c r="G50" s="503"/>
      <c r="H50" s="503"/>
      <c r="I50" s="503"/>
      <c r="J50" s="503"/>
      <c r="L50" s="233"/>
      <c r="M50" s="233"/>
      <c r="N50" s="233"/>
      <c r="O50" s="233"/>
      <c r="P50" s="178"/>
    </row>
    <row r="51" spans="1:16" s="179" customFormat="1" ht="12.75" customHeight="1">
      <c r="A51" s="177"/>
      <c r="B51" s="503"/>
      <c r="C51" s="503"/>
      <c r="D51" s="503"/>
      <c r="E51" s="503"/>
      <c r="F51" s="503"/>
      <c r="G51" s="503"/>
      <c r="H51" s="503"/>
      <c r="I51" s="503"/>
      <c r="J51" s="503"/>
      <c r="L51" s="233"/>
      <c r="M51" s="233"/>
      <c r="N51" s="233"/>
      <c r="O51" s="233"/>
      <c r="P51" s="178"/>
    </row>
    <row r="52" spans="1:16" s="179" customFormat="1" ht="9" customHeight="1">
      <c r="A52" s="177"/>
      <c r="B52" s="503"/>
      <c r="C52" s="503"/>
      <c r="D52" s="503"/>
      <c r="E52" s="503"/>
      <c r="F52" s="503"/>
      <c r="G52" s="503"/>
      <c r="H52" s="503"/>
      <c r="I52" s="503"/>
      <c r="J52" s="503"/>
      <c r="L52" s="233"/>
      <c r="M52" s="233"/>
      <c r="N52" s="233"/>
      <c r="O52" s="233"/>
      <c r="P52" s="178"/>
    </row>
    <row r="53" spans="1:16" s="179" customFormat="1" ht="12.75" customHeight="1">
      <c r="A53" s="177"/>
      <c r="B53" s="177" t="s">
        <v>1124</v>
      </c>
      <c r="C53" s="503" t="s">
        <v>1128</v>
      </c>
      <c r="D53" s="503"/>
      <c r="E53" s="503"/>
      <c r="F53" s="503"/>
      <c r="G53" s="503"/>
      <c r="H53" s="503"/>
      <c r="I53" s="503"/>
      <c r="J53" s="503"/>
      <c r="L53" s="233"/>
      <c r="M53" s="233"/>
      <c r="N53" s="233"/>
      <c r="O53" s="233"/>
      <c r="P53" s="178"/>
    </row>
    <row r="54" spans="1:16" s="179" customFormat="1" ht="12.75" customHeight="1">
      <c r="A54" s="177"/>
      <c r="C54" s="503"/>
      <c r="D54" s="503"/>
      <c r="E54" s="503"/>
      <c r="F54" s="503"/>
      <c r="G54" s="503"/>
      <c r="H54" s="503"/>
      <c r="I54" s="503"/>
      <c r="J54" s="503"/>
      <c r="L54" s="233"/>
      <c r="M54" s="233"/>
      <c r="N54" s="233"/>
      <c r="O54" s="233"/>
      <c r="P54" s="178"/>
    </row>
    <row r="55" spans="1:16" s="179" customFormat="1" ht="12.75" customHeight="1">
      <c r="A55" s="177"/>
      <c r="C55" s="503"/>
      <c r="D55" s="503"/>
      <c r="E55" s="503"/>
      <c r="F55" s="503"/>
      <c r="G55" s="503"/>
      <c r="H55" s="503"/>
      <c r="I55" s="503"/>
      <c r="J55" s="503"/>
      <c r="L55" s="233"/>
      <c r="M55" s="233"/>
      <c r="N55" s="233"/>
      <c r="O55" s="233"/>
      <c r="P55" s="178"/>
    </row>
    <row r="56" spans="2:10" ht="12.75" customHeight="1">
      <c r="B56" s="179"/>
      <c r="C56" s="503"/>
      <c r="D56" s="503"/>
      <c r="E56" s="503"/>
      <c r="F56" s="503"/>
      <c r="G56" s="503"/>
      <c r="H56" s="503"/>
      <c r="I56" s="503"/>
      <c r="J56" s="503"/>
    </row>
    <row r="57" spans="3:16" s="179" customFormat="1" ht="12.75" customHeight="1">
      <c r="C57" s="503"/>
      <c r="D57" s="503"/>
      <c r="E57" s="503"/>
      <c r="F57" s="503"/>
      <c r="G57" s="503"/>
      <c r="H57" s="503"/>
      <c r="I57" s="503"/>
      <c r="J57" s="503"/>
      <c r="L57" s="178"/>
      <c r="M57" s="178"/>
      <c r="N57" s="178"/>
      <c r="O57" s="178"/>
      <c r="P57" s="178"/>
    </row>
    <row r="58" spans="1:16" s="179" customFormat="1" ht="12.75" customHeight="1">
      <c r="A58" s="177"/>
      <c r="C58" s="503"/>
      <c r="D58" s="503"/>
      <c r="E58" s="503"/>
      <c r="F58" s="503"/>
      <c r="G58" s="503"/>
      <c r="H58" s="503"/>
      <c r="I58" s="503"/>
      <c r="J58" s="503"/>
      <c r="L58" s="178"/>
      <c r="M58" s="178"/>
      <c r="N58" s="178"/>
      <c r="O58" s="178"/>
      <c r="P58" s="178"/>
    </row>
    <row r="59" ht="25.5" customHeight="1"/>
    <row r="60" spans="1:16" ht="15" customHeight="1">
      <c r="A60" s="504" t="s">
        <v>965</v>
      </c>
      <c r="B60" s="504"/>
      <c r="C60" s="504"/>
      <c r="D60" s="504"/>
      <c r="E60" s="504"/>
      <c r="F60" s="504"/>
      <c r="G60" s="504"/>
      <c r="H60" s="504"/>
      <c r="I60" s="504"/>
      <c r="J60" s="504"/>
      <c r="K60" s="504"/>
      <c r="L60" s="504"/>
      <c r="M60" s="504"/>
      <c r="N60" s="504"/>
      <c r="O60" s="504"/>
      <c r="P60" s="504"/>
    </row>
    <row r="61" ht="25.5" customHeight="1"/>
    <row r="62" spans="1:16" ht="15">
      <c r="A62" s="502" t="s">
        <v>966</v>
      </c>
      <c r="B62" s="502"/>
      <c r="C62" s="502"/>
      <c r="D62" s="502"/>
      <c r="E62" s="502"/>
      <c r="F62" s="502"/>
      <c r="G62" s="502"/>
      <c r="H62" s="502"/>
      <c r="I62" s="502"/>
      <c r="J62" s="502"/>
      <c r="K62" s="502"/>
      <c r="L62" s="502"/>
      <c r="M62" s="502"/>
      <c r="N62" s="502"/>
      <c r="O62" s="502"/>
      <c r="P62" s="502"/>
    </row>
    <row r="63" spans="1:3" ht="15.75" customHeight="1">
      <c r="A63" s="174"/>
      <c r="B63" s="174"/>
      <c r="C63" s="174"/>
    </row>
    <row r="64" spans="1:16" s="358" customFormat="1" ht="12.75" customHeight="1">
      <c r="A64" s="500" t="s">
        <v>1034</v>
      </c>
      <c r="B64" s="500"/>
      <c r="C64" s="500"/>
      <c r="D64" s="500"/>
      <c r="E64" s="500"/>
      <c r="F64" s="500"/>
      <c r="G64" s="500"/>
      <c r="H64" s="500"/>
      <c r="I64" s="500"/>
      <c r="J64" s="500"/>
      <c r="L64" s="175"/>
      <c r="M64" s="175"/>
      <c r="N64" s="175"/>
      <c r="O64" s="175"/>
      <c r="P64" s="175"/>
    </row>
    <row r="65" spans="1:16" s="358" customFormat="1" ht="12.75" customHeight="1">
      <c r="A65" s="500"/>
      <c r="B65" s="500"/>
      <c r="C65" s="500"/>
      <c r="D65" s="500"/>
      <c r="E65" s="500"/>
      <c r="F65" s="500"/>
      <c r="G65" s="500"/>
      <c r="H65" s="500"/>
      <c r="I65" s="500"/>
      <c r="J65" s="500"/>
      <c r="L65" s="175"/>
      <c r="M65" s="175"/>
      <c r="N65" s="175"/>
      <c r="O65" s="175"/>
      <c r="P65" s="175"/>
    </row>
    <row r="66" spans="1:16" s="358" customFormat="1" ht="12.75" customHeight="1">
      <c r="A66" s="500"/>
      <c r="B66" s="500"/>
      <c r="C66" s="500"/>
      <c r="D66" s="500"/>
      <c r="E66" s="500"/>
      <c r="F66" s="500"/>
      <c r="G66" s="500"/>
      <c r="H66" s="500"/>
      <c r="I66" s="500"/>
      <c r="J66" s="500"/>
      <c r="L66" s="175"/>
      <c r="M66" s="175"/>
      <c r="N66" s="175"/>
      <c r="O66" s="175"/>
      <c r="P66" s="175"/>
    </row>
    <row r="67" spans="1:16" s="358" customFormat="1" ht="12.75" customHeight="1">
      <c r="A67" s="500"/>
      <c r="B67" s="500"/>
      <c r="C67" s="500"/>
      <c r="D67" s="500"/>
      <c r="E67" s="500"/>
      <c r="F67" s="500"/>
      <c r="G67" s="500"/>
      <c r="H67" s="500"/>
      <c r="I67" s="500"/>
      <c r="J67" s="500"/>
      <c r="L67" s="175"/>
      <c r="M67" s="175"/>
      <c r="N67" s="175"/>
      <c r="O67" s="175"/>
      <c r="P67" s="175"/>
    </row>
    <row r="68" spans="1:16" s="358" customFormat="1" ht="12.75" customHeight="1">
      <c r="A68" s="500" t="s">
        <v>1035</v>
      </c>
      <c r="B68" s="500"/>
      <c r="C68" s="500"/>
      <c r="D68" s="500"/>
      <c r="E68" s="500"/>
      <c r="F68" s="500"/>
      <c r="G68" s="500"/>
      <c r="H68" s="500"/>
      <c r="I68" s="500"/>
      <c r="J68" s="500"/>
      <c r="L68" s="175"/>
      <c r="M68" s="175"/>
      <c r="N68" s="175"/>
      <c r="O68" s="175"/>
      <c r="P68" s="175"/>
    </row>
    <row r="69" spans="1:16" s="358" customFormat="1" ht="12.75" customHeight="1">
      <c r="A69" s="500"/>
      <c r="B69" s="500"/>
      <c r="C69" s="500"/>
      <c r="D69" s="500"/>
      <c r="E69" s="500"/>
      <c r="F69" s="500"/>
      <c r="G69" s="500"/>
      <c r="H69" s="500"/>
      <c r="I69" s="500"/>
      <c r="J69" s="500"/>
      <c r="L69" s="175"/>
      <c r="M69" s="175"/>
      <c r="N69" s="175"/>
      <c r="O69" s="175"/>
      <c r="P69" s="175"/>
    </row>
    <row r="70" spans="1:16" s="358" customFormat="1" ht="12.75" customHeight="1">
      <c r="A70" s="500"/>
      <c r="B70" s="500"/>
      <c r="C70" s="500"/>
      <c r="D70" s="500"/>
      <c r="E70" s="500"/>
      <c r="F70" s="500"/>
      <c r="G70" s="500"/>
      <c r="H70" s="500"/>
      <c r="I70" s="500"/>
      <c r="J70" s="500"/>
      <c r="L70" s="175"/>
      <c r="M70" s="176"/>
      <c r="N70" s="175"/>
      <c r="O70" s="175"/>
      <c r="P70" s="175"/>
    </row>
    <row r="71" spans="1:16" s="358" customFormat="1" ht="12.75" customHeight="1">
      <c r="A71" s="500"/>
      <c r="B71" s="500"/>
      <c r="C71" s="500"/>
      <c r="D71" s="500"/>
      <c r="E71" s="500"/>
      <c r="F71" s="500"/>
      <c r="G71" s="500"/>
      <c r="H71" s="500"/>
      <c r="I71" s="500"/>
      <c r="J71" s="500"/>
      <c r="L71" s="175"/>
      <c r="M71" s="175"/>
      <c r="N71" s="175"/>
      <c r="O71" s="175"/>
      <c r="P71" s="175"/>
    </row>
    <row r="72" spans="1:16" s="358" customFormat="1" ht="12.75" customHeight="1">
      <c r="A72" s="500"/>
      <c r="B72" s="500"/>
      <c r="C72" s="500"/>
      <c r="D72" s="500"/>
      <c r="E72" s="500"/>
      <c r="F72" s="500"/>
      <c r="G72" s="500"/>
      <c r="H72" s="500"/>
      <c r="I72" s="500"/>
      <c r="J72" s="500"/>
      <c r="L72" s="175"/>
      <c r="M72" s="175"/>
      <c r="N72" s="175"/>
      <c r="O72" s="175"/>
      <c r="P72" s="175"/>
    </row>
    <row r="73" spans="1:16" s="358" customFormat="1" ht="12.75" customHeight="1">
      <c r="A73" s="500"/>
      <c r="B73" s="500"/>
      <c r="C73" s="500"/>
      <c r="D73" s="500"/>
      <c r="E73" s="500"/>
      <c r="F73" s="500"/>
      <c r="G73" s="500"/>
      <c r="H73" s="500"/>
      <c r="I73" s="500"/>
      <c r="J73" s="500"/>
      <c r="L73" s="175"/>
      <c r="M73" s="175"/>
      <c r="N73" s="175"/>
      <c r="O73" s="175"/>
      <c r="P73" s="175"/>
    </row>
    <row r="74" spans="1:16" s="358" customFormat="1" ht="12.75" customHeight="1">
      <c r="A74" s="500" t="s">
        <v>1036</v>
      </c>
      <c r="B74" s="500"/>
      <c r="C74" s="500"/>
      <c r="D74" s="500"/>
      <c r="E74" s="500"/>
      <c r="F74" s="500"/>
      <c r="G74" s="500"/>
      <c r="H74" s="500"/>
      <c r="I74" s="500"/>
      <c r="J74" s="500"/>
      <c r="L74" s="175"/>
      <c r="M74" s="175"/>
      <c r="N74" s="175"/>
      <c r="O74" s="175"/>
      <c r="P74" s="175"/>
    </row>
    <row r="75" spans="1:16" s="358" customFormat="1" ht="12.75" customHeight="1">
      <c r="A75" s="500"/>
      <c r="B75" s="500"/>
      <c r="C75" s="500"/>
      <c r="D75" s="500"/>
      <c r="E75" s="500"/>
      <c r="F75" s="500"/>
      <c r="G75" s="500"/>
      <c r="H75" s="500"/>
      <c r="I75" s="500"/>
      <c r="J75" s="500"/>
      <c r="L75" s="175"/>
      <c r="M75" s="175"/>
      <c r="N75" s="175"/>
      <c r="O75" s="175"/>
      <c r="P75" s="175"/>
    </row>
    <row r="76" spans="1:16" s="358" customFormat="1" ht="12.75" customHeight="1">
      <c r="A76" s="500"/>
      <c r="B76" s="500"/>
      <c r="C76" s="500"/>
      <c r="D76" s="500"/>
      <c r="E76" s="500"/>
      <c r="F76" s="500"/>
      <c r="G76" s="500"/>
      <c r="H76" s="500"/>
      <c r="I76" s="500"/>
      <c r="J76" s="500"/>
      <c r="L76" s="175"/>
      <c r="M76" s="175"/>
      <c r="N76" s="175"/>
      <c r="O76" s="175"/>
      <c r="P76" s="175"/>
    </row>
    <row r="77" spans="1:16" s="358" customFormat="1" ht="12.75" customHeight="1">
      <c r="A77" s="500"/>
      <c r="B77" s="500"/>
      <c r="C77" s="500"/>
      <c r="D77" s="500"/>
      <c r="E77" s="500"/>
      <c r="F77" s="500"/>
      <c r="G77" s="500"/>
      <c r="H77" s="500"/>
      <c r="I77" s="500"/>
      <c r="J77" s="500"/>
      <c r="L77" s="175"/>
      <c r="M77" s="175"/>
      <c r="N77" s="175"/>
      <c r="O77" s="175"/>
      <c r="P77" s="175"/>
    </row>
    <row r="78" spans="1:16" s="358" customFormat="1" ht="12.75" customHeight="1">
      <c r="A78" s="500"/>
      <c r="B78" s="500"/>
      <c r="C78" s="500"/>
      <c r="D78" s="500"/>
      <c r="E78" s="500"/>
      <c r="F78" s="500"/>
      <c r="G78" s="500"/>
      <c r="H78" s="500"/>
      <c r="I78" s="500"/>
      <c r="J78" s="500"/>
      <c r="L78" s="175"/>
      <c r="M78" s="175"/>
      <c r="N78" s="175"/>
      <c r="O78" s="175"/>
      <c r="P78" s="175"/>
    </row>
    <row r="79" spans="1:16" s="358" customFormat="1" ht="12.75" customHeight="1">
      <c r="A79" s="500" t="s">
        <v>2</v>
      </c>
      <c r="B79" s="500"/>
      <c r="C79" s="500"/>
      <c r="D79" s="500"/>
      <c r="E79" s="500"/>
      <c r="F79" s="500"/>
      <c r="G79" s="500"/>
      <c r="H79" s="500"/>
      <c r="I79" s="500"/>
      <c r="J79" s="500"/>
      <c r="L79" s="175"/>
      <c r="M79" s="175"/>
      <c r="N79" s="175"/>
      <c r="O79" s="175"/>
      <c r="P79" s="175"/>
    </row>
    <row r="80" spans="1:16" s="358" customFormat="1" ht="12.75" customHeight="1">
      <c r="A80" s="500"/>
      <c r="B80" s="500"/>
      <c r="C80" s="500"/>
      <c r="D80" s="500"/>
      <c r="E80" s="500"/>
      <c r="F80" s="500"/>
      <c r="G80" s="500"/>
      <c r="H80" s="500"/>
      <c r="I80" s="500"/>
      <c r="J80" s="500"/>
      <c r="L80" s="175"/>
      <c r="M80" s="175"/>
      <c r="N80" s="175"/>
      <c r="O80" s="175"/>
      <c r="P80" s="175"/>
    </row>
    <row r="81" spans="1:16" s="358" customFormat="1" ht="12.75" customHeight="1">
      <c r="A81" s="500"/>
      <c r="B81" s="500"/>
      <c r="C81" s="500"/>
      <c r="D81" s="500"/>
      <c r="E81" s="500"/>
      <c r="F81" s="500"/>
      <c r="G81" s="500"/>
      <c r="H81" s="500"/>
      <c r="I81" s="500"/>
      <c r="J81" s="500"/>
      <c r="L81" s="175"/>
      <c r="M81" s="175"/>
      <c r="N81" s="175"/>
      <c r="O81" s="175"/>
      <c r="P81" s="175"/>
    </row>
    <row r="82" spans="1:16" s="358" customFormat="1" ht="12.75" customHeight="1">
      <c r="A82" s="500"/>
      <c r="B82" s="500"/>
      <c r="C82" s="500"/>
      <c r="D82" s="500"/>
      <c r="E82" s="500"/>
      <c r="F82" s="500"/>
      <c r="G82" s="500"/>
      <c r="H82" s="500"/>
      <c r="I82" s="500"/>
      <c r="J82" s="500"/>
      <c r="L82" s="175"/>
      <c r="M82" s="175"/>
      <c r="N82" s="175"/>
      <c r="O82" s="175"/>
      <c r="P82" s="175"/>
    </row>
    <row r="83" spans="1:16" s="358" customFormat="1" ht="12.75" customHeight="1">
      <c r="A83" s="500"/>
      <c r="B83" s="500"/>
      <c r="C83" s="500"/>
      <c r="D83" s="500"/>
      <c r="E83" s="500"/>
      <c r="F83" s="500"/>
      <c r="G83" s="500"/>
      <c r="H83" s="500"/>
      <c r="I83" s="500"/>
      <c r="J83" s="500"/>
      <c r="L83" s="175"/>
      <c r="M83" s="175"/>
      <c r="N83" s="175"/>
      <c r="O83" s="175"/>
      <c r="P83" s="175"/>
    </row>
    <row r="84" spans="1:16" ht="17.25" customHeight="1">
      <c r="A84" s="500" t="s">
        <v>3</v>
      </c>
      <c r="B84" s="500"/>
      <c r="C84" s="500"/>
      <c r="D84" s="500"/>
      <c r="E84" s="500"/>
      <c r="F84" s="500"/>
      <c r="G84" s="500"/>
      <c r="H84" s="500"/>
      <c r="I84" s="500"/>
      <c r="J84" s="500"/>
      <c r="L84" s="175"/>
      <c r="M84" s="175"/>
      <c r="N84" s="175"/>
      <c r="O84" s="175"/>
      <c r="P84" s="180"/>
    </row>
    <row r="85" spans="1:16" s="358" customFormat="1" ht="12.75" customHeight="1">
      <c r="A85" s="500" t="s">
        <v>870</v>
      </c>
      <c r="B85" s="500"/>
      <c r="C85" s="500"/>
      <c r="D85" s="500"/>
      <c r="E85" s="500"/>
      <c r="F85" s="500"/>
      <c r="G85" s="500"/>
      <c r="H85" s="500"/>
      <c r="I85" s="500"/>
      <c r="J85" s="500"/>
      <c r="L85" s="175"/>
      <c r="M85" s="175"/>
      <c r="N85" s="175"/>
      <c r="O85" s="175"/>
      <c r="P85" s="175"/>
    </row>
    <row r="86" spans="1:16" s="358" customFormat="1" ht="12.75" customHeight="1">
      <c r="A86" s="500"/>
      <c r="B86" s="500"/>
      <c r="C86" s="500"/>
      <c r="D86" s="500"/>
      <c r="E86" s="500"/>
      <c r="F86" s="500"/>
      <c r="G86" s="500"/>
      <c r="H86" s="500"/>
      <c r="I86" s="500"/>
      <c r="J86" s="500"/>
      <c r="L86" s="175"/>
      <c r="M86" s="175"/>
      <c r="N86" s="175"/>
      <c r="O86" s="175"/>
      <c r="P86" s="175"/>
    </row>
    <row r="87" spans="1:16" s="358" customFormat="1" ht="12.75" customHeight="1">
      <c r="A87" s="500"/>
      <c r="B87" s="500"/>
      <c r="C87" s="500"/>
      <c r="D87" s="500"/>
      <c r="E87" s="500"/>
      <c r="F87" s="500"/>
      <c r="G87" s="500"/>
      <c r="H87" s="500"/>
      <c r="I87" s="500"/>
      <c r="J87" s="500"/>
      <c r="L87" s="175"/>
      <c r="M87" s="175"/>
      <c r="N87" s="175"/>
      <c r="O87" s="175"/>
      <c r="P87" s="175"/>
    </row>
    <row r="88" spans="1:16" s="358" customFormat="1" ht="12.75" customHeight="1">
      <c r="A88" s="175"/>
      <c r="B88" s="175"/>
      <c r="C88" s="175"/>
      <c r="D88" s="175"/>
      <c r="E88" s="175"/>
      <c r="F88" s="175"/>
      <c r="G88" s="175"/>
      <c r="H88" s="175"/>
      <c r="I88" s="175"/>
      <c r="J88" s="175"/>
      <c r="L88" s="175"/>
      <c r="M88" s="175"/>
      <c r="N88" s="175"/>
      <c r="O88" s="175"/>
      <c r="P88" s="175"/>
    </row>
    <row r="89" spans="1:16" ht="15">
      <c r="A89" s="502" t="s">
        <v>1037</v>
      </c>
      <c r="B89" s="502"/>
      <c r="C89" s="502"/>
      <c r="D89" s="502"/>
      <c r="E89" s="502"/>
      <c r="F89" s="502"/>
      <c r="G89" s="502"/>
      <c r="H89" s="502"/>
      <c r="I89" s="502"/>
      <c r="J89" s="502"/>
      <c r="K89" s="502"/>
      <c r="L89" s="502"/>
      <c r="M89" s="502"/>
      <c r="N89" s="502"/>
      <c r="O89" s="502"/>
      <c r="P89" s="502"/>
    </row>
    <row r="90" spans="1:3" ht="15.75" customHeight="1">
      <c r="A90" s="174"/>
      <c r="B90" s="174"/>
      <c r="C90" s="174"/>
    </row>
    <row r="91" spans="1:16" s="358" customFormat="1" ht="12.75" customHeight="1">
      <c r="A91" s="500" t="s">
        <v>1105</v>
      </c>
      <c r="B91" s="500"/>
      <c r="C91" s="500"/>
      <c r="D91" s="500"/>
      <c r="E91" s="500"/>
      <c r="F91" s="500"/>
      <c r="G91" s="500"/>
      <c r="H91" s="500"/>
      <c r="I91" s="500"/>
      <c r="J91" s="500"/>
      <c r="L91" s="175"/>
      <c r="M91" s="175"/>
      <c r="N91" s="175"/>
      <c r="O91" s="175"/>
      <c r="P91" s="175"/>
    </row>
    <row r="92" spans="1:16" s="358" customFormat="1" ht="12.75" customHeight="1">
      <c r="A92" s="500"/>
      <c r="B92" s="500"/>
      <c r="C92" s="500"/>
      <c r="D92" s="500"/>
      <c r="E92" s="500"/>
      <c r="F92" s="500"/>
      <c r="G92" s="500"/>
      <c r="H92" s="500"/>
      <c r="I92" s="500"/>
      <c r="J92" s="500"/>
      <c r="L92" s="175"/>
      <c r="M92" s="175"/>
      <c r="N92" s="175"/>
      <c r="O92" s="175"/>
      <c r="P92" s="175"/>
    </row>
    <row r="93" spans="1:16" s="358" customFormat="1" ht="12.75" customHeight="1">
      <c r="A93" s="500"/>
      <c r="B93" s="500"/>
      <c r="C93" s="500"/>
      <c r="D93" s="500"/>
      <c r="E93" s="500"/>
      <c r="F93" s="500"/>
      <c r="G93" s="500"/>
      <c r="H93" s="500"/>
      <c r="I93" s="500"/>
      <c r="J93" s="500"/>
      <c r="L93" s="175"/>
      <c r="M93" s="175"/>
      <c r="N93" s="175"/>
      <c r="O93" s="175"/>
      <c r="P93" s="175"/>
    </row>
    <row r="94" spans="1:16" s="358" customFormat="1" ht="12.75" customHeight="1">
      <c r="A94" s="500"/>
      <c r="B94" s="500"/>
      <c r="C94" s="500"/>
      <c r="D94" s="500"/>
      <c r="E94" s="500"/>
      <c r="F94" s="500"/>
      <c r="G94" s="500"/>
      <c r="H94" s="500"/>
      <c r="I94" s="500"/>
      <c r="J94" s="500"/>
      <c r="L94" s="175"/>
      <c r="M94" s="175"/>
      <c r="N94" s="175"/>
      <c r="O94" s="175"/>
      <c r="P94" s="175"/>
    </row>
    <row r="95" spans="1:16" s="358" customFormat="1" ht="16.5" customHeight="1">
      <c r="A95" s="500"/>
      <c r="B95" s="500"/>
      <c r="C95" s="500"/>
      <c r="D95" s="500"/>
      <c r="E95" s="500"/>
      <c r="F95" s="500"/>
      <c r="G95" s="500"/>
      <c r="H95" s="500"/>
      <c r="I95" s="500"/>
      <c r="J95" s="500"/>
      <c r="L95" s="175"/>
      <c r="M95" s="175"/>
      <c r="N95" s="175"/>
      <c r="O95" s="175"/>
      <c r="P95" s="175"/>
    </row>
    <row r="96" spans="1:16" s="358" customFormat="1" ht="12.75" customHeight="1">
      <c r="A96" s="500" t="s">
        <v>1038</v>
      </c>
      <c r="B96" s="500"/>
      <c r="C96" s="500"/>
      <c r="D96" s="500"/>
      <c r="E96" s="500"/>
      <c r="F96" s="500"/>
      <c r="G96" s="500"/>
      <c r="H96" s="500"/>
      <c r="I96" s="500"/>
      <c r="J96" s="500"/>
      <c r="L96" s="175"/>
      <c r="M96" s="175"/>
      <c r="N96" s="175"/>
      <c r="O96" s="175"/>
      <c r="P96" s="175"/>
    </row>
    <row r="97" spans="1:16" s="358" customFormat="1" ht="12.75" customHeight="1">
      <c r="A97" s="500"/>
      <c r="B97" s="500"/>
      <c r="C97" s="500"/>
      <c r="D97" s="500"/>
      <c r="E97" s="500"/>
      <c r="F97" s="500"/>
      <c r="G97" s="500"/>
      <c r="H97" s="500"/>
      <c r="I97" s="500"/>
      <c r="J97" s="500"/>
      <c r="L97" s="175"/>
      <c r="M97" s="175"/>
      <c r="N97" s="175"/>
      <c r="O97" s="175"/>
      <c r="P97" s="175"/>
    </row>
    <row r="98" spans="1:16" s="358" customFormat="1" ht="12.75" customHeight="1">
      <c r="A98" s="500"/>
      <c r="B98" s="500"/>
      <c r="C98" s="500"/>
      <c r="D98" s="500"/>
      <c r="E98" s="500"/>
      <c r="F98" s="500"/>
      <c r="G98" s="500"/>
      <c r="H98" s="500"/>
      <c r="I98" s="500"/>
      <c r="J98" s="500"/>
      <c r="L98" s="175"/>
      <c r="M98" s="175"/>
      <c r="N98" s="175"/>
      <c r="O98" s="175"/>
      <c r="P98" s="175"/>
    </row>
    <row r="99" spans="1:16" s="358" customFormat="1" ht="12.75" customHeight="1">
      <c r="A99" s="500"/>
      <c r="B99" s="500"/>
      <c r="C99" s="500"/>
      <c r="D99" s="500"/>
      <c r="E99" s="500"/>
      <c r="F99" s="500"/>
      <c r="G99" s="500"/>
      <c r="H99" s="500"/>
      <c r="I99" s="500"/>
      <c r="J99" s="500"/>
      <c r="L99" s="175"/>
      <c r="M99" s="175"/>
      <c r="N99" s="175"/>
      <c r="O99" s="175"/>
      <c r="P99" s="175"/>
    </row>
    <row r="100" spans="1:16" s="358" customFormat="1" ht="16.5" customHeight="1">
      <c r="A100" s="500"/>
      <c r="B100" s="500"/>
      <c r="C100" s="500"/>
      <c r="D100" s="500"/>
      <c r="E100" s="500"/>
      <c r="F100" s="500"/>
      <c r="G100" s="500"/>
      <c r="H100" s="500"/>
      <c r="I100" s="500"/>
      <c r="J100" s="500"/>
      <c r="L100" s="175"/>
      <c r="M100" s="175"/>
      <c r="N100" s="175"/>
      <c r="O100" s="175"/>
      <c r="P100" s="175"/>
    </row>
    <row r="101" spans="1:16" s="358" customFormat="1" ht="12.75" customHeight="1">
      <c r="A101" s="500" t="s">
        <v>1039</v>
      </c>
      <c r="B101" s="500"/>
      <c r="C101" s="500"/>
      <c r="D101" s="500"/>
      <c r="E101" s="500"/>
      <c r="F101" s="500"/>
      <c r="G101" s="500"/>
      <c r="H101" s="500"/>
      <c r="I101" s="500"/>
      <c r="J101" s="500"/>
      <c r="L101" s="175"/>
      <c r="M101" s="175"/>
      <c r="N101" s="175"/>
      <c r="O101" s="175"/>
      <c r="P101" s="175"/>
    </row>
    <row r="102" spans="1:16" s="358" customFormat="1" ht="12.75" customHeight="1">
      <c r="A102" s="500"/>
      <c r="B102" s="500"/>
      <c r="C102" s="500"/>
      <c r="D102" s="500"/>
      <c r="E102" s="500"/>
      <c r="F102" s="500"/>
      <c r="G102" s="500"/>
      <c r="H102" s="500"/>
      <c r="I102" s="500"/>
      <c r="J102" s="500"/>
      <c r="L102" s="175"/>
      <c r="M102" s="175"/>
      <c r="N102" s="175"/>
      <c r="O102" s="175"/>
      <c r="P102" s="175"/>
    </row>
    <row r="103" spans="1:16" s="358" customFormat="1" ht="12.75" customHeight="1">
      <c r="A103" s="500"/>
      <c r="B103" s="500"/>
      <c r="C103" s="500"/>
      <c r="D103" s="500"/>
      <c r="E103" s="500"/>
      <c r="F103" s="500"/>
      <c r="G103" s="500"/>
      <c r="H103" s="500"/>
      <c r="I103" s="500"/>
      <c r="J103" s="500"/>
      <c r="L103" s="175"/>
      <c r="M103" s="175"/>
      <c r="N103" s="175"/>
      <c r="O103" s="175"/>
      <c r="P103" s="175"/>
    </row>
    <row r="104" spans="1:16" s="358" customFormat="1" ht="12.75" customHeight="1">
      <c r="A104" s="500"/>
      <c r="B104" s="500"/>
      <c r="C104" s="500"/>
      <c r="D104" s="500"/>
      <c r="E104" s="500"/>
      <c r="F104" s="500"/>
      <c r="G104" s="500"/>
      <c r="H104" s="500"/>
      <c r="I104" s="500"/>
      <c r="J104" s="500"/>
      <c r="L104" s="175"/>
      <c r="M104" s="175"/>
      <c r="N104" s="175"/>
      <c r="O104" s="175"/>
      <c r="P104" s="175"/>
    </row>
    <row r="105" ht="25.5" customHeight="1"/>
    <row r="106" spans="1:16" ht="15">
      <c r="A106" s="502" t="s">
        <v>1040</v>
      </c>
      <c r="B106" s="502"/>
      <c r="C106" s="502"/>
      <c r="D106" s="502"/>
      <c r="E106" s="502"/>
      <c r="F106" s="502"/>
      <c r="G106" s="502"/>
      <c r="H106" s="502"/>
      <c r="I106" s="502"/>
      <c r="J106" s="502"/>
      <c r="K106" s="502"/>
      <c r="L106" s="502"/>
      <c r="M106" s="502"/>
      <c r="N106" s="502"/>
      <c r="O106" s="502"/>
      <c r="P106" s="502"/>
    </row>
    <row r="107" spans="1:3" ht="15.75" customHeight="1">
      <c r="A107" s="174"/>
      <c r="B107" s="174"/>
      <c r="C107" s="174"/>
    </row>
    <row r="108" spans="1:16" s="176" customFormat="1" ht="12.75" customHeight="1">
      <c r="A108" s="500" t="s">
        <v>1106</v>
      </c>
      <c r="B108" s="500"/>
      <c r="C108" s="500"/>
      <c r="D108" s="500"/>
      <c r="E108" s="500"/>
      <c r="F108" s="500"/>
      <c r="G108" s="500"/>
      <c r="H108" s="500"/>
      <c r="I108" s="500"/>
      <c r="J108" s="500"/>
      <c r="L108" s="175"/>
      <c r="M108" s="175"/>
      <c r="N108" s="175"/>
      <c r="O108" s="175"/>
      <c r="P108" s="175"/>
    </row>
    <row r="109" spans="1:16" s="176" customFormat="1" ht="12.75" customHeight="1">
      <c r="A109" s="500"/>
      <c r="B109" s="500"/>
      <c r="C109" s="500"/>
      <c r="D109" s="500"/>
      <c r="E109" s="500"/>
      <c r="F109" s="500"/>
      <c r="G109" s="500"/>
      <c r="H109" s="500"/>
      <c r="I109" s="500"/>
      <c r="J109" s="500"/>
      <c r="L109" s="175"/>
      <c r="M109" s="175"/>
      <c r="N109" s="175"/>
      <c r="O109" s="175"/>
      <c r="P109" s="175"/>
    </row>
    <row r="110" spans="1:16" s="176" customFormat="1" ht="12.75" customHeight="1">
      <c r="A110" s="500"/>
      <c r="B110" s="500"/>
      <c r="C110" s="500"/>
      <c r="D110" s="500"/>
      <c r="E110" s="500"/>
      <c r="F110" s="500"/>
      <c r="G110" s="500"/>
      <c r="H110" s="500"/>
      <c r="I110" s="500"/>
      <c r="J110" s="500"/>
      <c r="L110" s="175"/>
      <c r="M110" s="175"/>
      <c r="N110" s="175"/>
      <c r="O110" s="175"/>
      <c r="P110" s="175"/>
    </row>
    <row r="111" spans="1:16" s="176" customFormat="1" ht="12.75" customHeight="1">
      <c r="A111" s="500"/>
      <c r="B111" s="500"/>
      <c r="C111" s="500"/>
      <c r="D111" s="500"/>
      <c r="E111" s="500"/>
      <c r="F111" s="500"/>
      <c r="G111" s="500"/>
      <c r="H111" s="500"/>
      <c r="I111" s="500"/>
      <c r="J111" s="500"/>
      <c r="L111" s="175"/>
      <c r="M111" s="175"/>
      <c r="N111" s="175"/>
      <c r="O111" s="175"/>
      <c r="P111" s="175"/>
    </row>
    <row r="112" spans="1:16" s="176" customFormat="1" ht="12.75" customHeight="1">
      <c r="A112" s="500" t="s">
        <v>1041</v>
      </c>
      <c r="B112" s="500"/>
      <c r="C112" s="500"/>
      <c r="D112" s="500"/>
      <c r="E112" s="500"/>
      <c r="F112" s="500"/>
      <c r="G112" s="500"/>
      <c r="H112" s="500"/>
      <c r="I112" s="500"/>
      <c r="J112" s="500"/>
      <c r="L112" s="175"/>
      <c r="M112" s="175"/>
      <c r="N112" s="175"/>
      <c r="O112" s="175"/>
      <c r="P112" s="175"/>
    </row>
    <row r="113" spans="1:16" s="176" customFormat="1" ht="12.75" customHeight="1">
      <c r="A113" s="500"/>
      <c r="B113" s="500"/>
      <c r="C113" s="500"/>
      <c r="D113" s="500"/>
      <c r="E113" s="500"/>
      <c r="F113" s="500"/>
      <c r="G113" s="500"/>
      <c r="H113" s="500"/>
      <c r="I113" s="500"/>
      <c r="J113" s="500"/>
      <c r="L113" s="175"/>
      <c r="M113" s="175"/>
      <c r="N113" s="175"/>
      <c r="O113" s="175"/>
      <c r="P113" s="175"/>
    </row>
    <row r="114" spans="1:15" s="176" customFormat="1" ht="12.75" customHeight="1">
      <c r="A114" s="500" t="s">
        <v>1042</v>
      </c>
      <c r="B114" s="500"/>
      <c r="C114" s="500"/>
      <c r="D114" s="500"/>
      <c r="E114" s="500"/>
      <c r="F114" s="500"/>
      <c r="G114" s="500"/>
      <c r="H114" s="500"/>
      <c r="I114" s="500"/>
      <c r="J114" s="500"/>
      <c r="L114" s="175"/>
      <c r="M114" s="175"/>
      <c r="N114" s="175"/>
      <c r="O114" s="175"/>
    </row>
    <row r="115" spans="1:15" s="176" customFormat="1" ht="12.75" customHeight="1">
      <c r="A115" s="500"/>
      <c r="B115" s="500"/>
      <c r="C115" s="500"/>
      <c r="D115" s="500"/>
      <c r="E115" s="500"/>
      <c r="F115" s="500"/>
      <c r="G115" s="500"/>
      <c r="H115" s="500"/>
      <c r="I115" s="500"/>
      <c r="J115" s="500"/>
      <c r="L115" s="175"/>
      <c r="M115" s="175"/>
      <c r="N115" s="175"/>
      <c r="O115" s="175"/>
    </row>
    <row r="116" spans="1:15" s="176" customFormat="1" ht="12.75" customHeight="1">
      <c r="A116" s="500"/>
      <c r="B116" s="500"/>
      <c r="C116" s="500"/>
      <c r="D116" s="500"/>
      <c r="E116" s="500"/>
      <c r="F116" s="500"/>
      <c r="G116" s="500"/>
      <c r="H116" s="500"/>
      <c r="I116" s="500"/>
      <c r="J116" s="500"/>
      <c r="L116" s="175"/>
      <c r="M116" s="175"/>
      <c r="N116" s="175"/>
      <c r="O116" s="175"/>
    </row>
    <row r="117" spans="1:16" s="176" customFormat="1" ht="12.75" customHeight="1">
      <c r="A117" s="500" t="s">
        <v>1107</v>
      </c>
      <c r="B117" s="500"/>
      <c r="C117" s="500"/>
      <c r="D117" s="500"/>
      <c r="E117" s="500"/>
      <c r="F117" s="500"/>
      <c r="G117" s="500"/>
      <c r="H117" s="500"/>
      <c r="I117" s="500"/>
      <c r="J117" s="500"/>
      <c r="L117" s="175"/>
      <c r="M117" s="175"/>
      <c r="N117" s="175"/>
      <c r="O117" s="175"/>
      <c r="P117" s="175"/>
    </row>
    <row r="118" spans="1:16" s="176" customFormat="1" ht="12.75" customHeight="1">
      <c r="A118" s="500"/>
      <c r="B118" s="500"/>
      <c r="C118" s="500"/>
      <c r="D118" s="500"/>
      <c r="E118" s="500"/>
      <c r="F118" s="500"/>
      <c r="G118" s="500"/>
      <c r="H118" s="500"/>
      <c r="I118" s="500"/>
      <c r="J118" s="500"/>
      <c r="L118" s="175"/>
      <c r="M118" s="175"/>
      <c r="N118" s="175"/>
      <c r="O118" s="175"/>
      <c r="P118" s="175"/>
    </row>
    <row r="119" spans="1:16" s="176" customFormat="1" ht="12.75" customHeight="1">
      <c r="A119" s="500"/>
      <c r="B119" s="500"/>
      <c r="C119" s="500"/>
      <c r="D119" s="500"/>
      <c r="E119" s="500"/>
      <c r="F119" s="500"/>
      <c r="G119" s="500"/>
      <c r="H119" s="500"/>
      <c r="I119" s="500"/>
      <c r="J119" s="500"/>
      <c r="L119" s="175"/>
      <c r="M119" s="175"/>
      <c r="N119" s="175"/>
      <c r="O119" s="175"/>
      <c r="P119" s="175"/>
    </row>
    <row r="120" spans="1:16" s="176" customFormat="1" ht="12.75" customHeight="1">
      <c r="A120" s="175"/>
      <c r="B120" s="175"/>
      <c r="C120" s="175"/>
      <c r="D120" s="175"/>
      <c r="E120" s="175"/>
      <c r="F120" s="175"/>
      <c r="G120" s="175"/>
      <c r="H120" s="175"/>
      <c r="I120" s="175"/>
      <c r="J120" s="175"/>
      <c r="L120" s="175"/>
      <c r="M120" s="175"/>
      <c r="N120" s="175"/>
      <c r="O120" s="175"/>
      <c r="P120" s="175"/>
    </row>
    <row r="121" spans="1:15" s="176" customFormat="1" ht="12.75" customHeight="1">
      <c r="A121" s="500" t="s">
        <v>1108</v>
      </c>
      <c r="B121" s="500"/>
      <c r="C121" s="500"/>
      <c r="D121" s="500"/>
      <c r="E121" s="500"/>
      <c r="F121" s="500"/>
      <c r="G121" s="500"/>
      <c r="H121" s="500"/>
      <c r="I121" s="500"/>
      <c r="J121" s="500"/>
      <c r="L121" s="175"/>
      <c r="M121" s="175"/>
      <c r="N121" s="175"/>
      <c r="O121" s="175"/>
    </row>
    <row r="122" spans="1:15" s="176" customFormat="1" ht="12.75" customHeight="1">
      <c r="A122" s="500"/>
      <c r="B122" s="500"/>
      <c r="C122" s="500"/>
      <c r="D122" s="500"/>
      <c r="E122" s="500"/>
      <c r="F122" s="500"/>
      <c r="G122" s="500"/>
      <c r="H122" s="500"/>
      <c r="I122" s="500"/>
      <c r="J122" s="500"/>
      <c r="L122" s="175"/>
      <c r="M122" s="175"/>
      <c r="N122" s="175"/>
      <c r="O122" s="175"/>
    </row>
    <row r="123" spans="1:15" s="176" customFormat="1" ht="12.75" customHeight="1">
      <c r="A123" s="500"/>
      <c r="B123" s="500"/>
      <c r="C123" s="500"/>
      <c r="D123" s="500"/>
      <c r="E123" s="500"/>
      <c r="F123" s="500"/>
      <c r="G123" s="500"/>
      <c r="H123" s="500"/>
      <c r="I123" s="500"/>
      <c r="J123" s="500"/>
      <c r="L123" s="175"/>
      <c r="M123" s="175"/>
      <c r="N123" s="175"/>
      <c r="O123" s="175"/>
    </row>
    <row r="124" spans="1:15" s="176" customFormat="1" ht="12.75" customHeight="1">
      <c r="A124" s="500"/>
      <c r="B124" s="500"/>
      <c r="C124" s="500"/>
      <c r="D124" s="500"/>
      <c r="E124" s="500"/>
      <c r="F124" s="500"/>
      <c r="G124" s="500"/>
      <c r="H124" s="500"/>
      <c r="I124" s="500"/>
      <c r="J124" s="500"/>
      <c r="L124" s="175"/>
      <c r="M124" s="175"/>
      <c r="N124" s="175"/>
      <c r="O124" s="175"/>
    </row>
    <row r="125" spans="1:15" s="176" customFormat="1" ht="12.75" customHeight="1">
      <c r="A125" s="175"/>
      <c r="B125" s="175"/>
      <c r="C125" s="175"/>
      <c r="D125" s="175"/>
      <c r="E125" s="175"/>
      <c r="F125" s="175"/>
      <c r="G125" s="175"/>
      <c r="H125" s="175"/>
      <c r="I125" s="175"/>
      <c r="J125" s="175"/>
      <c r="L125" s="175"/>
      <c r="M125" s="175"/>
      <c r="N125" s="175"/>
      <c r="O125" s="175"/>
    </row>
    <row r="126" spans="1:16" s="176" customFormat="1" ht="12.75" customHeight="1">
      <c r="A126" s="500" t="s">
        <v>1129</v>
      </c>
      <c r="B126" s="500"/>
      <c r="C126" s="500"/>
      <c r="D126" s="500"/>
      <c r="E126" s="500"/>
      <c r="F126" s="500"/>
      <c r="G126" s="500"/>
      <c r="H126" s="500"/>
      <c r="I126" s="500"/>
      <c r="J126" s="500"/>
      <c r="L126" s="175"/>
      <c r="M126" s="175"/>
      <c r="N126" s="175"/>
      <c r="O126" s="175"/>
      <c r="P126" s="175"/>
    </row>
    <row r="127" spans="1:16" s="176" customFormat="1" ht="12.75" customHeight="1">
      <c r="A127" s="500"/>
      <c r="B127" s="500"/>
      <c r="C127" s="500"/>
      <c r="D127" s="500"/>
      <c r="E127" s="500"/>
      <c r="F127" s="500"/>
      <c r="G127" s="500"/>
      <c r="H127" s="500"/>
      <c r="I127" s="500"/>
      <c r="J127" s="500"/>
      <c r="L127" s="175"/>
      <c r="M127" s="175"/>
      <c r="N127" s="175"/>
      <c r="O127" s="175"/>
      <c r="P127" s="175"/>
    </row>
    <row r="128" ht="35.25" customHeight="1"/>
    <row r="129" spans="1:16" ht="15">
      <c r="A129" s="502" t="s">
        <v>1043</v>
      </c>
      <c r="B129" s="502"/>
      <c r="C129" s="502"/>
      <c r="D129" s="502"/>
      <c r="E129" s="502"/>
      <c r="F129" s="502"/>
      <c r="G129" s="502"/>
      <c r="H129" s="502"/>
      <c r="I129" s="502"/>
      <c r="J129" s="502"/>
      <c r="K129" s="502"/>
      <c r="L129" s="502"/>
      <c r="M129" s="502"/>
      <c r="N129" s="502"/>
      <c r="O129" s="502"/>
      <c r="P129" s="502"/>
    </row>
    <row r="130" spans="1:3" ht="15.75" customHeight="1">
      <c r="A130" s="174"/>
      <c r="B130" s="174"/>
      <c r="C130" s="174"/>
    </row>
    <row r="131" spans="1:16" ht="12.75" customHeight="1">
      <c r="A131" s="500" t="s">
        <v>1044</v>
      </c>
      <c r="B131" s="500"/>
      <c r="C131" s="500"/>
      <c r="D131" s="500"/>
      <c r="E131" s="500"/>
      <c r="F131" s="500"/>
      <c r="G131" s="500"/>
      <c r="H131" s="500"/>
      <c r="I131" s="500"/>
      <c r="J131" s="500"/>
      <c r="L131" s="175"/>
      <c r="M131" s="175"/>
      <c r="N131" s="175"/>
      <c r="O131" s="175"/>
      <c r="P131" s="175"/>
    </row>
    <row r="132" spans="1:16" ht="12.75" customHeight="1">
      <c r="A132" s="500"/>
      <c r="B132" s="500"/>
      <c r="C132" s="500"/>
      <c r="D132" s="500"/>
      <c r="E132" s="500"/>
      <c r="F132" s="500"/>
      <c r="G132" s="500"/>
      <c r="H132" s="500"/>
      <c r="I132" s="500"/>
      <c r="J132" s="500"/>
      <c r="L132" s="175"/>
      <c r="M132" s="175"/>
      <c r="N132" s="175"/>
      <c r="O132" s="175"/>
      <c r="P132" s="175"/>
    </row>
    <row r="133" spans="1:16" ht="12.75" customHeight="1">
      <c r="A133" s="500"/>
      <c r="B133" s="500"/>
      <c r="C133" s="500"/>
      <c r="D133" s="500"/>
      <c r="E133" s="500"/>
      <c r="F133" s="500"/>
      <c r="G133" s="500"/>
      <c r="H133" s="500"/>
      <c r="I133" s="500"/>
      <c r="J133" s="500"/>
      <c r="L133" s="175"/>
      <c r="M133" s="175"/>
      <c r="N133" s="175"/>
      <c r="O133" s="175"/>
      <c r="P133" s="175"/>
    </row>
    <row r="134" spans="1:16" ht="12.75" customHeight="1">
      <c r="A134" s="500"/>
      <c r="B134" s="500"/>
      <c r="C134" s="500"/>
      <c r="D134" s="500"/>
      <c r="E134" s="500"/>
      <c r="F134" s="500"/>
      <c r="G134" s="500"/>
      <c r="H134" s="500"/>
      <c r="I134" s="500"/>
      <c r="J134" s="500"/>
      <c r="L134" s="175"/>
      <c r="M134" s="175"/>
      <c r="N134" s="175"/>
      <c r="O134" s="175"/>
      <c r="P134" s="175"/>
    </row>
    <row r="135" spans="1:16" ht="12.75" customHeight="1">
      <c r="A135" s="500"/>
      <c r="B135" s="500"/>
      <c r="C135" s="500"/>
      <c r="D135" s="500"/>
      <c r="E135" s="500"/>
      <c r="F135" s="500"/>
      <c r="G135" s="500"/>
      <c r="H135" s="500"/>
      <c r="I135" s="500"/>
      <c r="J135" s="500"/>
      <c r="L135" s="175"/>
      <c r="M135" s="175"/>
      <c r="N135" s="175"/>
      <c r="O135" s="175"/>
      <c r="P135" s="175"/>
    </row>
    <row r="136" spans="1:16" ht="12.75" customHeight="1">
      <c r="A136" s="500"/>
      <c r="B136" s="500"/>
      <c r="C136" s="500"/>
      <c r="D136" s="500"/>
      <c r="E136" s="500"/>
      <c r="F136" s="500"/>
      <c r="G136" s="500"/>
      <c r="H136" s="500"/>
      <c r="I136" s="500"/>
      <c r="J136" s="500"/>
      <c r="L136" s="175"/>
      <c r="M136" s="175"/>
      <c r="N136" s="175"/>
      <c r="O136" s="175"/>
      <c r="P136" s="175"/>
    </row>
    <row r="137" spans="1:16" ht="12.75" customHeight="1">
      <c r="A137" s="500"/>
      <c r="B137" s="500"/>
      <c r="C137" s="500"/>
      <c r="D137" s="500"/>
      <c r="E137" s="500"/>
      <c r="F137" s="500"/>
      <c r="G137" s="500"/>
      <c r="H137" s="500"/>
      <c r="I137" s="500"/>
      <c r="J137" s="500"/>
      <c r="L137" s="175"/>
      <c r="M137" s="175"/>
      <c r="N137" s="175"/>
      <c r="O137" s="175"/>
      <c r="P137" s="175"/>
    </row>
    <row r="138" spans="1:16" ht="12.75" customHeight="1">
      <c r="A138" s="500"/>
      <c r="B138" s="500"/>
      <c r="C138" s="500"/>
      <c r="D138" s="500"/>
      <c r="E138" s="500"/>
      <c r="F138" s="500"/>
      <c r="G138" s="500"/>
      <c r="H138" s="500"/>
      <c r="I138" s="500"/>
      <c r="J138" s="500"/>
      <c r="L138" s="175"/>
      <c r="M138" s="175"/>
      <c r="N138" s="175"/>
      <c r="O138" s="175"/>
      <c r="P138" s="175"/>
    </row>
    <row r="139" spans="1:16" ht="12.75" customHeight="1">
      <c r="A139" s="500"/>
      <c r="B139" s="500"/>
      <c r="C139" s="500"/>
      <c r="D139" s="500"/>
      <c r="E139" s="500"/>
      <c r="F139" s="500"/>
      <c r="G139" s="500"/>
      <c r="H139" s="500"/>
      <c r="I139" s="500"/>
      <c r="J139" s="500"/>
      <c r="L139" s="175"/>
      <c r="M139" s="175"/>
      <c r="N139" s="175"/>
      <c r="O139" s="175"/>
      <c r="P139" s="175"/>
    </row>
    <row r="140" spans="1:16" ht="12.75" customHeight="1">
      <c r="A140" s="500"/>
      <c r="B140" s="500"/>
      <c r="C140" s="500"/>
      <c r="D140" s="500"/>
      <c r="E140" s="500"/>
      <c r="F140" s="500"/>
      <c r="G140" s="500"/>
      <c r="H140" s="500"/>
      <c r="I140" s="500"/>
      <c r="J140" s="500"/>
      <c r="L140" s="175"/>
      <c r="M140" s="175"/>
      <c r="N140" s="175"/>
      <c r="O140" s="175"/>
      <c r="P140" s="175"/>
    </row>
    <row r="141" spans="1:16" ht="12.75" customHeight="1">
      <c r="A141" s="500" t="s">
        <v>1223</v>
      </c>
      <c r="B141" s="500"/>
      <c r="C141" s="500"/>
      <c r="D141" s="500"/>
      <c r="E141" s="500"/>
      <c r="F141" s="500"/>
      <c r="G141" s="500"/>
      <c r="H141" s="500"/>
      <c r="I141" s="500"/>
      <c r="J141" s="500"/>
      <c r="L141" s="175"/>
      <c r="M141" s="175"/>
      <c r="N141" s="175"/>
      <c r="O141" s="175"/>
      <c r="P141" s="175"/>
    </row>
    <row r="142" spans="1:16" ht="12.75" customHeight="1">
      <c r="A142" s="500"/>
      <c r="B142" s="500"/>
      <c r="C142" s="500"/>
      <c r="D142" s="500"/>
      <c r="E142" s="500"/>
      <c r="F142" s="500"/>
      <c r="G142" s="500"/>
      <c r="H142" s="500"/>
      <c r="I142" s="500"/>
      <c r="J142" s="500"/>
      <c r="L142" s="175"/>
      <c r="M142" s="175"/>
      <c r="N142" s="175"/>
      <c r="O142" s="175"/>
      <c r="P142" s="175"/>
    </row>
    <row r="143" spans="1:16" ht="12.75" customHeight="1">
      <c r="A143" s="500"/>
      <c r="B143" s="500"/>
      <c r="C143" s="500"/>
      <c r="D143" s="500"/>
      <c r="E143" s="500"/>
      <c r="F143" s="500"/>
      <c r="G143" s="500"/>
      <c r="H143" s="500"/>
      <c r="I143" s="500"/>
      <c r="J143" s="500"/>
      <c r="L143" s="175"/>
      <c r="M143" s="175"/>
      <c r="N143" s="175"/>
      <c r="O143" s="175"/>
      <c r="P143" s="175"/>
    </row>
    <row r="144" spans="1:16" ht="12.75" customHeight="1">
      <c r="A144" s="500"/>
      <c r="B144" s="500"/>
      <c r="C144" s="500"/>
      <c r="D144" s="500"/>
      <c r="E144" s="500"/>
      <c r="F144" s="500"/>
      <c r="G144" s="500"/>
      <c r="H144" s="500"/>
      <c r="I144" s="500"/>
      <c r="J144" s="500"/>
      <c r="L144" s="175"/>
      <c r="M144" s="175"/>
      <c r="N144" s="175"/>
      <c r="O144" s="175"/>
      <c r="P144" s="175"/>
    </row>
    <row r="145" ht="35.25" customHeight="1"/>
    <row r="146" spans="1:16" ht="15">
      <c r="A146" s="502" t="s">
        <v>12</v>
      </c>
      <c r="B146" s="502"/>
      <c r="C146" s="502"/>
      <c r="D146" s="502"/>
      <c r="E146" s="502"/>
      <c r="F146" s="502"/>
      <c r="G146" s="502"/>
      <c r="H146" s="502"/>
      <c r="I146" s="502"/>
      <c r="J146" s="502"/>
      <c r="K146" s="502"/>
      <c r="L146" s="502"/>
      <c r="M146" s="502"/>
      <c r="N146" s="502"/>
      <c r="O146" s="502"/>
      <c r="P146" s="502"/>
    </row>
    <row r="147" spans="1:3" ht="15.75" customHeight="1">
      <c r="A147" s="174"/>
      <c r="B147" s="174"/>
      <c r="C147" s="174"/>
    </row>
    <row r="148" spans="1:16" s="176" customFormat="1" ht="12.75" customHeight="1">
      <c r="A148" s="500" t="s">
        <v>1045</v>
      </c>
      <c r="B148" s="500"/>
      <c r="C148" s="500"/>
      <c r="D148" s="500"/>
      <c r="E148" s="500"/>
      <c r="F148" s="500"/>
      <c r="G148" s="500"/>
      <c r="H148" s="500"/>
      <c r="I148" s="500"/>
      <c r="J148" s="500"/>
      <c r="L148" s="175"/>
      <c r="M148" s="175"/>
      <c r="N148" s="175"/>
      <c r="O148" s="175"/>
      <c r="P148" s="175"/>
    </row>
    <row r="149" spans="1:10" ht="12.75">
      <c r="A149" s="500"/>
      <c r="B149" s="500"/>
      <c r="C149" s="500"/>
      <c r="D149" s="500"/>
      <c r="E149" s="500"/>
      <c r="F149" s="500"/>
      <c r="G149" s="500"/>
      <c r="H149" s="500"/>
      <c r="I149" s="500"/>
      <c r="J149" s="500"/>
    </row>
    <row r="150" ht="25.5" customHeight="1"/>
    <row r="151" spans="1:16" ht="15">
      <c r="A151" s="502" t="s">
        <v>1046</v>
      </c>
      <c r="B151" s="502"/>
      <c r="C151" s="502"/>
      <c r="D151" s="502"/>
      <c r="E151" s="502"/>
      <c r="F151" s="502"/>
      <c r="G151" s="502"/>
      <c r="H151" s="502"/>
      <c r="I151" s="502"/>
      <c r="J151" s="502"/>
      <c r="K151" s="502"/>
      <c r="L151" s="502"/>
      <c r="M151" s="502"/>
      <c r="N151" s="502"/>
      <c r="O151" s="502"/>
      <c r="P151" s="502"/>
    </row>
    <row r="152" spans="1:3" ht="15.75" customHeight="1">
      <c r="A152" s="174"/>
      <c r="B152" s="174"/>
      <c r="C152" s="174"/>
    </row>
    <row r="153" spans="1:16" s="358" customFormat="1" ht="12.75" customHeight="1">
      <c r="A153" s="500" t="s">
        <v>8</v>
      </c>
      <c r="B153" s="500"/>
      <c r="C153" s="500"/>
      <c r="D153" s="500"/>
      <c r="E153" s="500"/>
      <c r="F153" s="500"/>
      <c r="G153" s="500"/>
      <c r="H153" s="500"/>
      <c r="I153" s="500"/>
      <c r="J153" s="500"/>
      <c r="L153" s="175"/>
      <c r="M153" s="175"/>
      <c r="N153" s="175"/>
      <c r="O153" s="175"/>
      <c r="P153" s="175"/>
    </row>
    <row r="154" spans="1:16" s="358" customFormat="1" ht="12.75" customHeight="1">
      <c r="A154" s="500"/>
      <c r="B154" s="500"/>
      <c r="C154" s="500"/>
      <c r="D154" s="500"/>
      <c r="E154" s="500"/>
      <c r="F154" s="500"/>
      <c r="G154" s="500"/>
      <c r="H154" s="500"/>
      <c r="I154" s="500"/>
      <c r="J154" s="500"/>
      <c r="L154" s="175"/>
      <c r="M154" s="175"/>
      <c r="N154" s="175"/>
      <c r="O154" s="175"/>
      <c r="P154" s="175"/>
    </row>
    <row r="155" spans="1:16" s="358" customFormat="1" ht="12.75" customHeight="1">
      <c r="A155" s="500"/>
      <c r="B155" s="500"/>
      <c r="C155" s="500"/>
      <c r="D155" s="500"/>
      <c r="E155" s="500"/>
      <c r="F155" s="500"/>
      <c r="G155" s="500"/>
      <c r="H155" s="500"/>
      <c r="I155" s="500"/>
      <c r="J155" s="500"/>
      <c r="L155" s="175"/>
      <c r="M155" s="175"/>
      <c r="N155" s="175"/>
      <c r="O155" s="175"/>
      <c r="P155" s="175"/>
    </row>
    <row r="156" spans="1:16" s="358" customFormat="1" ht="12.75" customHeight="1">
      <c r="A156" s="175"/>
      <c r="B156" s="175"/>
      <c r="C156" s="175"/>
      <c r="D156" s="175"/>
      <c r="E156" s="175"/>
      <c r="F156" s="175"/>
      <c r="G156" s="175"/>
      <c r="H156" s="175"/>
      <c r="I156" s="175"/>
      <c r="J156" s="175"/>
      <c r="L156" s="175"/>
      <c r="M156" s="175"/>
      <c r="N156" s="175"/>
      <c r="O156" s="175"/>
      <c r="P156" s="175"/>
    </row>
    <row r="157" spans="1:16" s="358" customFormat="1" ht="12.75" customHeight="1">
      <c r="A157" s="500" t="s">
        <v>1047</v>
      </c>
      <c r="B157" s="500"/>
      <c r="C157" s="500"/>
      <c r="D157" s="500"/>
      <c r="E157" s="500"/>
      <c r="F157" s="500"/>
      <c r="G157" s="500"/>
      <c r="H157" s="500"/>
      <c r="I157" s="500"/>
      <c r="J157" s="500"/>
      <c r="L157" s="175"/>
      <c r="M157" s="175"/>
      <c r="N157" s="175"/>
      <c r="O157" s="175"/>
      <c r="P157" s="175"/>
    </row>
    <row r="158" spans="1:16" s="358" customFormat="1" ht="12.75" customHeight="1">
      <c r="A158" s="500"/>
      <c r="B158" s="500"/>
      <c r="C158" s="500"/>
      <c r="D158" s="500"/>
      <c r="E158" s="500"/>
      <c r="F158" s="500"/>
      <c r="G158" s="500"/>
      <c r="H158" s="500"/>
      <c r="I158" s="500"/>
      <c r="J158" s="500"/>
      <c r="L158" s="175"/>
      <c r="M158" s="175"/>
      <c r="N158" s="175"/>
      <c r="O158" s="175"/>
      <c r="P158" s="175"/>
    </row>
    <row r="159" spans="1:16" s="358" customFormat="1" ht="12.75" customHeight="1">
      <c r="A159" s="500"/>
      <c r="B159" s="500"/>
      <c r="C159" s="500"/>
      <c r="D159" s="500"/>
      <c r="E159" s="500"/>
      <c r="F159" s="500"/>
      <c r="G159" s="500"/>
      <c r="H159" s="500"/>
      <c r="I159" s="500"/>
      <c r="J159" s="500"/>
      <c r="L159" s="175"/>
      <c r="M159" s="175"/>
      <c r="N159" s="175"/>
      <c r="O159" s="175"/>
      <c r="P159" s="175"/>
    </row>
    <row r="160" spans="1:16" ht="12.75" customHeight="1">
      <c r="A160" s="175"/>
      <c r="B160" s="175"/>
      <c r="C160" s="175"/>
      <c r="D160" s="175"/>
      <c r="E160" s="175"/>
      <c r="F160" s="175"/>
      <c r="G160" s="175"/>
      <c r="H160" s="175"/>
      <c r="I160" s="175"/>
      <c r="J160" s="175"/>
      <c r="L160" s="175"/>
      <c r="M160" s="175"/>
      <c r="N160" s="175"/>
      <c r="O160" s="175"/>
      <c r="P160" s="180"/>
    </row>
    <row r="161" spans="1:16" s="358" customFormat="1" ht="12.75" customHeight="1">
      <c r="A161" s="500" t="s">
        <v>9</v>
      </c>
      <c r="B161" s="500"/>
      <c r="C161" s="500"/>
      <c r="D161" s="500"/>
      <c r="E161" s="500"/>
      <c r="F161" s="500"/>
      <c r="G161" s="500"/>
      <c r="H161" s="500"/>
      <c r="I161" s="500"/>
      <c r="J161" s="500"/>
      <c r="L161" s="175"/>
      <c r="M161" s="175"/>
      <c r="N161" s="175"/>
      <c r="O161" s="175"/>
      <c r="P161" s="175"/>
    </row>
    <row r="162" spans="1:16" s="358" customFormat="1" ht="12.75" customHeight="1">
      <c r="A162" s="500"/>
      <c r="B162" s="500"/>
      <c r="C162" s="500"/>
      <c r="D162" s="500"/>
      <c r="E162" s="500"/>
      <c r="F162" s="500"/>
      <c r="G162" s="500"/>
      <c r="H162" s="500"/>
      <c r="I162" s="500"/>
      <c r="J162" s="500"/>
      <c r="L162" s="175"/>
      <c r="M162" s="175"/>
      <c r="N162" s="175"/>
      <c r="O162" s="175"/>
      <c r="P162" s="175"/>
    </row>
    <row r="163" spans="1:16" s="358" customFormat="1" ht="12.75" customHeight="1">
      <c r="A163" s="175"/>
      <c r="B163" s="175"/>
      <c r="C163" s="175"/>
      <c r="D163" s="175"/>
      <c r="E163" s="175"/>
      <c r="F163" s="175"/>
      <c r="G163" s="175"/>
      <c r="H163" s="175"/>
      <c r="I163" s="175"/>
      <c r="J163" s="175"/>
      <c r="L163" s="175"/>
      <c r="M163" s="175"/>
      <c r="N163" s="175"/>
      <c r="O163" s="175"/>
      <c r="P163" s="175"/>
    </row>
    <row r="164" spans="1:16" s="358" customFormat="1" ht="12.75" customHeight="1">
      <c r="A164" s="500" t="s">
        <v>967</v>
      </c>
      <c r="B164" s="500"/>
      <c r="C164" s="500"/>
      <c r="D164" s="500"/>
      <c r="E164" s="500"/>
      <c r="F164" s="500"/>
      <c r="G164" s="500"/>
      <c r="H164" s="500"/>
      <c r="I164" s="500"/>
      <c r="J164" s="500"/>
      <c r="L164" s="175"/>
      <c r="M164" s="175"/>
      <c r="N164" s="175"/>
      <c r="O164" s="175"/>
      <c r="P164" s="175"/>
    </row>
    <row r="165" spans="1:16" s="358" customFormat="1" ht="12.75" customHeight="1">
      <c r="A165" s="500"/>
      <c r="B165" s="500"/>
      <c r="C165" s="500"/>
      <c r="D165" s="500"/>
      <c r="E165" s="500"/>
      <c r="F165" s="500"/>
      <c r="G165" s="500"/>
      <c r="H165" s="500"/>
      <c r="I165" s="500"/>
      <c r="J165" s="500"/>
      <c r="L165" s="175"/>
      <c r="M165" s="175"/>
      <c r="N165" s="175"/>
      <c r="O165" s="175"/>
      <c r="P165" s="175"/>
    </row>
    <row r="166" spans="1:16" s="358" customFormat="1" ht="12.75" customHeight="1">
      <c r="A166" s="175"/>
      <c r="B166" s="175"/>
      <c r="C166" s="175"/>
      <c r="D166" s="175"/>
      <c r="E166" s="175"/>
      <c r="F166" s="175"/>
      <c r="G166" s="175"/>
      <c r="H166" s="175"/>
      <c r="I166" s="175"/>
      <c r="J166" s="175"/>
      <c r="L166" s="175"/>
      <c r="M166" s="175"/>
      <c r="N166" s="175"/>
      <c r="O166" s="175"/>
      <c r="P166" s="175"/>
    </row>
    <row r="167" spans="1:16" s="358" customFormat="1" ht="12.75" customHeight="1">
      <c r="A167" s="501" t="s">
        <v>1140</v>
      </c>
      <c r="B167" s="501"/>
      <c r="C167" s="501"/>
      <c r="D167" s="501"/>
      <c r="E167" s="501"/>
      <c r="F167" s="501"/>
      <c r="G167" s="501"/>
      <c r="H167" s="501"/>
      <c r="I167" s="501"/>
      <c r="J167" s="501"/>
      <c r="L167" s="175"/>
      <c r="M167" s="175"/>
      <c r="N167" s="175"/>
      <c r="O167" s="175"/>
      <c r="P167" s="175"/>
    </row>
    <row r="168" spans="1:16" s="358" customFormat="1" ht="12.75" customHeight="1">
      <c r="A168" s="175"/>
      <c r="B168" s="175"/>
      <c r="C168" s="175"/>
      <c r="D168" s="175"/>
      <c r="E168" s="175"/>
      <c r="F168" s="175"/>
      <c r="G168" s="175"/>
      <c r="H168" s="175"/>
      <c r="I168" s="175"/>
      <c r="J168" s="175"/>
      <c r="L168" s="175"/>
      <c r="M168" s="175"/>
      <c r="N168" s="175"/>
      <c r="O168" s="175"/>
      <c r="P168" s="175"/>
    </row>
    <row r="169" spans="1:16" ht="12.75" customHeight="1">
      <c r="A169" s="500" t="s">
        <v>10</v>
      </c>
      <c r="B169" s="500"/>
      <c r="C169" s="500"/>
      <c r="D169" s="500"/>
      <c r="E169" s="500"/>
      <c r="F169" s="500"/>
      <c r="G169" s="500"/>
      <c r="H169" s="500"/>
      <c r="I169" s="500"/>
      <c r="J169" s="500"/>
      <c r="L169" s="175"/>
      <c r="M169" s="175"/>
      <c r="N169" s="175"/>
      <c r="O169" s="175"/>
      <c r="P169" s="180"/>
    </row>
    <row r="170" spans="1:16" ht="12.75" customHeight="1">
      <c r="A170" s="175"/>
      <c r="B170" s="175"/>
      <c r="C170" s="175"/>
      <c r="D170" s="175"/>
      <c r="E170" s="175"/>
      <c r="F170" s="175"/>
      <c r="G170" s="175"/>
      <c r="H170" s="175"/>
      <c r="I170" s="175"/>
      <c r="J170" s="175"/>
      <c r="L170" s="175"/>
      <c r="M170" s="175"/>
      <c r="N170" s="175"/>
      <c r="O170" s="175"/>
      <c r="P170" s="180"/>
    </row>
    <row r="171" spans="1:16" s="358" customFormat="1" ht="12.75" customHeight="1">
      <c r="A171" s="500" t="s">
        <v>11</v>
      </c>
      <c r="B171" s="500"/>
      <c r="C171" s="500"/>
      <c r="D171" s="500"/>
      <c r="E171" s="500"/>
      <c r="F171" s="500"/>
      <c r="G171" s="500"/>
      <c r="H171" s="500"/>
      <c r="I171" s="500"/>
      <c r="J171" s="500"/>
      <c r="L171" s="175"/>
      <c r="M171" s="175"/>
      <c r="N171" s="175"/>
      <c r="O171" s="175"/>
      <c r="P171" s="175"/>
    </row>
    <row r="172" spans="1:16" s="358" customFormat="1" ht="12.75" customHeight="1">
      <c r="A172" s="175"/>
      <c r="B172" s="175"/>
      <c r="C172" s="175"/>
      <c r="D172" s="175"/>
      <c r="E172" s="175"/>
      <c r="F172" s="175"/>
      <c r="G172" s="175"/>
      <c r="H172" s="175"/>
      <c r="I172" s="175"/>
      <c r="J172" s="175"/>
      <c r="L172" s="175"/>
      <c r="M172" s="175"/>
      <c r="N172" s="175"/>
      <c r="O172" s="175"/>
      <c r="P172" s="175"/>
    </row>
    <row r="173" spans="1:16" s="358" customFormat="1" ht="12.75" customHeight="1">
      <c r="A173" s="500" t="s">
        <v>1048</v>
      </c>
      <c r="B173" s="500"/>
      <c r="C173" s="500"/>
      <c r="D173" s="500"/>
      <c r="E173" s="500"/>
      <c r="F173" s="500"/>
      <c r="G173" s="500"/>
      <c r="H173" s="500"/>
      <c r="I173" s="500"/>
      <c r="J173" s="500"/>
      <c r="L173" s="175"/>
      <c r="M173" s="175"/>
      <c r="N173" s="175"/>
      <c r="O173" s="175"/>
      <c r="P173" s="175"/>
    </row>
    <row r="174" spans="1:16" s="358" customFormat="1" ht="12.75" customHeight="1">
      <c r="A174" s="500"/>
      <c r="B174" s="500"/>
      <c r="C174" s="500"/>
      <c r="D174" s="500"/>
      <c r="E174" s="500"/>
      <c r="F174" s="500"/>
      <c r="G174" s="500"/>
      <c r="H174" s="500"/>
      <c r="I174" s="500"/>
      <c r="J174" s="500"/>
      <c r="L174" s="175"/>
      <c r="M174" s="175"/>
      <c r="N174" s="175"/>
      <c r="O174" s="175"/>
      <c r="P174" s="175"/>
    </row>
    <row r="175" spans="1:16" s="358" customFormat="1" ht="12.75" customHeight="1">
      <c r="A175" s="500"/>
      <c r="B175" s="500"/>
      <c r="C175" s="500"/>
      <c r="D175" s="500"/>
      <c r="E175" s="500"/>
      <c r="F175" s="500"/>
      <c r="G175" s="500"/>
      <c r="H175" s="500"/>
      <c r="I175" s="500"/>
      <c r="J175" s="500"/>
      <c r="L175" s="175"/>
      <c r="M175" s="175"/>
      <c r="N175" s="175"/>
      <c r="O175" s="175"/>
      <c r="P175" s="175"/>
    </row>
    <row r="176" spans="1:3" ht="12.75" customHeight="1">
      <c r="A176" s="174"/>
      <c r="B176" s="174"/>
      <c r="C176" s="174"/>
    </row>
    <row r="187" ht="12.75">
      <c r="G187" s="212"/>
    </row>
    <row r="379" ht="12.75">
      <c r="Q379" s="198"/>
    </row>
  </sheetData>
  <sheetProtection/>
  <mergeCells count="46">
    <mergeCell ref="A74:J78"/>
    <mergeCell ref="A79:J83"/>
    <mergeCell ref="A84:J84"/>
    <mergeCell ref="A85:J87"/>
    <mergeCell ref="B25:J28"/>
    <mergeCell ref="C29:J34"/>
    <mergeCell ref="C35:J41"/>
    <mergeCell ref="A68:J73"/>
    <mergeCell ref="A1:P1"/>
    <mergeCell ref="A3:P3"/>
    <mergeCell ref="A5:J7"/>
    <mergeCell ref="A9:P9"/>
    <mergeCell ref="B11:J14"/>
    <mergeCell ref="B15:J19"/>
    <mergeCell ref="C20:J24"/>
    <mergeCell ref="B47:J52"/>
    <mergeCell ref="C53:J58"/>
    <mergeCell ref="A60:P60"/>
    <mergeCell ref="A62:P62"/>
    <mergeCell ref="A64:J67"/>
    <mergeCell ref="C42:J46"/>
    <mergeCell ref="A89:P89"/>
    <mergeCell ref="A91:J95"/>
    <mergeCell ref="A96:J100"/>
    <mergeCell ref="A101:J104"/>
    <mergeCell ref="A106:P106"/>
    <mergeCell ref="A108:J111"/>
    <mergeCell ref="A112:J113"/>
    <mergeCell ref="A114:J116"/>
    <mergeCell ref="A117:J119"/>
    <mergeCell ref="A121:J124"/>
    <mergeCell ref="A126:J127"/>
    <mergeCell ref="A129:P129"/>
    <mergeCell ref="A131:J140"/>
    <mergeCell ref="A141:J144"/>
    <mergeCell ref="A146:P146"/>
    <mergeCell ref="A148:J149"/>
    <mergeCell ref="A151:P151"/>
    <mergeCell ref="A153:J155"/>
    <mergeCell ref="A173:J175"/>
    <mergeCell ref="A157:J159"/>
    <mergeCell ref="A161:J162"/>
    <mergeCell ref="A164:J165"/>
    <mergeCell ref="A167:J167"/>
    <mergeCell ref="A169:J169"/>
    <mergeCell ref="A171:J171"/>
  </mergeCells>
  <printOptions horizontalCentered="1"/>
  <pageMargins left="0.7874015748031497" right="0.7874015748031497" top="0.98425196850393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3" manualBreakCount="3">
    <brk id="58" max="9" man="1"/>
    <brk id="104" max="9" man="1"/>
    <brk id="144" max="9"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98"/>
    </row>
    <row r="2" ht="12.75">
      <c r="A2" s="98" t="s">
        <v>13</v>
      </c>
    </row>
    <row r="3" ht="11.25" customHeight="1">
      <c r="A3" s="98"/>
    </row>
    <row r="4" spans="1:2" ht="11.25" customHeight="1">
      <c r="A4" s="83" t="s">
        <v>14</v>
      </c>
      <c r="B4" s="83" t="s">
        <v>15</v>
      </c>
    </row>
    <row r="5" spans="1:2" ht="11.25" customHeight="1">
      <c r="A5" s="83" t="s">
        <v>16</v>
      </c>
      <c r="B5" s="83" t="s">
        <v>17</v>
      </c>
    </row>
    <row r="6" spans="1:2" ht="11.25" customHeight="1">
      <c r="A6" s="83" t="s">
        <v>18</v>
      </c>
      <c r="B6" s="83" t="s">
        <v>19</v>
      </c>
    </row>
    <row r="7" spans="1:2" ht="11.25" customHeight="1">
      <c r="A7" s="83" t="s">
        <v>20</v>
      </c>
      <c r="B7" s="83" t="s">
        <v>21</v>
      </c>
    </row>
    <row r="8" spans="1:2" ht="11.25" customHeight="1">
      <c r="A8" s="83" t="s">
        <v>22</v>
      </c>
      <c r="B8" s="83" t="s">
        <v>23</v>
      </c>
    </row>
    <row r="9" spans="1:2" ht="11.25" customHeight="1">
      <c r="A9" s="83" t="s">
        <v>24</v>
      </c>
      <c r="B9" s="83" t="s">
        <v>25</v>
      </c>
    </row>
    <row r="10" spans="1:2" ht="11.25" customHeight="1">
      <c r="A10" s="83" t="s">
        <v>26</v>
      </c>
      <c r="B10" s="83" t="s">
        <v>27</v>
      </c>
    </row>
    <row r="11" spans="1:2" ht="11.25" customHeight="1">
      <c r="A11" s="83" t="s">
        <v>28</v>
      </c>
      <c r="B11" s="83" t="s">
        <v>29</v>
      </c>
    </row>
    <row r="12" spans="1:2" ht="11.25" customHeight="1">
      <c r="A12" s="83" t="s">
        <v>30</v>
      </c>
      <c r="B12" s="83" t="s">
        <v>31</v>
      </c>
    </row>
    <row r="13" spans="1:2" ht="11.25" customHeight="1">
      <c r="A13" s="83" t="s">
        <v>32</v>
      </c>
      <c r="B13" s="83" t="s">
        <v>33</v>
      </c>
    </row>
    <row r="14" spans="1:2" ht="11.25" customHeight="1">
      <c r="A14" s="83" t="s">
        <v>34</v>
      </c>
      <c r="B14" s="83" t="s">
        <v>35</v>
      </c>
    </row>
    <row r="15" spans="1:2" ht="11.25" customHeight="1">
      <c r="A15" s="83" t="s">
        <v>36</v>
      </c>
      <c r="B15" s="83" t="s">
        <v>37</v>
      </c>
    </row>
    <row r="16" spans="1:2" ht="11.25" customHeight="1">
      <c r="A16" s="83" t="s">
        <v>38</v>
      </c>
      <c r="B16" s="83" t="s">
        <v>39</v>
      </c>
    </row>
    <row r="17" spans="1:2" ht="11.25" customHeight="1">
      <c r="A17" s="83" t="s">
        <v>40</v>
      </c>
      <c r="B17" s="83" t="s">
        <v>41</v>
      </c>
    </row>
    <row r="18" spans="1:2" ht="11.25" customHeight="1">
      <c r="A18" s="83" t="s">
        <v>42</v>
      </c>
      <c r="B18" s="83" t="s">
        <v>43</v>
      </c>
    </row>
    <row r="19" spans="1:2" ht="11.25" customHeight="1">
      <c r="A19" s="83" t="s">
        <v>44</v>
      </c>
      <c r="B19" s="83" t="s">
        <v>45</v>
      </c>
    </row>
    <row r="20" spans="1:2" ht="11.25" customHeight="1">
      <c r="A20" s="83" t="s">
        <v>46</v>
      </c>
      <c r="B20" s="83" t="s">
        <v>47</v>
      </c>
    </row>
    <row r="21" spans="1:2" ht="11.25" customHeight="1">
      <c r="A21" s="83" t="s">
        <v>48</v>
      </c>
      <c r="B21" s="83" t="s">
        <v>49</v>
      </c>
    </row>
    <row r="22" spans="1:2" ht="11.25" customHeight="1">
      <c r="A22" s="83" t="s">
        <v>0</v>
      </c>
      <c r="B22" s="83" t="s">
        <v>1</v>
      </c>
    </row>
    <row r="23" spans="1:2" ht="11.25" customHeight="1">
      <c r="A23" s="83" t="s">
        <v>50</v>
      </c>
      <c r="B23" s="83" t="s">
        <v>51</v>
      </c>
    </row>
    <row r="24" spans="1:2" ht="11.25" customHeight="1">
      <c r="A24" s="83" t="s">
        <v>52</v>
      </c>
      <c r="B24" s="83" t="s">
        <v>53</v>
      </c>
    </row>
    <row r="25" spans="1:2" ht="11.25" customHeight="1">
      <c r="A25" s="83" t="s">
        <v>54</v>
      </c>
      <c r="B25" s="83" t="s">
        <v>55</v>
      </c>
    </row>
    <row r="26" spans="1:2" ht="11.25" customHeight="1">
      <c r="A26" s="83" t="s">
        <v>56</v>
      </c>
      <c r="B26" s="83" t="s">
        <v>57</v>
      </c>
    </row>
    <row r="27" spans="1:2" ht="11.25" customHeight="1">
      <c r="A27" s="83" t="s">
        <v>58</v>
      </c>
      <c r="B27" s="83" t="s">
        <v>59</v>
      </c>
    </row>
    <row r="28" spans="1:2" ht="11.25" customHeight="1">
      <c r="A28" s="83" t="s">
        <v>60</v>
      </c>
      <c r="B28" s="83" t="s">
        <v>61</v>
      </c>
    </row>
    <row r="29" spans="1:2" ht="11.25" customHeight="1">
      <c r="A29" s="83" t="s">
        <v>62</v>
      </c>
      <c r="B29" s="83" t="s">
        <v>63</v>
      </c>
    </row>
    <row r="30" spans="1:2" ht="11.25" customHeight="1">
      <c r="A30" s="83" t="s">
        <v>68</v>
      </c>
      <c r="B30" s="83" t="s">
        <v>69</v>
      </c>
    </row>
    <row r="31" spans="1:2" ht="11.25" customHeight="1">
      <c r="A31" s="83" t="s">
        <v>70</v>
      </c>
      <c r="B31" s="83" t="s">
        <v>71</v>
      </c>
    </row>
    <row r="32" spans="1:2" ht="11.25" customHeight="1">
      <c r="A32" s="83" t="s">
        <v>827</v>
      </c>
      <c r="B32" s="83" t="s">
        <v>72</v>
      </c>
    </row>
    <row r="33" spans="1:2" ht="11.25" customHeight="1">
      <c r="A33" s="83" t="s">
        <v>73</v>
      </c>
      <c r="B33" s="83" t="s">
        <v>74</v>
      </c>
    </row>
    <row r="34" spans="1:2" ht="11.25" customHeight="1">
      <c r="A34" s="83" t="s">
        <v>75</v>
      </c>
      <c r="B34" s="83" t="s">
        <v>76</v>
      </c>
    </row>
    <row r="35" spans="1:2" ht="11.25" customHeight="1">
      <c r="A35" s="83" t="s">
        <v>77</v>
      </c>
      <c r="B35" s="83" t="s">
        <v>78</v>
      </c>
    </row>
    <row r="36" spans="1:2" ht="11.25" customHeight="1">
      <c r="A36" s="83" t="s">
        <v>79</v>
      </c>
      <c r="B36" s="83" t="s">
        <v>80</v>
      </c>
    </row>
    <row r="37" spans="1:2" ht="11.25" customHeight="1">
      <c r="A37" s="83" t="s">
        <v>81</v>
      </c>
      <c r="B37" s="83" t="s">
        <v>82</v>
      </c>
    </row>
    <row r="38" spans="1:2" ht="11.25" customHeight="1">
      <c r="A38" s="83" t="s">
        <v>83</v>
      </c>
      <c r="B38" s="83" t="s">
        <v>84</v>
      </c>
    </row>
    <row r="39" spans="1:2" ht="11.25" customHeight="1">
      <c r="A39" s="83" t="s">
        <v>85</v>
      </c>
      <c r="B39" s="83" t="s">
        <v>86</v>
      </c>
    </row>
    <row r="40" spans="1:2" ht="11.25" customHeight="1">
      <c r="A40" s="83" t="s">
        <v>826</v>
      </c>
      <c r="B40" s="83" t="s">
        <v>87</v>
      </c>
    </row>
    <row r="41" spans="1:2" ht="11.25" customHeight="1">
      <c r="A41" s="83" t="s">
        <v>88</v>
      </c>
      <c r="B41" s="83" t="s">
        <v>89</v>
      </c>
    </row>
    <row r="42" spans="1:2" ht="11.25" customHeight="1">
      <c r="A42" s="83" t="s">
        <v>90</v>
      </c>
      <c r="B42" s="83" t="s">
        <v>91</v>
      </c>
    </row>
    <row r="43" spans="1:2" ht="11.25" customHeight="1">
      <c r="A43" s="83" t="s">
        <v>92</v>
      </c>
      <c r="B43" s="83" t="s">
        <v>93</v>
      </c>
    </row>
    <row r="44" spans="1:2" ht="11.25" customHeight="1">
      <c r="A44" s="83" t="s">
        <v>94</v>
      </c>
      <c r="B44" s="83" t="s">
        <v>95</v>
      </c>
    </row>
    <row r="45" spans="1:2" ht="11.25" customHeight="1">
      <c r="A45" s="83" t="s">
        <v>96</v>
      </c>
      <c r="B45" s="83" t="s">
        <v>97</v>
      </c>
    </row>
    <row r="46" spans="1:2" ht="11.25" customHeight="1">
      <c r="A46" s="83" t="s">
        <v>1063</v>
      </c>
      <c r="B46" s="83" t="s">
        <v>1064</v>
      </c>
    </row>
    <row r="47" spans="1:2" ht="11.25" customHeight="1">
      <c r="A47" s="83" t="s">
        <v>98</v>
      </c>
      <c r="B47" s="83" t="s">
        <v>99</v>
      </c>
    </row>
    <row r="48" spans="1:2" ht="11.25" customHeight="1">
      <c r="A48" s="83" t="s">
        <v>100</v>
      </c>
      <c r="B48" s="83" t="s">
        <v>101</v>
      </c>
    </row>
    <row r="49" spans="1:2" ht="11.25" customHeight="1">
      <c r="A49" s="83" t="s">
        <v>102</v>
      </c>
      <c r="B49" s="83" t="s">
        <v>103</v>
      </c>
    </row>
    <row r="50" spans="1:2" ht="11.25" customHeight="1">
      <c r="A50" s="83" t="s">
        <v>104</v>
      </c>
      <c r="B50" s="83" t="s">
        <v>105</v>
      </c>
    </row>
    <row r="51" ht="11.25" customHeight="1">
      <c r="A51" s="83"/>
    </row>
    <row r="52" ht="12.75">
      <c r="A52" s="98"/>
    </row>
    <row r="53" ht="12.75">
      <c r="A53" s="97"/>
    </row>
    <row r="54" ht="11.25" customHeight="1">
      <c r="A54" s="96"/>
    </row>
    <row r="55" ht="11.25" customHeight="1">
      <c r="A55" s="99"/>
    </row>
    <row r="56" ht="11.25" customHeight="1">
      <c r="A56" s="99"/>
    </row>
    <row r="57" ht="12.75">
      <c r="A57" s="83"/>
    </row>
  </sheetData>
  <sheetProtection/>
  <printOptions/>
  <pageMargins left="0.7874015748031497" right="0.7874015748031497" top="0.984251968503937" bottom="0.984251968503937" header="0.5118110236220472"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N203"/>
  <sheetViews>
    <sheetView zoomScale="90" zoomScaleNormal="90" zoomScalePageLayoutView="0" workbookViewId="0" topLeftCell="A1">
      <selection activeCell="A1" sqref="A1:L1"/>
    </sheetView>
  </sheetViews>
  <sheetFormatPr defaultColWidth="11.421875" defaultRowHeight="12.75"/>
  <cols>
    <col min="1" max="1" width="4.7109375" style="0" bestFit="1" customWidth="1"/>
    <col min="2" max="2" width="6.7109375" style="0" customWidth="1"/>
    <col min="3" max="3" width="1.7109375" style="0" customWidth="1"/>
    <col min="4" max="4" width="31.7109375" style="0" customWidth="1"/>
    <col min="5" max="6" width="6.7109375" style="0" customWidth="1"/>
    <col min="7" max="7" width="1.7109375" style="0" customWidth="1"/>
    <col min="8" max="8" width="36.00390625" style="0" customWidth="1"/>
    <col min="9" max="10" width="6.7109375" style="0" customWidth="1"/>
    <col min="11" max="11" width="1.7109375" style="0" customWidth="1"/>
    <col min="12" max="12" width="45.7109375" style="0" customWidth="1"/>
    <col min="13" max="13" width="6.7109375" style="0" customWidth="1"/>
  </cols>
  <sheetData>
    <row r="1" spans="1:12" ht="24.75" customHeight="1">
      <c r="A1" s="506" t="s">
        <v>1141</v>
      </c>
      <c r="B1" s="506"/>
      <c r="C1" s="506"/>
      <c r="D1" s="506"/>
      <c r="E1" s="506"/>
      <c r="F1" s="506"/>
      <c r="G1" s="506"/>
      <c r="H1" s="506"/>
      <c r="I1" s="506"/>
      <c r="J1" s="506"/>
      <c r="K1" s="506"/>
      <c r="L1" s="506"/>
    </row>
    <row r="2" spans="1:14" ht="24.75" customHeight="1">
      <c r="A2" s="67"/>
      <c r="B2" s="108"/>
      <c r="C2" s="67"/>
      <c r="D2" s="67"/>
      <c r="E2" s="67"/>
      <c r="F2" s="67"/>
      <c r="G2" s="67"/>
      <c r="H2" s="67"/>
      <c r="I2" s="67"/>
      <c r="J2" s="67"/>
      <c r="K2" s="67"/>
      <c r="L2" s="363"/>
      <c r="M2" s="26"/>
      <c r="N2" s="26"/>
    </row>
    <row r="3" spans="1:14" ht="15.75">
      <c r="A3" s="68" t="s">
        <v>542</v>
      </c>
      <c r="B3" s="69">
        <v>1</v>
      </c>
      <c r="C3" s="69"/>
      <c r="D3" s="70" t="s">
        <v>349</v>
      </c>
      <c r="E3" s="68" t="s">
        <v>621</v>
      </c>
      <c r="F3" s="69">
        <v>311</v>
      </c>
      <c r="G3" s="69"/>
      <c r="H3" s="70" t="s">
        <v>884</v>
      </c>
      <c r="I3" s="71" t="s">
        <v>751</v>
      </c>
      <c r="J3" s="69">
        <v>612</v>
      </c>
      <c r="K3" s="69"/>
      <c r="L3" s="72" t="s">
        <v>131</v>
      </c>
      <c r="M3" s="26"/>
      <c r="N3" s="26"/>
    </row>
    <row r="4" spans="1:14" s="40" customFormat="1" ht="14.25" customHeight="1">
      <c r="A4" s="68" t="s">
        <v>543</v>
      </c>
      <c r="B4" s="69">
        <v>3</v>
      </c>
      <c r="C4" s="69"/>
      <c r="D4" s="70" t="s">
        <v>350</v>
      </c>
      <c r="E4" s="68" t="s">
        <v>622</v>
      </c>
      <c r="F4" s="69">
        <v>314</v>
      </c>
      <c r="G4" s="69"/>
      <c r="H4" s="70" t="s">
        <v>414</v>
      </c>
      <c r="I4" s="71" t="s">
        <v>752</v>
      </c>
      <c r="J4" s="69">
        <v>616</v>
      </c>
      <c r="K4" s="69"/>
      <c r="L4" s="72" t="s">
        <v>132</v>
      </c>
      <c r="M4" s="79"/>
      <c r="N4" s="79"/>
    </row>
    <row r="5" spans="1:14" s="40" customFormat="1" ht="14.25" customHeight="1">
      <c r="A5" s="68" t="s">
        <v>896</v>
      </c>
      <c r="B5" s="69">
        <v>4</v>
      </c>
      <c r="C5" s="69"/>
      <c r="D5" s="70" t="s">
        <v>897</v>
      </c>
      <c r="E5" s="68" t="s">
        <v>623</v>
      </c>
      <c r="F5" s="69">
        <v>318</v>
      </c>
      <c r="G5" s="69"/>
      <c r="H5" s="70" t="s">
        <v>894</v>
      </c>
      <c r="I5" s="71" t="s">
        <v>753</v>
      </c>
      <c r="J5" s="69">
        <v>624</v>
      </c>
      <c r="K5" s="69"/>
      <c r="L5" s="72" t="s">
        <v>133</v>
      </c>
      <c r="M5" s="79"/>
      <c r="N5" s="79"/>
    </row>
    <row r="6" spans="1:14" s="40" customFormat="1" ht="14.25" customHeight="1">
      <c r="A6" s="68" t="s">
        <v>544</v>
      </c>
      <c r="B6" s="69">
        <v>5</v>
      </c>
      <c r="C6" s="69"/>
      <c r="D6" s="70" t="s">
        <v>351</v>
      </c>
      <c r="E6" s="68" t="s">
        <v>624</v>
      </c>
      <c r="F6" s="69">
        <v>322</v>
      </c>
      <c r="G6" s="69"/>
      <c r="H6" s="70" t="s">
        <v>895</v>
      </c>
      <c r="I6" s="71" t="s">
        <v>754</v>
      </c>
      <c r="J6" s="69">
        <v>625</v>
      </c>
      <c r="K6" s="69"/>
      <c r="L6" s="72" t="s">
        <v>936</v>
      </c>
      <c r="M6" s="79"/>
      <c r="N6" s="79"/>
    </row>
    <row r="7" spans="1:14" s="40" customFormat="1" ht="14.25" customHeight="1">
      <c r="A7" s="68" t="s">
        <v>545</v>
      </c>
      <c r="B7" s="69">
        <v>6</v>
      </c>
      <c r="C7" s="69"/>
      <c r="D7" s="70" t="s">
        <v>836</v>
      </c>
      <c r="E7" s="68"/>
      <c r="F7" s="69"/>
      <c r="G7" s="69"/>
      <c r="H7" s="70" t="s">
        <v>898</v>
      </c>
      <c r="I7" s="71" t="s">
        <v>968</v>
      </c>
      <c r="J7" s="69">
        <v>626</v>
      </c>
      <c r="K7" s="69"/>
      <c r="L7" s="72" t="s">
        <v>899</v>
      </c>
      <c r="M7" s="79"/>
      <c r="N7" s="79"/>
    </row>
    <row r="8" spans="1:14" s="40" customFormat="1" ht="14.25" customHeight="1">
      <c r="A8" s="68" t="s">
        <v>546</v>
      </c>
      <c r="B8" s="69">
        <v>7</v>
      </c>
      <c r="C8" s="69"/>
      <c r="D8" s="70" t="s">
        <v>352</v>
      </c>
      <c r="E8" s="68" t="s">
        <v>625</v>
      </c>
      <c r="F8" s="69">
        <v>324</v>
      </c>
      <c r="G8" s="69"/>
      <c r="H8" s="70" t="s">
        <v>417</v>
      </c>
      <c r="I8" s="71" t="s">
        <v>755</v>
      </c>
      <c r="J8" s="69">
        <v>628</v>
      </c>
      <c r="K8" s="69"/>
      <c r="L8" s="72" t="s">
        <v>135</v>
      </c>
      <c r="M8" s="79"/>
      <c r="N8" s="79"/>
    </row>
    <row r="9" spans="1:14" s="40" customFormat="1" ht="14.25" customHeight="1">
      <c r="A9" s="68" t="s">
        <v>547</v>
      </c>
      <c r="B9" s="69">
        <v>8</v>
      </c>
      <c r="C9" s="69"/>
      <c r="D9" s="70" t="s">
        <v>900</v>
      </c>
      <c r="E9" s="68" t="s">
        <v>626</v>
      </c>
      <c r="F9" s="69">
        <v>328</v>
      </c>
      <c r="G9" s="69"/>
      <c r="H9" s="70" t="s">
        <v>418</v>
      </c>
      <c r="I9" s="71" t="s">
        <v>756</v>
      </c>
      <c r="J9" s="69">
        <v>632</v>
      </c>
      <c r="K9" s="69"/>
      <c r="L9" s="72" t="s">
        <v>136</v>
      </c>
      <c r="M9" s="79"/>
      <c r="N9" s="79"/>
    </row>
    <row r="10" spans="1:12" s="40" customFormat="1" ht="14.25" customHeight="1">
      <c r="A10" s="68" t="s">
        <v>548</v>
      </c>
      <c r="B10" s="69">
        <v>9</v>
      </c>
      <c r="C10" s="69"/>
      <c r="D10" s="70" t="s">
        <v>353</v>
      </c>
      <c r="E10" s="68" t="s">
        <v>627</v>
      </c>
      <c r="F10" s="69">
        <v>329</v>
      </c>
      <c r="G10" s="69"/>
      <c r="H10" s="70" t="s">
        <v>1112</v>
      </c>
      <c r="I10" s="71" t="s">
        <v>757</v>
      </c>
      <c r="J10" s="69">
        <v>636</v>
      </c>
      <c r="K10" s="69"/>
      <c r="L10" s="72" t="s">
        <v>137</v>
      </c>
    </row>
    <row r="11" spans="1:12" s="40" customFormat="1" ht="14.25" customHeight="1">
      <c r="A11" s="68" t="s">
        <v>549</v>
      </c>
      <c r="B11" s="69">
        <v>10</v>
      </c>
      <c r="C11" s="69"/>
      <c r="D11" s="70" t="s">
        <v>354</v>
      </c>
      <c r="E11" s="68"/>
      <c r="F11" s="69"/>
      <c r="G11" s="69"/>
      <c r="H11" s="70" t="s">
        <v>1113</v>
      </c>
      <c r="I11" s="71" t="s">
        <v>758</v>
      </c>
      <c r="J11" s="69">
        <v>640</v>
      </c>
      <c r="K11" s="69"/>
      <c r="L11" s="72" t="s">
        <v>138</v>
      </c>
    </row>
    <row r="12" spans="1:12" s="40" customFormat="1" ht="14.25" customHeight="1">
      <c r="A12" s="68" t="s">
        <v>550</v>
      </c>
      <c r="B12" s="69">
        <v>11</v>
      </c>
      <c r="C12" s="69"/>
      <c r="D12" s="70" t="s">
        <v>355</v>
      </c>
      <c r="E12" s="68" t="s">
        <v>628</v>
      </c>
      <c r="F12" s="69">
        <v>330</v>
      </c>
      <c r="G12" s="69"/>
      <c r="H12" s="70" t="s">
        <v>419</v>
      </c>
      <c r="I12" s="71" t="s">
        <v>759</v>
      </c>
      <c r="J12" s="69">
        <v>644</v>
      </c>
      <c r="K12" s="69"/>
      <c r="L12" s="72" t="s">
        <v>139</v>
      </c>
    </row>
    <row r="13" spans="1:12" s="40" customFormat="1" ht="14.25" customHeight="1">
      <c r="A13" s="68" t="s">
        <v>551</v>
      </c>
      <c r="B13" s="69">
        <v>13</v>
      </c>
      <c r="C13" s="69"/>
      <c r="D13" s="70" t="s">
        <v>356</v>
      </c>
      <c r="E13" s="71" t="s">
        <v>629</v>
      </c>
      <c r="F13" s="69">
        <v>334</v>
      </c>
      <c r="G13" s="69"/>
      <c r="H13" s="70" t="s">
        <v>849</v>
      </c>
      <c r="I13" s="71" t="s">
        <v>760</v>
      </c>
      <c r="J13" s="69">
        <v>647</v>
      </c>
      <c r="K13" s="69"/>
      <c r="L13" s="72" t="s">
        <v>140</v>
      </c>
    </row>
    <row r="14" spans="1:12" s="40" customFormat="1" ht="14.25" customHeight="1">
      <c r="A14" s="68" t="s">
        <v>552</v>
      </c>
      <c r="B14" s="69">
        <v>14</v>
      </c>
      <c r="C14" s="69"/>
      <c r="D14" s="70" t="s">
        <v>357</v>
      </c>
      <c r="E14" s="71" t="s">
        <v>630</v>
      </c>
      <c r="F14" s="69">
        <v>336</v>
      </c>
      <c r="G14" s="69"/>
      <c r="H14" s="70" t="s">
        <v>420</v>
      </c>
      <c r="I14" s="68" t="s">
        <v>761</v>
      </c>
      <c r="J14" s="69">
        <v>649</v>
      </c>
      <c r="K14" s="69"/>
      <c r="L14" s="72" t="s">
        <v>141</v>
      </c>
    </row>
    <row r="15" spans="1:12" s="40" customFormat="1" ht="14.25" customHeight="1">
      <c r="A15" s="68" t="s">
        <v>553</v>
      </c>
      <c r="B15" s="69">
        <v>15</v>
      </c>
      <c r="C15" s="69"/>
      <c r="D15" s="70" t="s">
        <v>479</v>
      </c>
      <c r="E15" s="71" t="s">
        <v>631</v>
      </c>
      <c r="F15" s="69">
        <v>338</v>
      </c>
      <c r="G15" s="69"/>
      <c r="H15" s="70" t="s">
        <v>421</v>
      </c>
      <c r="I15" s="68" t="s">
        <v>762</v>
      </c>
      <c r="J15" s="69">
        <v>653</v>
      </c>
      <c r="K15" s="69"/>
      <c r="L15" s="72" t="s">
        <v>142</v>
      </c>
    </row>
    <row r="16" spans="1:12" s="40" customFormat="1" ht="14.25" customHeight="1">
      <c r="A16" s="68" t="s">
        <v>554</v>
      </c>
      <c r="B16" s="69">
        <v>17</v>
      </c>
      <c r="C16" s="69"/>
      <c r="D16" s="70" t="s">
        <v>358</v>
      </c>
      <c r="E16" s="71" t="s">
        <v>632</v>
      </c>
      <c r="F16" s="69">
        <v>342</v>
      </c>
      <c r="G16" s="69"/>
      <c r="H16" s="70" t="s">
        <v>422</v>
      </c>
      <c r="I16" s="71" t="s">
        <v>763</v>
      </c>
      <c r="J16" s="69">
        <v>660</v>
      </c>
      <c r="K16" s="69"/>
      <c r="L16" s="72" t="s">
        <v>143</v>
      </c>
    </row>
    <row r="17" spans="1:12" s="40" customFormat="1" ht="14.25" customHeight="1">
      <c r="A17" s="68" t="s">
        <v>555</v>
      </c>
      <c r="B17" s="69">
        <v>18</v>
      </c>
      <c r="C17" s="69"/>
      <c r="D17" s="70" t="s">
        <v>359</v>
      </c>
      <c r="E17" s="71" t="s">
        <v>633</v>
      </c>
      <c r="F17" s="69">
        <v>346</v>
      </c>
      <c r="G17" s="69"/>
      <c r="H17" s="70" t="s">
        <v>423</v>
      </c>
      <c r="I17" s="71" t="s">
        <v>764</v>
      </c>
      <c r="J17" s="69">
        <v>662</v>
      </c>
      <c r="K17" s="69"/>
      <c r="L17" s="72" t="s">
        <v>144</v>
      </c>
    </row>
    <row r="18" spans="1:12" s="40" customFormat="1" ht="14.25" customHeight="1">
      <c r="A18" s="68" t="s">
        <v>556</v>
      </c>
      <c r="B18" s="69">
        <v>20</v>
      </c>
      <c r="C18" s="69"/>
      <c r="D18" s="70" t="s">
        <v>360</v>
      </c>
      <c r="E18" s="71" t="s">
        <v>634</v>
      </c>
      <c r="F18" s="69">
        <v>350</v>
      </c>
      <c r="G18" s="69"/>
      <c r="H18" s="70" t="s">
        <v>424</v>
      </c>
      <c r="I18" s="71" t="s">
        <v>765</v>
      </c>
      <c r="J18" s="69">
        <v>664</v>
      </c>
      <c r="K18" s="69"/>
      <c r="L18" s="72" t="s">
        <v>145</v>
      </c>
    </row>
    <row r="19" spans="1:12" s="40" customFormat="1" ht="14.25" customHeight="1">
      <c r="A19" s="68" t="s">
        <v>557</v>
      </c>
      <c r="B19" s="69">
        <v>23</v>
      </c>
      <c r="C19" s="69"/>
      <c r="D19" s="70" t="s">
        <v>361</v>
      </c>
      <c r="E19" s="71" t="s">
        <v>635</v>
      </c>
      <c r="F19" s="69">
        <v>352</v>
      </c>
      <c r="G19" s="69"/>
      <c r="H19" s="70" t="s">
        <v>425</v>
      </c>
      <c r="I19" s="71" t="s">
        <v>766</v>
      </c>
      <c r="J19" s="69">
        <v>666</v>
      </c>
      <c r="K19" s="69"/>
      <c r="L19" s="72" t="s">
        <v>146</v>
      </c>
    </row>
    <row r="20" spans="1:12" s="40" customFormat="1" ht="14.25" customHeight="1">
      <c r="A20" s="68" t="s">
        <v>558</v>
      </c>
      <c r="B20" s="69">
        <v>24</v>
      </c>
      <c r="C20" s="69"/>
      <c r="D20" s="70" t="s">
        <v>362</v>
      </c>
      <c r="E20" s="71" t="s">
        <v>636</v>
      </c>
      <c r="F20" s="69">
        <v>355</v>
      </c>
      <c r="G20" s="69"/>
      <c r="H20" s="70" t="s">
        <v>901</v>
      </c>
      <c r="I20" s="71" t="s">
        <v>767</v>
      </c>
      <c r="J20" s="69">
        <v>667</v>
      </c>
      <c r="K20" s="69"/>
      <c r="L20" s="72" t="s">
        <v>147</v>
      </c>
    </row>
    <row r="21" spans="1:12" s="40" customFormat="1" ht="14.25" customHeight="1">
      <c r="A21" s="68" t="s">
        <v>559</v>
      </c>
      <c r="B21" s="69">
        <v>28</v>
      </c>
      <c r="C21" s="69"/>
      <c r="D21" s="70" t="s">
        <v>363</v>
      </c>
      <c r="E21" s="71" t="s">
        <v>637</v>
      </c>
      <c r="F21" s="69">
        <v>357</v>
      </c>
      <c r="G21" s="69"/>
      <c r="H21" s="70" t="s">
        <v>902</v>
      </c>
      <c r="I21" s="71" t="s">
        <v>768</v>
      </c>
      <c r="J21" s="69">
        <v>669</v>
      </c>
      <c r="K21" s="69"/>
      <c r="L21" s="72" t="s">
        <v>148</v>
      </c>
    </row>
    <row r="22" spans="1:12" s="40" customFormat="1" ht="14.25" customHeight="1">
      <c r="A22" s="68" t="s">
        <v>560</v>
      </c>
      <c r="B22" s="69">
        <v>37</v>
      </c>
      <c r="C22" s="69"/>
      <c r="D22" s="70" t="s">
        <v>364</v>
      </c>
      <c r="E22" s="71"/>
      <c r="F22" s="69"/>
      <c r="G22" s="69"/>
      <c r="H22" s="70" t="s">
        <v>938</v>
      </c>
      <c r="I22" s="71" t="s">
        <v>769</v>
      </c>
      <c r="J22" s="69">
        <v>672</v>
      </c>
      <c r="K22" s="69"/>
      <c r="L22" s="72" t="s">
        <v>149</v>
      </c>
    </row>
    <row r="23" spans="1:12" s="40" customFormat="1" ht="14.25" customHeight="1">
      <c r="A23" s="68" t="s">
        <v>561</v>
      </c>
      <c r="B23" s="69">
        <v>39</v>
      </c>
      <c r="C23" s="69"/>
      <c r="D23" s="70" t="s">
        <v>365</v>
      </c>
      <c r="E23" s="71" t="s">
        <v>638</v>
      </c>
      <c r="F23" s="69">
        <v>366</v>
      </c>
      <c r="G23" s="69"/>
      <c r="H23" s="70" t="s">
        <v>428</v>
      </c>
      <c r="I23" s="71" t="s">
        <v>770</v>
      </c>
      <c r="J23" s="69">
        <v>675</v>
      </c>
      <c r="K23" s="69"/>
      <c r="L23" s="72" t="s">
        <v>150</v>
      </c>
    </row>
    <row r="24" spans="1:12" s="40" customFormat="1" ht="14.25" customHeight="1">
      <c r="A24" s="68" t="s">
        <v>562</v>
      </c>
      <c r="B24" s="69">
        <v>41</v>
      </c>
      <c r="C24" s="69"/>
      <c r="D24" s="70" t="s">
        <v>903</v>
      </c>
      <c r="E24" s="71" t="s">
        <v>639</v>
      </c>
      <c r="F24" s="69">
        <v>370</v>
      </c>
      <c r="G24" s="69"/>
      <c r="H24" s="70" t="s">
        <v>429</v>
      </c>
      <c r="I24" s="71" t="s">
        <v>771</v>
      </c>
      <c r="J24" s="69">
        <v>676</v>
      </c>
      <c r="K24" s="69"/>
      <c r="L24" s="72" t="s">
        <v>151</v>
      </c>
    </row>
    <row r="25" spans="1:12" s="40" customFormat="1" ht="14.25" customHeight="1">
      <c r="A25" s="68" t="s">
        <v>563</v>
      </c>
      <c r="B25" s="69">
        <v>43</v>
      </c>
      <c r="C25" s="69"/>
      <c r="D25" s="70" t="s">
        <v>366</v>
      </c>
      <c r="E25" s="71" t="s">
        <v>640</v>
      </c>
      <c r="F25" s="69">
        <v>373</v>
      </c>
      <c r="G25" s="69"/>
      <c r="H25" s="70" t="s">
        <v>430</v>
      </c>
      <c r="I25" s="71" t="s">
        <v>772</v>
      </c>
      <c r="J25" s="69">
        <v>680</v>
      </c>
      <c r="K25" s="69"/>
      <c r="L25" s="72" t="s">
        <v>152</v>
      </c>
    </row>
    <row r="26" spans="1:12" s="40" customFormat="1" ht="14.25" customHeight="1">
      <c r="A26" s="68" t="s">
        <v>564</v>
      </c>
      <c r="B26" s="69">
        <v>44</v>
      </c>
      <c r="C26" s="69"/>
      <c r="D26" s="70" t="s">
        <v>367</v>
      </c>
      <c r="E26" s="71" t="s">
        <v>641</v>
      </c>
      <c r="F26" s="69">
        <v>375</v>
      </c>
      <c r="G26" s="69"/>
      <c r="H26" s="70" t="s">
        <v>431</v>
      </c>
      <c r="I26" s="71" t="s">
        <v>773</v>
      </c>
      <c r="J26" s="69">
        <v>684</v>
      </c>
      <c r="K26" s="69"/>
      <c r="L26" s="72" t="s">
        <v>153</v>
      </c>
    </row>
    <row r="27" spans="1:12" s="40" customFormat="1" ht="14.25" customHeight="1">
      <c r="A27" s="68" t="s">
        <v>565</v>
      </c>
      <c r="B27" s="69">
        <v>45</v>
      </c>
      <c r="C27" s="69"/>
      <c r="D27" s="70" t="s">
        <v>885</v>
      </c>
      <c r="E27" s="71" t="s">
        <v>642</v>
      </c>
      <c r="F27" s="69">
        <v>377</v>
      </c>
      <c r="G27" s="69"/>
      <c r="H27" s="70" t="s">
        <v>432</v>
      </c>
      <c r="I27" s="40" t="s">
        <v>774</v>
      </c>
      <c r="J27" s="74">
        <v>690</v>
      </c>
      <c r="L27" s="73" t="s">
        <v>154</v>
      </c>
    </row>
    <row r="28" spans="1:12" s="40" customFormat="1" ht="14.25" customHeight="1">
      <c r="A28" s="68" t="s">
        <v>566</v>
      </c>
      <c r="B28" s="69">
        <v>46</v>
      </c>
      <c r="C28" s="69"/>
      <c r="D28" s="70" t="s">
        <v>368</v>
      </c>
      <c r="E28" s="71" t="s">
        <v>643</v>
      </c>
      <c r="F28" s="69">
        <v>378</v>
      </c>
      <c r="G28" s="69"/>
      <c r="H28" s="70" t="s">
        <v>433</v>
      </c>
      <c r="I28" s="40" t="s">
        <v>775</v>
      </c>
      <c r="J28" s="74">
        <v>696</v>
      </c>
      <c r="L28" s="73" t="s">
        <v>155</v>
      </c>
    </row>
    <row r="29" spans="1:12" s="40" customFormat="1" ht="14.25" customHeight="1">
      <c r="A29" s="68" t="s">
        <v>567</v>
      </c>
      <c r="B29" s="69">
        <v>47</v>
      </c>
      <c r="C29" s="69"/>
      <c r="D29" s="70" t="s">
        <v>369</v>
      </c>
      <c r="E29" s="71" t="s">
        <v>644</v>
      </c>
      <c r="F29" s="69">
        <v>382</v>
      </c>
      <c r="G29" s="69"/>
      <c r="H29" s="70" t="s">
        <v>434</v>
      </c>
      <c r="I29" s="40" t="s">
        <v>776</v>
      </c>
      <c r="J29" s="74">
        <v>700</v>
      </c>
      <c r="L29" s="73" t="s">
        <v>156</v>
      </c>
    </row>
    <row r="30" spans="1:12" s="40" customFormat="1" ht="14.25" customHeight="1">
      <c r="A30" s="71" t="s">
        <v>568</v>
      </c>
      <c r="B30" s="69">
        <v>52</v>
      </c>
      <c r="C30" s="69"/>
      <c r="D30" s="70" t="s">
        <v>905</v>
      </c>
      <c r="E30" s="71" t="s">
        <v>645</v>
      </c>
      <c r="F30" s="69">
        <v>386</v>
      </c>
      <c r="G30" s="69"/>
      <c r="H30" s="70" t="s">
        <v>435</v>
      </c>
      <c r="I30" s="40" t="s">
        <v>777</v>
      </c>
      <c r="J30" s="74">
        <v>701</v>
      </c>
      <c r="L30" s="73" t="s">
        <v>157</v>
      </c>
    </row>
    <row r="31" spans="1:12" s="40" customFormat="1" ht="14.25" customHeight="1">
      <c r="A31" s="68" t="s">
        <v>569</v>
      </c>
      <c r="B31" s="69">
        <v>53</v>
      </c>
      <c r="C31" s="69"/>
      <c r="D31" s="70" t="s">
        <v>370</v>
      </c>
      <c r="E31" s="71" t="s">
        <v>646</v>
      </c>
      <c r="F31" s="69">
        <v>388</v>
      </c>
      <c r="G31" s="69"/>
      <c r="H31" s="70" t="s">
        <v>904</v>
      </c>
      <c r="I31" s="40" t="s">
        <v>778</v>
      </c>
      <c r="J31" s="74">
        <v>703</v>
      </c>
      <c r="L31" s="73" t="s">
        <v>158</v>
      </c>
    </row>
    <row r="32" spans="1:12" s="40" customFormat="1" ht="14.25" customHeight="1">
      <c r="A32" s="68" t="s">
        <v>570</v>
      </c>
      <c r="B32" s="69">
        <v>54</v>
      </c>
      <c r="C32" s="69"/>
      <c r="D32" s="70" t="s">
        <v>371</v>
      </c>
      <c r="E32" s="71" t="s">
        <v>647</v>
      </c>
      <c r="F32" s="69">
        <v>389</v>
      </c>
      <c r="G32" s="69"/>
      <c r="H32" s="70" t="s">
        <v>436</v>
      </c>
      <c r="I32" s="40" t="s">
        <v>779</v>
      </c>
      <c r="J32" s="74">
        <v>706</v>
      </c>
      <c r="L32" s="73" t="s">
        <v>159</v>
      </c>
    </row>
    <row r="33" spans="1:12" s="40" customFormat="1" ht="14.25" customHeight="1">
      <c r="A33" s="68" t="s">
        <v>571</v>
      </c>
      <c r="B33" s="69">
        <v>55</v>
      </c>
      <c r="C33" s="69"/>
      <c r="D33" s="70" t="s">
        <v>372</v>
      </c>
      <c r="E33" s="71" t="s">
        <v>648</v>
      </c>
      <c r="F33" s="69">
        <v>391</v>
      </c>
      <c r="G33" s="69"/>
      <c r="H33" s="70" t="s">
        <v>437</v>
      </c>
      <c r="I33" s="40" t="s">
        <v>780</v>
      </c>
      <c r="J33" s="74">
        <v>708</v>
      </c>
      <c r="L33" s="73" t="s">
        <v>160</v>
      </c>
    </row>
    <row r="34" spans="1:12" s="40" customFormat="1" ht="14.25" customHeight="1">
      <c r="A34" s="68" t="s">
        <v>572</v>
      </c>
      <c r="B34" s="69">
        <v>60</v>
      </c>
      <c r="C34" s="69"/>
      <c r="D34" s="70" t="s">
        <v>373</v>
      </c>
      <c r="E34" s="71" t="s">
        <v>649</v>
      </c>
      <c r="F34" s="69">
        <v>393</v>
      </c>
      <c r="G34" s="69"/>
      <c r="H34" s="70" t="s">
        <v>438</v>
      </c>
      <c r="I34" s="40" t="s">
        <v>781</v>
      </c>
      <c r="J34" s="74">
        <v>716</v>
      </c>
      <c r="L34" s="73" t="s">
        <v>161</v>
      </c>
    </row>
    <row r="35" spans="1:12" s="40" customFormat="1" ht="14.25" customHeight="1">
      <c r="A35" s="68" t="s">
        <v>573</v>
      </c>
      <c r="B35" s="69">
        <v>61</v>
      </c>
      <c r="C35" s="69"/>
      <c r="D35" s="70" t="s">
        <v>374</v>
      </c>
      <c r="E35" s="71" t="s">
        <v>650</v>
      </c>
      <c r="F35" s="69">
        <v>395</v>
      </c>
      <c r="G35" s="69"/>
      <c r="H35" s="70" t="s">
        <v>439</v>
      </c>
      <c r="I35" s="40" t="s">
        <v>782</v>
      </c>
      <c r="J35" s="74">
        <v>720</v>
      </c>
      <c r="L35" s="73" t="s">
        <v>162</v>
      </c>
    </row>
    <row r="36" spans="1:12" s="40" customFormat="1" ht="14.25" customHeight="1">
      <c r="A36" s="68" t="s">
        <v>574</v>
      </c>
      <c r="B36" s="69">
        <v>63</v>
      </c>
      <c r="C36" s="69"/>
      <c r="D36" s="70" t="s">
        <v>375</v>
      </c>
      <c r="E36" s="71" t="s">
        <v>651</v>
      </c>
      <c r="F36" s="69">
        <v>400</v>
      </c>
      <c r="G36" s="69"/>
      <c r="H36" s="70" t="s">
        <v>440</v>
      </c>
      <c r="I36" s="71" t="s">
        <v>783</v>
      </c>
      <c r="J36" s="69">
        <v>724</v>
      </c>
      <c r="K36" s="69"/>
      <c r="L36" s="72" t="s">
        <v>907</v>
      </c>
    </row>
    <row r="37" spans="1:12" s="40" customFormat="1" ht="14.25" customHeight="1">
      <c r="A37" s="68" t="s">
        <v>575</v>
      </c>
      <c r="B37" s="69">
        <v>64</v>
      </c>
      <c r="C37" s="69"/>
      <c r="D37" s="70" t="s">
        <v>376</v>
      </c>
      <c r="E37" s="71" t="s">
        <v>652</v>
      </c>
      <c r="F37" s="69">
        <v>404</v>
      </c>
      <c r="G37" s="69"/>
      <c r="H37" s="70" t="s">
        <v>441</v>
      </c>
      <c r="L37" s="73" t="s">
        <v>871</v>
      </c>
    </row>
    <row r="38" spans="1:12" s="40" customFormat="1" ht="14.25" customHeight="1">
      <c r="A38" s="68" t="s">
        <v>576</v>
      </c>
      <c r="B38" s="69">
        <v>66</v>
      </c>
      <c r="C38" s="69"/>
      <c r="D38" s="70" t="s">
        <v>908</v>
      </c>
      <c r="E38" s="71" t="s">
        <v>653</v>
      </c>
      <c r="F38" s="69">
        <v>406</v>
      </c>
      <c r="G38" s="69"/>
      <c r="H38" s="70" t="s">
        <v>906</v>
      </c>
      <c r="I38" s="71" t="s">
        <v>784</v>
      </c>
      <c r="J38" s="69">
        <v>728</v>
      </c>
      <c r="K38" s="69"/>
      <c r="L38" s="72" t="s">
        <v>164</v>
      </c>
    </row>
    <row r="39" spans="1:12" s="40" customFormat="1" ht="14.25" customHeight="1">
      <c r="A39" s="68" t="s">
        <v>577</v>
      </c>
      <c r="B39" s="69">
        <v>68</v>
      </c>
      <c r="C39" s="69"/>
      <c r="D39" s="70" t="s">
        <v>377</v>
      </c>
      <c r="E39" s="71" t="s">
        <v>654</v>
      </c>
      <c r="F39" s="69">
        <v>408</v>
      </c>
      <c r="G39" s="69"/>
      <c r="H39" s="70" t="s">
        <v>442</v>
      </c>
      <c r="I39" s="71" t="s">
        <v>785</v>
      </c>
      <c r="J39" s="69">
        <v>732</v>
      </c>
      <c r="K39" s="69"/>
      <c r="L39" s="72" t="s">
        <v>165</v>
      </c>
    </row>
    <row r="40" spans="1:12" s="40" customFormat="1" ht="14.25" customHeight="1">
      <c r="A40" s="68" t="s">
        <v>578</v>
      </c>
      <c r="B40" s="69">
        <v>70</v>
      </c>
      <c r="C40" s="69"/>
      <c r="D40" s="70" t="s">
        <v>378</v>
      </c>
      <c r="E40" s="71" t="s">
        <v>655</v>
      </c>
      <c r="F40" s="69">
        <v>412</v>
      </c>
      <c r="G40" s="69"/>
      <c r="H40" s="70" t="s">
        <v>443</v>
      </c>
      <c r="I40" s="71" t="s">
        <v>786</v>
      </c>
      <c r="J40" s="69">
        <v>736</v>
      </c>
      <c r="K40" s="69"/>
      <c r="L40" s="72" t="s">
        <v>166</v>
      </c>
    </row>
    <row r="41" spans="1:12" s="40" customFormat="1" ht="14.25" customHeight="1">
      <c r="A41" s="68" t="s">
        <v>579</v>
      </c>
      <c r="B41" s="69">
        <v>72</v>
      </c>
      <c r="C41" s="69"/>
      <c r="D41" s="70" t="s">
        <v>379</v>
      </c>
      <c r="E41" s="68" t="s">
        <v>656</v>
      </c>
      <c r="F41" s="74">
        <v>413</v>
      </c>
      <c r="H41" s="70" t="s">
        <v>444</v>
      </c>
      <c r="I41" s="71" t="s">
        <v>787</v>
      </c>
      <c r="J41" s="69">
        <v>740</v>
      </c>
      <c r="K41" s="69"/>
      <c r="L41" s="72" t="s">
        <v>167</v>
      </c>
    </row>
    <row r="42" spans="1:12" s="40" customFormat="1" ht="14.25" customHeight="1">
      <c r="A42" s="68" t="s">
        <v>580</v>
      </c>
      <c r="B42" s="69">
        <v>73</v>
      </c>
      <c r="C42" s="69"/>
      <c r="D42" s="70" t="s">
        <v>380</v>
      </c>
      <c r="E42" s="71" t="s">
        <v>657</v>
      </c>
      <c r="F42" s="69">
        <v>416</v>
      </c>
      <c r="G42" s="69"/>
      <c r="H42" s="70" t="s">
        <v>445</v>
      </c>
      <c r="I42" s="71" t="s">
        <v>788</v>
      </c>
      <c r="J42" s="69">
        <v>743</v>
      </c>
      <c r="K42" s="69"/>
      <c r="L42" s="72" t="s">
        <v>168</v>
      </c>
    </row>
    <row r="43" spans="1:12" s="40" customFormat="1" ht="14.25" customHeight="1">
      <c r="A43" s="68" t="s">
        <v>581</v>
      </c>
      <c r="B43" s="69">
        <v>74</v>
      </c>
      <c r="C43" s="69"/>
      <c r="D43" s="70" t="s">
        <v>381</v>
      </c>
      <c r="E43" s="71" t="s">
        <v>658</v>
      </c>
      <c r="F43" s="69">
        <v>421</v>
      </c>
      <c r="G43" s="69"/>
      <c r="H43" s="70" t="s">
        <v>446</v>
      </c>
      <c r="I43" s="40" t="s">
        <v>789</v>
      </c>
      <c r="J43" s="74">
        <v>800</v>
      </c>
      <c r="L43" s="73" t="s">
        <v>169</v>
      </c>
    </row>
    <row r="44" spans="1:12" s="40" customFormat="1" ht="14.25" customHeight="1">
      <c r="A44" s="68" t="s">
        <v>582</v>
      </c>
      <c r="B44" s="69">
        <v>75</v>
      </c>
      <c r="C44" s="69"/>
      <c r="D44" s="70" t="s">
        <v>835</v>
      </c>
      <c r="E44" s="71" t="s">
        <v>659</v>
      </c>
      <c r="F44" s="69">
        <v>424</v>
      </c>
      <c r="G44" s="69"/>
      <c r="H44" s="70" t="s">
        <v>447</v>
      </c>
      <c r="I44" s="40" t="s">
        <v>790</v>
      </c>
      <c r="J44" s="74">
        <v>801</v>
      </c>
      <c r="L44" s="73" t="s">
        <v>170</v>
      </c>
    </row>
    <row r="45" spans="1:12" s="40" customFormat="1" ht="14.25" customHeight="1">
      <c r="A45" s="71" t="s">
        <v>583</v>
      </c>
      <c r="B45" s="69">
        <v>76</v>
      </c>
      <c r="C45" s="69"/>
      <c r="D45" s="70" t="s">
        <v>382</v>
      </c>
      <c r="E45" s="71" t="s">
        <v>660</v>
      </c>
      <c r="F45" s="69">
        <v>428</v>
      </c>
      <c r="G45" s="69"/>
      <c r="H45" s="70" t="s">
        <v>448</v>
      </c>
      <c r="I45" s="40" t="s">
        <v>791</v>
      </c>
      <c r="J45" s="74">
        <v>803</v>
      </c>
      <c r="L45" s="73" t="s">
        <v>171</v>
      </c>
    </row>
    <row r="46" spans="1:12" s="40" customFormat="1" ht="14.25" customHeight="1">
      <c r="A46" s="71" t="s">
        <v>584</v>
      </c>
      <c r="B46" s="69">
        <v>77</v>
      </c>
      <c r="C46" s="69"/>
      <c r="D46" s="70" t="s">
        <v>383</v>
      </c>
      <c r="E46" s="71" t="s">
        <v>661</v>
      </c>
      <c r="F46" s="69">
        <v>432</v>
      </c>
      <c r="G46" s="69"/>
      <c r="H46" s="70" t="s">
        <v>449</v>
      </c>
      <c r="I46" s="40" t="s">
        <v>792</v>
      </c>
      <c r="J46" s="74">
        <v>804</v>
      </c>
      <c r="L46" s="73" t="s">
        <v>172</v>
      </c>
    </row>
    <row r="47" spans="1:12" s="40" customFormat="1" ht="14.25" customHeight="1">
      <c r="A47" s="71" t="s">
        <v>585</v>
      </c>
      <c r="B47" s="69">
        <v>78</v>
      </c>
      <c r="C47" s="69"/>
      <c r="D47" s="70" t="s">
        <v>384</v>
      </c>
      <c r="E47" s="71" t="s">
        <v>662</v>
      </c>
      <c r="F47" s="69">
        <v>436</v>
      </c>
      <c r="G47" s="69"/>
      <c r="H47" s="70" t="s">
        <v>450</v>
      </c>
      <c r="I47" s="40" t="s">
        <v>793</v>
      </c>
      <c r="J47" s="74">
        <v>806</v>
      </c>
      <c r="L47" s="73" t="s">
        <v>173</v>
      </c>
    </row>
    <row r="48" spans="1:12" s="40" customFormat="1" ht="14.25" customHeight="1">
      <c r="A48" s="71" t="s">
        <v>586</v>
      </c>
      <c r="B48" s="69">
        <v>79</v>
      </c>
      <c r="C48" s="69"/>
      <c r="D48" s="70" t="s">
        <v>385</v>
      </c>
      <c r="E48" s="71" t="s">
        <v>663</v>
      </c>
      <c r="F48" s="69">
        <v>442</v>
      </c>
      <c r="G48" s="69"/>
      <c r="H48" s="70" t="s">
        <v>451</v>
      </c>
      <c r="I48" s="40" t="s">
        <v>794</v>
      </c>
      <c r="J48" s="74">
        <v>807</v>
      </c>
      <c r="L48" s="73" t="s">
        <v>174</v>
      </c>
    </row>
    <row r="49" spans="1:12" s="40" customFormat="1" ht="14.25" customHeight="1">
      <c r="A49" s="71" t="s">
        <v>587</v>
      </c>
      <c r="B49" s="69">
        <v>80</v>
      </c>
      <c r="C49" s="69"/>
      <c r="D49" s="70" t="s">
        <v>386</v>
      </c>
      <c r="E49" s="71" t="s">
        <v>664</v>
      </c>
      <c r="F49" s="69">
        <v>446</v>
      </c>
      <c r="G49" s="69"/>
      <c r="H49" s="70" t="s">
        <v>452</v>
      </c>
      <c r="I49" s="40" t="s">
        <v>795</v>
      </c>
      <c r="J49" s="74">
        <v>809</v>
      </c>
      <c r="L49" s="73" t="s">
        <v>175</v>
      </c>
    </row>
    <row r="50" spans="1:12" s="40" customFormat="1" ht="14.25" customHeight="1">
      <c r="A50" s="71" t="s">
        <v>588</v>
      </c>
      <c r="B50" s="69">
        <v>81</v>
      </c>
      <c r="C50" s="69"/>
      <c r="D50" s="70" t="s">
        <v>387</v>
      </c>
      <c r="E50" s="71" t="s">
        <v>665</v>
      </c>
      <c r="F50" s="69">
        <v>448</v>
      </c>
      <c r="G50" s="69"/>
      <c r="H50" s="70" t="s">
        <v>453</v>
      </c>
      <c r="I50" s="40" t="s">
        <v>796</v>
      </c>
      <c r="J50" s="74">
        <v>811</v>
      </c>
      <c r="L50" s="73" t="s">
        <v>176</v>
      </c>
    </row>
    <row r="51" spans="1:12" s="40" customFormat="1" ht="14.25" customHeight="1">
      <c r="A51" s="71" t="s">
        <v>589</v>
      </c>
      <c r="B51" s="69">
        <v>82</v>
      </c>
      <c r="C51" s="69"/>
      <c r="D51" s="70" t="s">
        <v>388</v>
      </c>
      <c r="E51" s="71" t="s">
        <v>666</v>
      </c>
      <c r="F51" s="69">
        <v>449</v>
      </c>
      <c r="G51" s="69"/>
      <c r="H51" s="70" t="s">
        <v>454</v>
      </c>
      <c r="I51" s="40" t="s">
        <v>797</v>
      </c>
      <c r="J51" s="74">
        <v>812</v>
      </c>
      <c r="L51" s="73" t="s">
        <v>177</v>
      </c>
    </row>
    <row r="52" spans="1:12" s="40" customFormat="1" ht="14.25" customHeight="1">
      <c r="A52" s="68" t="s">
        <v>590</v>
      </c>
      <c r="B52" s="69">
        <v>83</v>
      </c>
      <c r="C52" s="69"/>
      <c r="D52" s="70" t="s">
        <v>969</v>
      </c>
      <c r="E52" s="71" t="s">
        <v>667</v>
      </c>
      <c r="F52" s="69">
        <v>452</v>
      </c>
      <c r="G52" s="69"/>
      <c r="H52" s="70" t="s">
        <v>455</v>
      </c>
      <c r="I52" s="40" t="s">
        <v>798</v>
      </c>
      <c r="J52" s="74">
        <v>813</v>
      </c>
      <c r="L52" s="73" t="s">
        <v>178</v>
      </c>
    </row>
    <row r="53" spans="1:12" s="40" customFormat="1" ht="14.25" customHeight="1">
      <c r="A53" s="68" t="s">
        <v>591</v>
      </c>
      <c r="B53" s="69">
        <v>91</v>
      </c>
      <c r="C53" s="69"/>
      <c r="D53" s="70" t="s">
        <v>389</v>
      </c>
      <c r="E53" s="71" t="s">
        <v>668</v>
      </c>
      <c r="F53" s="69">
        <v>453</v>
      </c>
      <c r="G53" s="69"/>
      <c r="H53" s="70" t="s">
        <v>456</v>
      </c>
      <c r="I53" s="40" t="s">
        <v>799</v>
      </c>
      <c r="J53" s="74">
        <v>815</v>
      </c>
      <c r="L53" s="73" t="s">
        <v>179</v>
      </c>
    </row>
    <row r="54" spans="1:12" s="40" customFormat="1" ht="14.25" customHeight="1">
      <c r="A54" s="68" t="s">
        <v>592</v>
      </c>
      <c r="B54" s="69">
        <v>92</v>
      </c>
      <c r="C54" s="69"/>
      <c r="D54" s="70" t="s">
        <v>390</v>
      </c>
      <c r="E54" s="71" t="s">
        <v>669</v>
      </c>
      <c r="F54" s="69">
        <v>454</v>
      </c>
      <c r="G54" s="69"/>
      <c r="H54" s="70" t="s">
        <v>457</v>
      </c>
      <c r="I54" s="40" t="s">
        <v>800</v>
      </c>
      <c r="J54" s="74">
        <v>816</v>
      </c>
      <c r="L54" s="73" t="s">
        <v>180</v>
      </c>
    </row>
    <row r="55" spans="1:12" s="40" customFormat="1" ht="14.25" customHeight="1">
      <c r="A55" s="68" t="s">
        <v>593</v>
      </c>
      <c r="B55" s="69">
        <v>93</v>
      </c>
      <c r="C55" s="69"/>
      <c r="D55" s="70" t="s">
        <v>391</v>
      </c>
      <c r="E55" s="71" t="s">
        <v>670</v>
      </c>
      <c r="F55" s="69">
        <v>456</v>
      </c>
      <c r="G55" s="69"/>
      <c r="H55" s="70" t="s">
        <v>458</v>
      </c>
      <c r="I55" s="40" t="s">
        <v>801</v>
      </c>
      <c r="J55" s="74">
        <v>817</v>
      </c>
      <c r="L55" s="73" t="s">
        <v>181</v>
      </c>
    </row>
    <row r="56" spans="1:12" s="40" customFormat="1" ht="14.25" customHeight="1">
      <c r="A56" s="68" t="s">
        <v>943</v>
      </c>
      <c r="B56" s="69">
        <v>95</v>
      </c>
      <c r="C56" s="69"/>
      <c r="D56" s="70" t="s">
        <v>845</v>
      </c>
      <c r="E56" s="71" t="s">
        <v>671</v>
      </c>
      <c r="F56" s="69">
        <v>457</v>
      </c>
      <c r="G56" s="69"/>
      <c r="H56" s="70" t="s">
        <v>459</v>
      </c>
      <c r="I56" s="40" t="s">
        <v>802</v>
      </c>
      <c r="J56" s="74">
        <v>819</v>
      </c>
      <c r="L56" s="73" t="s">
        <v>182</v>
      </c>
    </row>
    <row r="57" spans="1:12" s="40" customFormat="1" ht="14.25" customHeight="1">
      <c r="A57" s="68" t="s">
        <v>594</v>
      </c>
      <c r="B57" s="69">
        <v>96</v>
      </c>
      <c r="C57" s="69"/>
      <c r="D57" s="70" t="s">
        <v>909</v>
      </c>
      <c r="E57" s="71" t="s">
        <v>672</v>
      </c>
      <c r="F57" s="69">
        <v>459</v>
      </c>
      <c r="G57" s="69"/>
      <c r="H57" s="70" t="s">
        <v>460</v>
      </c>
      <c r="I57" s="40" t="s">
        <v>803</v>
      </c>
      <c r="J57" s="74">
        <v>820</v>
      </c>
      <c r="L57" s="73" t="s">
        <v>910</v>
      </c>
    </row>
    <row r="58" spans="1:12" s="40" customFormat="1" ht="14.25" customHeight="1">
      <c r="A58" s="68"/>
      <c r="B58" s="69"/>
      <c r="C58" s="69"/>
      <c r="D58" s="70" t="s">
        <v>911</v>
      </c>
      <c r="E58" s="71" t="s">
        <v>673</v>
      </c>
      <c r="F58" s="69">
        <v>460</v>
      </c>
      <c r="G58" s="69"/>
      <c r="H58" s="70" t="s">
        <v>461</v>
      </c>
      <c r="I58" s="40" t="s">
        <v>804</v>
      </c>
      <c r="J58" s="74">
        <v>822</v>
      </c>
      <c r="L58" s="73" t="s">
        <v>912</v>
      </c>
    </row>
    <row r="59" spans="1:12" s="40" customFormat="1" ht="14.25" customHeight="1">
      <c r="A59" s="68" t="s">
        <v>872</v>
      </c>
      <c r="B59" s="69">
        <v>97</v>
      </c>
      <c r="C59" s="69"/>
      <c r="D59" s="70" t="s">
        <v>846</v>
      </c>
      <c r="E59" s="71" t="s">
        <v>674</v>
      </c>
      <c r="F59" s="69">
        <v>463</v>
      </c>
      <c r="G59" s="69"/>
      <c r="H59" s="70" t="s">
        <v>462</v>
      </c>
      <c r="I59" s="71" t="s">
        <v>805</v>
      </c>
      <c r="J59" s="69">
        <v>823</v>
      </c>
      <c r="K59" s="69"/>
      <c r="L59" s="73" t="s">
        <v>913</v>
      </c>
    </row>
    <row r="60" spans="1:12" s="40" customFormat="1" ht="14.25" customHeight="1">
      <c r="A60" s="68" t="s">
        <v>944</v>
      </c>
      <c r="B60" s="69">
        <v>98</v>
      </c>
      <c r="C60" s="183"/>
      <c r="D60" s="70" t="s">
        <v>847</v>
      </c>
      <c r="E60" s="71" t="s">
        <v>675</v>
      </c>
      <c r="F60" s="69">
        <v>464</v>
      </c>
      <c r="G60" s="69"/>
      <c r="H60" s="70" t="s">
        <v>463</v>
      </c>
      <c r="I60" s="71"/>
      <c r="J60" s="69"/>
      <c r="K60" s="69"/>
      <c r="L60" s="73" t="s">
        <v>873</v>
      </c>
    </row>
    <row r="61" spans="1:12" s="40" customFormat="1" ht="14.25" customHeight="1">
      <c r="A61" s="68" t="s">
        <v>595</v>
      </c>
      <c r="B61" s="69">
        <v>204</v>
      </c>
      <c r="C61" s="69"/>
      <c r="D61" s="70" t="s">
        <v>392</v>
      </c>
      <c r="E61" s="71" t="s">
        <v>727</v>
      </c>
      <c r="F61" s="69">
        <v>465</v>
      </c>
      <c r="G61" s="69"/>
      <c r="H61" s="70" t="s">
        <v>464</v>
      </c>
      <c r="I61" s="71" t="s">
        <v>806</v>
      </c>
      <c r="J61" s="69">
        <v>824</v>
      </c>
      <c r="K61" s="69"/>
      <c r="L61" s="73" t="s">
        <v>183</v>
      </c>
    </row>
    <row r="62" spans="1:12" s="40" customFormat="1" ht="14.25" customHeight="1">
      <c r="A62" s="68" t="s">
        <v>1079</v>
      </c>
      <c r="B62" s="69">
        <v>206</v>
      </c>
      <c r="C62" s="69"/>
      <c r="D62" s="70" t="s">
        <v>1109</v>
      </c>
      <c r="E62" s="71" t="s">
        <v>728</v>
      </c>
      <c r="F62" s="69">
        <v>467</v>
      </c>
      <c r="G62" s="69"/>
      <c r="H62" s="70" t="s">
        <v>914</v>
      </c>
      <c r="I62" s="71" t="s">
        <v>807</v>
      </c>
      <c r="J62" s="69">
        <v>825</v>
      </c>
      <c r="K62" s="69"/>
      <c r="L62" s="73" t="s">
        <v>184</v>
      </c>
    </row>
    <row r="63" spans="1:12" s="40" customFormat="1" ht="14.25" customHeight="1">
      <c r="A63" s="68" t="s">
        <v>596</v>
      </c>
      <c r="B63" s="69">
        <v>208</v>
      </c>
      <c r="C63" s="69"/>
      <c r="D63" s="70" t="s">
        <v>393</v>
      </c>
      <c r="E63" s="71"/>
      <c r="F63" s="69"/>
      <c r="G63" s="69"/>
      <c r="H63" s="70" t="s">
        <v>915</v>
      </c>
      <c r="I63" s="71" t="s">
        <v>808</v>
      </c>
      <c r="J63" s="69">
        <v>830</v>
      </c>
      <c r="K63" s="69"/>
      <c r="L63" s="73" t="s">
        <v>185</v>
      </c>
    </row>
    <row r="64" spans="1:12" s="40" customFormat="1" ht="14.25" customHeight="1">
      <c r="A64" s="68" t="s">
        <v>597</v>
      </c>
      <c r="B64" s="69">
        <v>212</v>
      </c>
      <c r="C64" s="69"/>
      <c r="D64" s="70" t="s">
        <v>394</v>
      </c>
      <c r="E64" s="71" t="s">
        <v>729</v>
      </c>
      <c r="F64" s="69">
        <v>468</v>
      </c>
      <c r="G64" s="69"/>
      <c r="H64" s="70" t="s">
        <v>112</v>
      </c>
      <c r="I64" s="71" t="s">
        <v>809</v>
      </c>
      <c r="J64" s="69">
        <v>831</v>
      </c>
      <c r="L64" s="73" t="s">
        <v>186</v>
      </c>
    </row>
    <row r="65" spans="1:12" s="40" customFormat="1" ht="14.25" customHeight="1">
      <c r="A65" s="68" t="s">
        <v>598</v>
      </c>
      <c r="B65" s="69">
        <v>216</v>
      </c>
      <c r="C65" s="69"/>
      <c r="D65" s="70" t="s">
        <v>1081</v>
      </c>
      <c r="E65" s="71" t="s">
        <v>730</v>
      </c>
      <c r="F65" s="69">
        <v>469</v>
      </c>
      <c r="G65" s="69"/>
      <c r="H65" s="70" t="s">
        <v>113</v>
      </c>
      <c r="I65" s="71" t="s">
        <v>810</v>
      </c>
      <c r="J65" s="69">
        <v>832</v>
      </c>
      <c r="L65" s="73" t="s">
        <v>916</v>
      </c>
    </row>
    <row r="66" spans="1:12" s="40" customFormat="1" ht="14.25" customHeight="1">
      <c r="A66" s="68" t="s">
        <v>599</v>
      </c>
      <c r="B66" s="69">
        <v>220</v>
      </c>
      <c r="D66" s="70" t="s">
        <v>491</v>
      </c>
      <c r="E66" s="75" t="s">
        <v>731</v>
      </c>
      <c r="F66" s="69">
        <v>470</v>
      </c>
      <c r="G66" s="72"/>
      <c r="H66" s="70" t="s">
        <v>114</v>
      </c>
      <c r="I66" s="71"/>
      <c r="J66" s="69"/>
      <c r="L66" s="73" t="s">
        <v>929</v>
      </c>
    </row>
    <row r="67" spans="1:12" s="40" customFormat="1" ht="14.25" customHeight="1">
      <c r="A67" s="68" t="s">
        <v>600</v>
      </c>
      <c r="B67" s="69">
        <v>224</v>
      </c>
      <c r="C67" s="69"/>
      <c r="D67" s="70" t="s">
        <v>395</v>
      </c>
      <c r="E67" s="71" t="s">
        <v>732</v>
      </c>
      <c r="F67" s="69">
        <v>472</v>
      </c>
      <c r="G67" s="69"/>
      <c r="H67" s="70" t="s">
        <v>115</v>
      </c>
      <c r="I67" s="40" t="s">
        <v>811</v>
      </c>
      <c r="J67" s="69">
        <v>833</v>
      </c>
      <c r="L67" s="73" t="s">
        <v>187</v>
      </c>
    </row>
    <row r="68" spans="1:12" s="40" customFormat="1" ht="14.25" customHeight="1">
      <c r="A68" s="40" t="s">
        <v>1082</v>
      </c>
      <c r="B68" s="69">
        <v>225</v>
      </c>
      <c r="D68" s="70" t="s">
        <v>1083</v>
      </c>
      <c r="E68" s="71" t="s">
        <v>733</v>
      </c>
      <c r="F68" s="69">
        <v>473</v>
      </c>
      <c r="G68" s="69"/>
      <c r="H68" s="70" t="s">
        <v>116</v>
      </c>
      <c r="I68" s="40" t="s">
        <v>812</v>
      </c>
      <c r="J68" s="69">
        <v>834</v>
      </c>
      <c r="L68" s="73" t="s">
        <v>188</v>
      </c>
    </row>
    <row r="69" spans="1:12" s="40" customFormat="1" ht="14.25" customHeight="1">
      <c r="A69" s="68" t="s">
        <v>601</v>
      </c>
      <c r="B69" s="69">
        <v>228</v>
      </c>
      <c r="C69" s="69"/>
      <c r="D69" s="70" t="s">
        <v>396</v>
      </c>
      <c r="E69" s="71" t="s">
        <v>734</v>
      </c>
      <c r="F69" s="69">
        <v>474</v>
      </c>
      <c r="G69" s="69"/>
      <c r="H69" s="70" t="s">
        <v>117</v>
      </c>
      <c r="I69" s="40" t="s">
        <v>813</v>
      </c>
      <c r="J69" s="69">
        <v>835</v>
      </c>
      <c r="L69" s="73" t="s">
        <v>917</v>
      </c>
    </row>
    <row r="70" spans="1:12" s="40" customFormat="1" ht="14.25" customHeight="1">
      <c r="A70" s="68" t="s">
        <v>602</v>
      </c>
      <c r="B70" s="69">
        <v>232</v>
      </c>
      <c r="C70" s="69"/>
      <c r="D70" s="70" t="s">
        <v>397</v>
      </c>
      <c r="E70" s="40" t="s">
        <v>1086</v>
      </c>
      <c r="F70" s="69">
        <v>475</v>
      </c>
      <c r="H70" s="70" t="s">
        <v>1087</v>
      </c>
      <c r="J70" s="69"/>
      <c r="L70" s="73" t="s">
        <v>930</v>
      </c>
    </row>
    <row r="71" spans="1:12" s="40" customFormat="1" ht="14.25" customHeight="1">
      <c r="A71" s="68" t="s">
        <v>603</v>
      </c>
      <c r="B71" s="69">
        <v>236</v>
      </c>
      <c r="C71" s="69"/>
      <c r="D71" s="76" t="s">
        <v>398</v>
      </c>
      <c r="E71" s="40" t="s">
        <v>1088</v>
      </c>
      <c r="F71" s="69">
        <v>477</v>
      </c>
      <c r="H71" s="70" t="s">
        <v>1089</v>
      </c>
      <c r="I71" s="40" t="s">
        <v>814</v>
      </c>
      <c r="J71" s="69">
        <v>836</v>
      </c>
      <c r="L71" s="73" t="s">
        <v>190</v>
      </c>
    </row>
    <row r="72" spans="1:12" s="40" customFormat="1" ht="14.25" customHeight="1">
      <c r="A72" s="68" t="s">
        <v>604</v>
      </c>
      <c r="B72" s="69">
        <v>240</v>
      </c>
      <c r="C72" s="69"/>
      <c r="D72" s="70" t="s">
        <v>399</v>
      </c>
      <c r="E72" s="71" t="s">
        <v>1090</v>
      </c>
      <c r="F72" s="69">
        <v>479</v>
      </c>
      <c r="G72" s="69"/>
      <c r="H72" s="70" t="s">
        <v>1091</v>
      </c>
      <c r="I72" s="40" t="s">
        <v>815</v>
      </c>
      <c r="J72" s="69">
        <v>837</v>
      </c>
      <c r="L72" s="73" t="s">
        <v>191</v>
      </c>
    </row>
    <row r="73" spans="1:12" s="40" customFormat="1" ht="14.25" customHeight="1">
      <c r="A73" s="68" t="s">
        <v>605</v>
      </c>
      <c r="B73" s="69">
        <v>244</v>
      </c>
      <c r="C73" s="69"/>
      <c r="D73" s="70" t="s">
        <v>400</v>
      </c>
      <c r="E73" s="71" t="s">
        <v>735</v>
      </c>
      <c r="F73" s="69">
        <v>480</v>
      </c>
      <c r="G73" s="69"/>
      <c r="H73" s="70" t="s">
        <v>118</v>
      </c>
      <c r="I73" s="40" t="s">
        <v>816</v>
      </c>
      <c r="J73" s="69">
        <v>838</v>
      </c>
      <c r="L73" s="73" t="s">
        <v>192</v>
      </c>
    </row>
    <row r="74" spans="1:12" s="40" customFormat="1" ht="14.25" customHeight="1">
      <c r="A74" s="68" t="s">
        <v>606</v>
      </c>
      <c r="B74" s="69">
        <v>247</v>
      </c>
      <c r="C74" s="69"/>
      <c r="D74" s="70" t="s">
        <v>401</v>
      </c>
      <c r="E74" s="40" t="s">
        <v>1092</v>
      </c>
      <c r="F74" s="69">
        <v>481</v>
      </c>
      <c r="H74" s="70" t="s">
        <v>1110</v>
      </c>
      <c r="I74" s="40" t="s">
        <v>817</v>
      </c>
      <c r="J74" s="69">
        <v>839</v>
      </c>
      <c r="L74" s="73" t="s">
        <v>918</v>
      </c>
    </row>
    <row r="75" spans="1:12" s="40" customFormat="1" ht="14.25" customHeight="1">
      <c r="A75" s="68" t="s">
        <v>607</v>
      </c>
      <c r="B75" s="69">
        <v>248</v>
      </c>
      <c r="C75" s="69"/>
      <c r="D75" s="70" t="s">
        <v>402</v>
      </c>
      <c r="E75" s="71" t="s">
        <v>736</v>
      </c>
      <c r="F75" s="69">
        <v>484</v>
      </c>
      <c r="G75" s="69"/>
      <c r="H75" s="70" t="s">
        <v>1094</v>
      </c>
      <c r="I75" s="40" t="s">
        <v>818</v>
      </c>
      <c r="J75" s="69">
        <v>891</v>
      </c>
      <c r="L75" s="73" t="s">
        <v>194</v>
      </c>
    </row>
    <row r="76" spans="1:12" s="40" customFormat="1" ht="14.25" customHeight="1">
      <c r="A76" s="68" t="s">
        <v>608</v>
      </c>
      <c r="B76" s="69">
        <v>252</v>
      </c>
      <c r="C76" s="69"/>
      <c r="D76" s="70" t="s">
        <v>403</v>
      </c>
      <c r="E76" s="71" t="s">
        <v>737</v>
      </c>
      <c r="F76" s="69">
        <v>488</v>
      </c>
      <c r="G76" s="69"/>
      <c r="H76" s="70" t="s">
        <v>119</v>
      </c>
      <c r="I76" s="40" t="s">
        <v>819</v>
      </c>
      <c r="J76" s="69">
        <v>892</v>
      </c>
      <c r="L76" s="73" t="s">
        <v>195</v>
      </c>
    </row>
    <row r="77" spans="1:12" s="40" customFormat="1" ht="14.25" customHeight="1">
      <c r="A77" s="68" t="s">
        <v>609</v>
      </c>
      <c r="B77" s="69">
        <v>257</v>
      </c>
      <c r="C77" s="69"/>
      <c r="D77" s="70" t="s">
        <v>404</v>
      </c>
      <c r="E77" s="71" t="s">
        <v>738</v>
      </c>
      <c r="F77" s="69">
        <v>492</v>
      </c>
      <c r="G77" s="69"/>
      <c r="H77" s="70" t="s">
        <v>120</v>
      </c>
      <c r="I77" s="40" t="s">
        <v>820</v>
      </c>
      <c r="J77" s="69">
        <v>893</v>
      </c>
      <c r="L77" s="73" t="s">
        <v>919</v>
      </c>
    </row>
    <row r="78" spans="1:12" s="40" customFormat="1" ht="14.25" customHeight="1">
      <c r="A78" s="68" t="s">
        <v>610</v>
      </c>
      <c r="B78" s="69">
        <v>260</v>
      </c>
      <c r="C78" s="69"/>
      <c r="D78" s="70" t="s">
        <v>405</v>
      </c>
      <c r="E78" s="71" t="s">
        <v>739</v>
      </c>
      <c r="F78" s="69">
        <v>500</v>
      </c>
      <c r="G78" s="69"/>
      <c r="H78" s="70" t="s">
        <v>121</v>
      </c>
      <c r="J78" s="69"/>
      <c r="L78" s="73" t="s">
        <v>931</v>
      </c>
    </row>
    <row r="79" spans="1:12" s="40" customFormat="1" ht="14.25" customHeight="1">
      <c r="A79" s="68" t="s">
        <v>611</v>
      </c>
      <c r="B79" s="69">
        <v>264</v>
      </c>
      <c r="C79" s="69"/>
      <c r="D79" s="70" t="s">
        <v>406</v>
      </c>
      <c r="E79" s="71" t="s">
        <v>740</v>
      </c>
      <c r="F79" s="69">
        <v>504</v>
      </c>
      <c r="G79" s="69"/>
      <c r="H79" s="70" t="s">
        <v>122</v>
      </c>
      <c r="I79" s="71" t="s">
        <v>821</v>
      </c>
      <c r="J79" s="69">
        <v>894</v>
      </c>
      <c r="L79" s="73" t="s">
        <v>1111</v>
      </c>
    </row>
    <row r="80" spans="1:12" s="40" customFormat="1" ht="14.25" customHeight="1">
      <c r="A80" s="68" t="s">
        <v>612</v>
      </c>
      <c r="B80" s="69">
        <v>268</v>
      </c>
      <c r="C80" s="69"/>
      <c r="D80" s="70" t="s">
        <v>407</v>
      </c>
      <c r="E80" s="71" t="s">
        <v>741</v>
      </c>
      <c r="F80" s="69">
        <v>508</v>
      </c>
      <c r="G80" s="69"/>
      <c r="H80" s="70" t="s">
        <v>123</v>
      </c>
      <c r="I80" s="71" t="s">
        <v>822</v>
      </c>
      <c r="J80" s="69">
        <v>950</v>
      </c>
      <c r="K80" s="69"/>
      <c r="L80" s="73" t="s">
        <v>921</v>
      </c>
    </row>
    <row r="81" spans="1:12" s="40" customFormat="1" ht="14.25" customHeight="1">
      <c r="A81" s="68" t="s">
        <v>613</v>
      </c>
      <c r="B81" s="69">
        <v>272</v>
      </c>
      <c r="C81" s="69"/>
      <c r="D81" s="70" t="s">
        <v>920</v>
      </c>
      <c r="E81" s="71" t="s">
        <v>742</v>
      </c>
      <c r="F81" s="69">
        <v>512</v>
      </c>
      <c r="G81" s="69"/>
      <c r="H81" s="70" t="s">
        <v>124</v>
      </c>
      <c r="I81" s="77"/>
      <c r="J81" s="78"/>
      <c r="K81" s="78"/>
      <c r="L81" s="73" t="s">
        <v>874</v>
      </c>
    </row>
    <row r="82" spans="1:12" s="40" customFormat="1" ht="14.25" customHeight="1">
      <c r="A82" s="68" t="s">
        <v>614</v>
      </c>
      <c r="B82" s="69">
        <v>276</v>
      </c>
      <c r="C82" s="69"/>
      <c r="D82" s="70" t="s">
        <v>408</v>
      </c>
      <c r="E82" s="71" t="s">
        <v>743</v>
      </c>
      <c r="F82" s="69">
        <v>516</v>
      </c>
      <c r="G82" s="69"/>
      <c r="H82" s="70" t="s">
        <v>1095</v>
      </c>
      <c r="I82" s="77"/>
      <c r="J82" s="78"/>
      <c r="K82" s="78"/>
      <c r="L82" s="79" t="s">
        <v>1049</v>
      </c>
    </row>
    <row r="83" spans="1:12" s="40" customFormat="1" ht="14.25" customHeight="1">
      <c r="A83" s="68" t="s">
        <v>615</v>
      </c>
      <c r="B83" s="69">
        <v>280</v>
      </c>
      <c r="C83" s="69"/>
      <c r="D83" s="70" t="s">
        <v>409</v>
      </c>
      <c r="E83" s="71" t="s">
        <v>744</v>
      </c>
      <c r="F83" s="69">
        <v>520</v>
      </c>
      <c r="G83" s="69"/>
      <c r="H83" s="70" t="s">
        <v>125</v>
      </c>
      <c r="I83" s="77"/>
      <c r="J83" s="78"/>
      <c r="K83" s="78"/>
      <c r="L83" s="79" t="s">
        <v>1050</v>
      </c>
    </row>
    <row r="84" spans="1:12" s="40" customFormat="1" ht="14.25" customHeight="1">
      <c r="A84" s="68" t="s">
        <v>616</v>
      </c>
      <c r="B84" s="69">
        <v>284</v>
      </c>
      <c r="C84" s="69"/>
      <c r="D84" s="70" t="s">
        <v>410</v>
      </c>
      <c r="E84" s="71" t="s">
        <v>745</v>
      </c>
      <c r="F84" s="69">
        <v>524</v>
      </c>
      <c r="G84" s="69"/>
      <c r="H84" s="70" t="s">
        <v>126</v>
      </c>
      <c r="I84" s="77"/>
      <c r="J84" s="78"/>
      <c r="K84" s="78"/>
      <c r="L84" s="79" t="s">
        <v>1142</v>
      </c>
    </row>
    <row r="85" spans="1:12" s="40" customFormat="1" ht="14.25" customHeight="1">
      <c r="A85" s="68" t="s">
        <v>617</v>
      </c>
      <c r="B85" s="69">
        <v>288</v>
      </c>
      <c r="C85" s="69"/>
      <c r="D85" s="70" t="s">
        <v>411</v>
      </c>
      <c r="E85" s="71" t="s">
        <v>746</v>
      </c>
      <c r="F85" s="69">
        <v>528</v>
      </c>
      <c r="G85" s="69"/>
      <c r="H85" s="70" t="s">
        <v>127</v>
      </c>
      <c r="I85" s="40" t="s">
        <v>1100</v>
      </c>
      <c r="J85" s="69">
        <v>953</v>
      </c>
      <c r="L85" s="73" t="s">
        <v>1101</v>
      </c>
    </row>
    <row r="86" spans="1:12" s="40" customFormat="1" ht="14.25" customHeight="1">
      <c r="A86" s="68" t="s">
        <v>618</v>
      </c>
      <c r="B86" s="69">
        <v>302</v>
      </c>
      <c r="C86" s="69"/>
      <c r="D86" s="70" t="s">
        <v>412</v>
      </c>
      <c r="E86" s="71" t="s">
        <v>747</v>
      </c>
      <c r="F86" s="69">
        <v>529</v>
      </c>
      <c r="G86" s="69"/>
      <c r="H86" s="70" t="s">
        <v>970</v>
      </c>
      <c r="I86" s="71" t="s">
        <v>971</v>
      </c>
      <c r="J86" s="69">
        <v>958</v>
      </c>
      <c r="K86" s="69"/>
      <c r="L86" s="73" t="s">
        <v>1051</v>
      </c>
    </row>
    <row r="87" spans="1:12" s="40" customFormat="1" ht="14.25" customHeight="1">
      <c r="A87" s="68" t="s">
        <v>619</v>
      </c>
      <c r="B87" s="69">
        <v>306</v>
      </c>
      <c r="C87" s="69"/>
      <c r="D87" s="70" t="s">
        <v>922</v>
      </c>
      <c r="E87" s="71" t="s">
        <v>748</v>
      </c>
      <c r="F87" s="69">
        <v>600</v>
      </c>
      <c r="G87" s="69"/>
      <c r="H87" s="70" t="s">
        <v>128</v>
      </c>
      <c r="I87" s="80" t="s">
        <v>1052</v>
      </c>
      <c r="J87" s="69">
        <v>959</v>
      </c>
      <c r="K87" s="69"/>
      <c r="L87" s="72" t="s">
        <v>1114</v>
      </c>
    </row>
    <row r="88" spans="4:8" s="40" customFormat="1" ht="14.25" customHeight="1">
      <c r="D88" s="70" t="s">
        <v>923</v>
      </c>
      <c r="E88" s="71" t="s">
        <v>749</v>
      </c>
      <c r="F88" s="69">
        <v>604</v>
      </c>
      <c r="G88" s="69"/>
      <c r="H88" s="70" t="s">
        <v>129</v>
      </c>
    </row>
    <row r="89" spans="1:12" s="40" customFormat="1" ht="14.25" customHeight="1">
      <c r="A89" s="68" t="s">
        <v>620</v>
      </c>
      <c r="B89" s="69">
        <v>310</v>
      </c>
      <c r="C89" s="69"/>
      <c r="D89" s="70" t="s">
        <v>490</v>
      </c>
      <c r="E89" s="71" t="s">
        <v>750</v>
      </c>
      <c r="F89" s="69">
        <v>608</v>
      </c>
      <c r="G89" s="69"/>
      <c r="H89" s="70" t="s">
        <v>130</v>
      </c>
      <c r="I89" s="234"/>
      <c r="J89" s="234"/>
      <c r="K89" s="234"/>
      <c r="L89" s="234"/>
    </row>
    <row r="90" spans="9:12" s="40" customFormat="1" ht="14.25" customHeight="1">
      <c r="I90" s="234"/>
      <c r="J90" s="234"/>
      <c r="K90" s="234"/>
      <c r="L90" s="234"/>
    </row>
    <row r="91" spans="1:12" s="40" customFormat="1" ht="39.75" customHeight="1">
      <c r="A91" s="507" t="s">
        <v>1143</v>
      </c>
      <c r="B91" s="507"/>
      <c r="C91" s="507"/>
      <c r="D91" s="507"/>
      <c r="E91" s="507"/>
      <c r="F91" s="507"/>
      <c r="G91" s="507"/>
      <c r="H91" s="507"/>
      <c r="I91" s="507"/>
      <c r="J91" s="507"/>
      <c r="K91" s="507"/>
      <c r="L91" s="507"/>
    </row>
    <row r="93" ht="12" customHeight="1"/>
    <row r="94" ht="12" customHeight="1"/>
    <row r="95" ht="12" customHeight="1"/>
    <row r="96" ht="12" customHeight="1"/>
    <row r="97" ht="12" customHeight="1"/>
    <row r="98" ht="12" customHeight="1"/>
    <row r="99" ht="14.25" customHeight="1"/>
    <row r="100" ht="12" customHeight="1"/>
    <row r="101" ht="14.25" customHeight="1"/>
    <row r="102" ht="12" customHeight="1"/>
    <row r="103" ht="12" customHeight="1"/>
    <row r="104" ht="12" customHeight="1"/>
    <row r="105" ht="12" customHeight="1"/>
    <row r="106" ht="12" customHeight="1"/>
    <row r="107" ht="12" customHeight="1"/>
    <row r="108" ht="12" customHeight="1"/>
    <row r="109" spans="9:12" ht="12" customHeight="1">
      <c r="I109" s="84"/>
      <c r="J109" s="78"/>
      <c r="K109" s="78"/>
      <c r="L109" s="85"/>
    </row>
    <row r="110" spans="5:12" ht="12" customHeight="1">
      <c r="E110" s="23"/>
      <c r="H110" s="26"/>
      <c r="I110" s="61"/>
      <c r="J110" s="78"/>
      <c r="K110" s="78"/>
      <c r="L110" s="24"/>
    </row>
    <row r="111" spans="6:11" ht="12" customHeight="1">
      <c r="F111" s="86"/>
      <c r="G111" s="86"/>
      <c r="J111" s="86"/>
      <c r="K111" s="86"/>
    </row>
    <row r="112" spans="1:11" ht="12" customHeight="1">
      <c r="A112" s="16"/>
      <c r="F112" s="86"/>
      <c r="G112" s="86"/>
      <c r="J112" s="86"/>
      <c r="K112" s="86"/>
    </row>
    <row r="113" spans="6:11" ht="12" customHeight="1">
      <c r="F113" s="86"/>
      <c r="G113" s="86"/>
      <c r="J113" s="86"/>
      <c r="K113" s="86"/>
    </row>
    <row r="114" spans="6:11" ht="12.75">
      <c r="F114" s="86"/>
      <c r="G114" s="86"/>
      <c r="J114" s="86"/>
      <c r="K114" s="86"/>
    </row>
    <row r="115" spans="2:11" ht="12.75">
      <c r="B115" s="86"/>
      <c r="C115" s="86"/>
      <c r="F115" s="86"/>
      <c r="G115" s="86"/>
      <c r="J115" s="86"/>
      <c r="K115" s="86"/>
    </row>
    <row r="116" spans="2:11" ht="12.75">
      <c r="B116" s="86"/>
      <c r="C116" s="86"/>
      <c r="F116" s="86"/>
      <c r="G116" s="86"/>
      <c r="J116" s="86"/>
      <c r="K116" s="86"/>
    </row>
    <row r="117" spans="2:11" ht="12.75">
      <c r="B117" s="86"/>
      <c r="C117" s="86"/>
      <c r="F117" s="86"/>
      <c r="G117" s="86"/>
      <c r="J117" s="86"/>
      <c r="K117" s="86"/>
    </row>
    <row r="118" spans="2:11" ht="12.75">
      <c r="B118" s="86"/>
      <c r="C118" s="86"/>
      <c r="F118" s="86"/>
      <c r="G118" s="86"/>
      <c r="J118" s="86"/>
      <c r="K118" s="86"/>
    </row>
    <row r="119" spans="2:11" ht="12.75">
      <c r="B119" s="86"/>
      <c r="C119" s="86"/>
      <c r="F119" s="86"/>
      <c r="G119" s="86"/>
      <c r="J119" s="86"/>
      <c r="K119" s="86"/>
    </row>
    <row r="120" spans="2:11" ht="12.75">
      <c r="B120" s="86"/>
      <c r="C120" s="86"/>
      <c r="F120" s="86"/>
      <c r="G120" s="86"/>
      <c r="J120" s="86"/>
      <c r="K120" s="86"/>
    </row>
    <row r="121" spans="2:11" ht="12.75">
      <c r="B121" s="86"/>
      <c r="C121" s="86"/>
      <c r="F121" s="86"/>
      <c r="G121" s="86"/>
      <c r="J121" s="86"/>
      <c r="K121" s="86"/>
    </row>
    <row r="122" spans="6:11" ht="12.75">
      <c r="F122" s="86"/>
      <c r="G122" s="86"/>
      <c r="J122" s="86"/>
      <c r="K122" s="86"/>
    </row>
    <row r="123" spans="6:11" ht="12.75">
      <c r="F123" s="86"/>
      <c r="G123" s="86"/>
      <c r="J123" s="86"/>
      <c r="K123" s="86"/>
    </row>
    <row r="124" spans="6:11" ht="12.75">
      <c r="F124" s="86"/>
      <c r="G124" s="86"/>
      <c r="J124" s="86"/>
      <c r="K124" s="86"/>
    </row>
    <row r="125" spans="6:11" ht="12.75">
      <c r="F125" s="86"/>
      <c r="G125" s="86"/>
      <c r="J125" s="86"/>
      <c r="K125" s="86"/>
    </row>
    <row r="126" spans="6:11" ht="12.75">
      <c r="F126" s="86"/>
      <c r="G126" s="86"/>
      <c r="J126" s="86"/>
      <c r="K126" s="86"/>
    </row>
    <row r="127" spans="6:11" ht="12.75">
      <c r="F127" s="86"/>
      <c r="G127" s="86"/>
      <c r="J127" s="86"/>
      <c r="K127" s="86"/>
    </row>
    <row r="128" spans="6:11" ht="12.75">
      <c r="F128" s="86"/>
      <c r="G128" s="86"/>
      <c r="J128" s="86"/>
      <c r="K128" s="86"/>
    </row>
    <row r="129" spans="6:11" ht="12.75">
      <c r="F129" s="86"/>
      <c r="G129" s="86"/>
      <c r="J129" s="86"/>
      <c r="K129" s="86"/>
    </row>
    <row r="130" spans="6:11" ht="12.75">
      <c r="F130" s="86"/>
      <c r="G130" s="86"/>
      <c r="J130" s="86"/>
      <c r="K130" s="86"/>
    </row>
    <row r="131" spans="6:11" ht="12.75">
      <c r="F131" s="86"/>
      <c r="G131" s="86"/>
      <c r="J131" s="86"/>
      <c r="K131" s="86"/>
    </row>
    <row r="132" spans="6:11" ht="12.75">
      <c r="F132" s="86"/>
      <c r="G132" s="86"/>
      <c r="J132" s="86"/>
      <c r="K132" s="86"/>
    </row>
    <row r="133" spans="6:11" ht="12.75">
      <c r="F133" s="86"/>
      <c r="G133" s="86"/>
      <c r="J133" s="86"/>
      <c r="K133" s="86"/>
    </row>
    <row r="134" spans="6:11" ht="12.75">
      <c r="F134" s="86"/>
      <c r="G134" s="86"/>
      <c r="J134" s="86"/>
      <c r="K134" s="86"/>
    </row>
    <row r="135" spans="6:11" ht="12.75">
      <c r="F135" s="86"/>
      <c r="G135" s="86"/>
      <c r="J135" s="86"/>
      <c r="K135" s="86"/>
    </row>
    <row r="136" spans="6:11" ht="12.75">
      <c r="F136" s="86"/>
      <c r="G136" s="86"/>
      <c r="J136" s="86"/>
      <c r="K136" s="86"/>
    </row>
    <row r="137" spans="6:11" ht="12.75">
      <c r="F137" s="86"/>
      <c r="G137" s="86"/>
      <c r="J137" s="86"/>
      <c r="K137" s="86"/>
    </row>
    <row r="138" spans="6:11" ht="12.75">
      <c r="F138" s="86"/>
      <c r="G138" s="86"/>
      <c r="J138" s="86"/>
      <c r="K138" s="86"/>
    </row>
    <row r="139" spans="6:11" ht="12.75">
      <c r="F139" s="86"/>
      <c r="G139" s="86"/>
      <c r="J139" s="86"/>
      <c r="K139" s="86"/>
    </row>
    <row r="140" spans="6:11" ht="12.75">
      <c r="F140" s="86"/>
      <c r="G140" s="86"/>
      <c r="J140" s="86"/>
      <c r="K140" s="86"/>
    </row>
    <row r="141" spans="6:11" ht="12.75">
      <c r="F141" s="86"/>
      <c r="G141" s="86"/>
      <c r="J141" s="86"/>
      <c r="K141" s="86"/>
    </row>
    <row r="142" spans="6:11" ht="12.75">
      <c r="F142" s="86"/>
      <c r="G142" s="86"/>
      <c r="J142" s="86"/>
      <c r="K142" s="86"/>
    </row>
    <row r="143" spans="6:11" ht="12.75">
      <c r="F143" s="86"/>
      <c r="G143" s="86"/>
      <c r="J143" s="86"/>
      <c r="K143" s="86"/>
    </row>
    <row r="144" spans="6:11" ht="12.75">
      <c r="F144" s="86"/>
      <c r="G144" s="86"/>
      <c r="J144" s="86"/>
      <c r="K144" s="86"/>
    </row>
    <row r="145" spans="6:11" ht="12.75">
      <c r="F145" s="86"/>
      <c r="G145" s="86"/>
      <c r="J145" s="86"/>
      <c r="K145" s="86"/>
    </row>
    <row r="146" spans="6:11" ht="12.75">
      <c r="F146" s="86"/>
      <c r="G146" s="86"/>
      <c r="J146" s="86"/>
      <c r="K146" s="86"/>
    </row>
    <row r="147" spans="6:11" ht="12.75">
      <c r="F147" s="86"/>
      <c r="G147" s="86"/>
      <c r="J147" s="86"/>
      <c r="K147" s="86"/>
    </row>
    <row r="148" spans="6:11" ht="12.75">
      <c r="F148" s="86"/>
      <c r="G148" s="86"/>
      <c r="J148" s="86"/>
      <c r="K148" s="86"/>
    </row>
    <row r="149" spans="6:11" ht="12.75">
      <c r="F149" s="86"/>
      <c r="G149" s="86"/>
      <c r="J149" s="86"/>
      <c r="K149" s="86"/>
    </row>
    <row r="150" spans="6:11" ht="12.75">
      <c r="F150" s="86"/>
      <c r="G150" s="86"/>
      <c r="J150" s="86"/>
      <c r="K150" s="86"/>
    </row>
    <row r="151" spans="6:11" ht="12.75">
      <c r="F151" s="86"/>
      <c r="G151" s="86"/>
      <c r="J151" s="86"/>
      <c r="K151" s="86"/>
    </row>
    <row r="152" spans="6:11" ht="12.75">
      <c r="F152" s="86"/>
      <c r="G152" s="86"/>
      <c r="J152" s="86"/>
      <c r="K152" s="86"/>
    </row>
    <row r="153" spans="6:11" ht="12.75">
      <c r="F153" s="86"/>
      <c r="G153" s="86"/>
      <c r="J153" s="86"/>
      <c r="K153" s="86"/>
    </row>
    <row r="154" spans="6:11" ht="12.75">
      <c r="F154" s="86"/>
      <c r="G154" s="86"/>
      <c r="J154" s="86"/>
      <c r="K154" s="86"/>
    </row>
    <row r="155" spans="6:11" ht="12.75">
      <c r="F155" s="86"/>
      <c r="G155" s="86"/>
      <c r="J155" s="86"/>
      <c r="K155" s="86"/>
    </row>
    <row r="156" spans="6:11" ht="12.75">
      <c r="F156" s="86"/>
      <c r="G156" s="86"/>
      <c r="J156" s="86"/>
      <c r="K156" s="86"/>
    </row>
    <row r="157" spans="6:11" ht="12.75">
      <c r="F157" s="86"/>
      <c r="G157" s="86"/>
      <c r="J157" s="86"/>
      <c r="K157" s="86"/>
    </row>
    <row r="158" spans="6:11" ht="12.75">
      <c r="F158" s="86"/>
      <c r="G158" s="86"/>
      <c r="J158" s="86"/>
      <c r="K158" s="86"/>
    </row>
    <row r="159" spans="6:11" ht="12.75">
      <c r="F159" s="86"/>
      <c r="G159" s="86"/>
      <c r="J159" s="86"/>
      <c r="K159" s="86"/>
    </row>
    <row r="160" spans="6:11" ht="12.75">
      <c r="F160" s="86"/>
      <c r="G160" s="86"/>
      <c r="J160" s="86"/>
      <c r="K160" s="86"/>
    </row>
    <row r="161" spans="6:11" ht="12.75">
      <c r="F161" s="86"/>
      <c r="G161" s="86"/>
      <c r="J161" s="86"/>
      <c r="K161" s="86"/>
    </row>
    <row r="162" spans="6:11" ht="12.75">
      <c r="F162" s="86"/>
      <c r="G162" s="86"/>
      <c r="J162" s="86"/>
      <c r="K162" s="86"/>
    </row>
    <row r="163" spans="6:11" ht="12.75">
      <c r="F163" s="86"/>
      <c r="G163" s="86"/>
      <c r="J163" s="86"/>
      <c r="K163" s="86"/>
    </row>
    <row r="164" spans="6:11" ht="12.75">
      <c r="F164" s="86"/>
      <c r="G164" s="86"/>
      <c r="J164" s="86"/>
      <c r="K164" s="86"/>
    </row>
    <row r="165" spans="6:11" ht="12.75">
      <c r="F165" s="86"/>
      <c r="G165" s="86"/>
      <c r="J165" s="86"/>
      <c r="K165" s="86"/>
    </row>
    <row r="166" spans="6:11" ht="12.75">
      <c r="F166" s="86"/>
      <c r="G166" s="86"/>
      <c r="J166" s="86"/>
      <c r="K166" s="86"/>
    </row>
    <row r="167" spans="6:11" ht="12.75">
      <c r="F167" s="86"/>
      <c r="G167" s="86"/>
      <c r="J167" s="86"/>
      <c r="K167" s="86"/>
    </row>
    <row r="168" spans="6:11" ht="12.75">
      <c r="F168" s="86"/>
      <c r="G168" s="86"/>
      <c r="J168" s="86"/>
      <c r="K168" s="86"/>
    </row>
    <row r="169" spans="6:11" ht="12.75">
      <c r="F169" s="86"/>
      <c r="G169" s="86"/>
      <c r="J169" s="86"/>
      <c r="K169" s="86"/>
    </row>
    <row r="170" spans="6:11" ht="12.75">
      <c r="F170" s="86"/>
      <c r="G170" s="86"/>
      <c r="J170" s="86"/>
      <c r="K170" s="86"/>
    </row>
    <row r="171" spans="6:11" ht="12.75">
      <c r="F171" s="86"/>
      <c r="G171" s="86"/>
      <c r="J171" s="86"/>
      <c r="K171" s="86"/>
    </row>
    <row r="172" spans="6:11" ht="12.75">
      <c r="F172" s="86"/>
      <c r="G172" s="86"/>
      <c r="J172" s="86"/>
      <c r="K172" s="86"/>
    </row>
    <row r="173" spans="6:11" ht="12.75">
      <c r="F173" s="86"/>
      <c r="G173" s="86"/>
      <c r="J173" s="86"/>
      <c r="K173" s="86"/>
    </row>
    <row r="174" spans="6:11" ht="12.75">
      <c r="F174" s="86"/>
      <c r="G174" s="86"/>
      <c r="J174" s="86"/>
      <c r="K174" s="86"/>
    </row>
    <row r="175" spans="6:11" ht="12.75">
      <c r="F175" s="86"/>
      <c r="G175" s="86"/>
      <c r="J175" s="86"/>
      <c r="K175" s="86"/>
    </row>
    <row r="176" spans="6:11" ht="12.75">
      <c r="F176" s="86"/>
      <c r="G176" s="86"/>
      <c r="J176" s="86"/>
      <c r="K176" s="86"/>
    </row>
    <row r="177" spans="6:11" ht="12.75">
      <c r="F177" s="86"/>
      <c r="G177" s="86"/>
      <c r="J177" s="86"/>
      <c r="K177" s="86"/>
    </row>
    <row r="178" spans="6:11" ht="12.75">
      <c r="F178" s="86"/>
      <c r="G178" s="86"/>
      <c r="J178" s="86"/>
      <c r="K178" s="86"/>
    </row>
    <row r="179" spans="6:11" ht="12.75">
      <c r="F179" s="86"/>
      <c r="G179" s="86"/>
      <c r="J179" s="86"/>
      <c r="K179" s="86"/>
    </row>
    <row r="180" spans="6:11" ht="12.75">
      <c r="F180" s="86"/>
      <c r="G180" s="86"/>
      <c r="J180" s="86"/>
      <c r="K180" s="86"/>
    </row>
    <row r="181" spans="6:11" ht="12.75">
      <c r="F181" s="86"/>
      <c r="G181" s="86"/>
      <c r="J181" s="86"/>
      <c r="K181" s="86"/>
    </row>
    <row r="182" spans="6:7" ht="12.75">
      <c r="F182" s="86"/>
      <c r="G182" s="86"/>
    </row>
    <row r="183" spans="6:7" ht="12.75">
      <c r="F183" s="86"/>
      <c r="G183" s="86"/>
    </row>
    <row r="184" spans="6:7" ht="12.75">
      <c r="F184" s="86"/>
      <c r="G184" s="86"/>
    </row>
    <row r="185" spans="6:7" ht="12.75">
      <c r="F185" s="86"/>
      <c r="G185" s="86"/>
    </row>
    <row r="186" spans="6:7" ht="12.75">
      <c r="F186" s="86"/>
      <c r="G186" s="86"/>
    </row>
    <row r="187" spans="6:7" ht="12.75">
      <c r="F187" s="86"/>
      <c r="G187" s="86"/>
    </row>
    <row r="188" spans="6:7" ht="12.75">
      <c r="F188" s="86"/>
      <c r="G188" s="86"/>
    </row>
    <row r="189" spans="6:7" ht="12.75">
      <c r="F189" s="86"/>
      <c r="G189" s="86"/>
    </row>
    <row r="190" spans="6:7" ht="12.75">
      <c r="F190" s="86"/>
      <c r="G190" s="86"/>
    </row>
    <row r="191" spans="6:7" ht="12.75">
      <c r="F191" s="86"/>
      <c r="G191" s="86"/>
    </row>
    <row r="192" spans="6:7" ht="12.75">
      <c r="F192" s="86"/>
      <c r="G192" s="86"/>
    </row>
    <row r="193" spans="6:7" ht="12.75">
      <c r="F193" s="86"/>
      <c r="G193" s="86"/>
    </row>
    <row r="194" spans="6:7" ht="12.75">
      <c r="F194" s="86"/>
      <c r="G194" s="86"/>
    </row>
    <row r="195" spans="6:7" ht="12.75">
      <c r="F195" s="86"/>
      <c r="G195" s="86"/>
    </row>
    <row r="196" spans="6:7" ht="12.75">
      <c r="F196" s="86"/>
      <c r="G196" s="86"/>
    </row>
    <row r="197" spans="6:7" ht="12.75">
      <c r="F197" s="86"/>
      <c r="G197" s="86"/>
    </row>
    <row r="198" spans="6:7" ht="12.75">
      <c r="F198" s="86"/>
      <c r="G198" s="86"/>
    </row>
    <row r="199" spans="6:7" ht="12.75">
      <c r="F199" s="86"/>
      <c r="G199" s="86"/>
    </row>
    <row r="200" spans="6:7" ht="12.75">
      <c r="F200" s="86"/>
      <c r="G200" s="86"/>
    </row>
    <row r="201" spans="6:7" ht="12.75">
      <c r="F201" s="86"/>
      <c r="G201" s="86"/>
    </row>
    <row r="202" spans="6:7" ht="12.75">
      <c r="F202" s="86"/>
      <c r="G202" s="86"/>
    </row>
    <row r="203" spans="6:7" ht="12.75">
      <c r="F203" s="86"/>
      <c r="G203" s="86"/>
    </row>
  </sheetData>
  <sheetProtection/>
  <mergeCells count="2">
    <mergeCell ref="A1:L1"/>
    <mergeCell ref="A91:L91"/>
  </mergeCells>
  <printOptions/>
  <pageMargins left="0.5905511811023623" right="0" top="0.7874015748031497" bottom="0.1968503937007874" header="0.5118110236220472" footer="0"/>
  <pageSetup horizontalDpi="600" verticalDpi="600" orientation="portrait" paperSize="9" scale="58" r:id="rId1"/>
  <headerFooter alignWithMargins="0">
    <oddHeader>&amp;C&amp;16- 7 -</oddHeader>
  </headerFooter>
</worksheet>
</file>

<file path=xl/worksheets/sheet7.xml><?xml version="1.0" encoding="utf-8"?>
<worksheet xmlns="http://schemas.openxmlformats.org/spreadsheetml/2006/main" xmlns:r="http://schemas.openxmlformats.org/officeDocument/2006/relationships">
  <sheetPr codeName="Tabelle5"/>
  <dimension ref="A1:K286"/>
  <sheetViews>
    <sheetView zoomScale="90" zoomScaleNormal="90" zoomScalePageLayoutView="0" workbookViewId="0" topLeftCell="A1">
      <selection activeCell="A1" sqref="A1"/>
    </sheetView>
  </sheetViews>
  <sheetFormatPr defaultColWidth="11.421875" defaultRowHeight="12.75"/>
  <cols>
    <col min="1" max="1" width="38.8515625" style="54" customWidth="1"/>
    <col min="2" max="2" width="40.00390625" style="9" customWidth="1"/>
    <col min="3" max="3" width="39.8515625" style="9" customWidth="1"/>
    <col min="4" max="4" width="44.57421875" style="9" customWidth="1"/>
    <col min="5" max="5" width="26.7109375" style="9" hidden="1" customWidth="1"/>
    <col min="6" max="6" width="26.7109375" style="9" customWidth="1"/>
    <col min="7" max="7" width="35.57421875" style="9" customWidth="1"/>
    <col min="8" max="8" width="0.13671875" style="9" hidden="1" customWidth="1"/>
    <col min="9" max="9" width="19.57421875" style="9" hidden="1" customWidth="1"/>
    <col min="10" max="10" width="35.421875" style="9" customWidth="1"/>
    <col min="11" max="11" width="49.28125" style="9" bestFit="1" customWidth="1"/>
    <col min="12" max="16384" width="11.421875" style="9" customWidth="1"/>
  </cols>
  <sheetData>
    <row r="1" spans="1:11" s="119" customFormat="1" ht="23.25" customHeight="1">
      <c r="A1" s="118"/>
      <c r="D1" s="107" t="s">
        <v>1144</v>
      </c>
      <c r="E1" s="43"/>
      <c r="F1" s="43"/>
      <c r="G1" s="43"/>
      <c r="H1" s="43"/>
      <c r="I1" s="43"/>
      <c r="K1" s="105"/>
    </row>
    <row r="2" spans="1:10" s="123" customFormat="1" ht="29.25" customHeight="1">
      <c r="A2" s="506" t="s">
        <v>303</v>
      </c>
      <c r="B2" s="506"/>
      <c r="C2" s="506"/>
      <c r="D2" s="506"/>
      <c r="E2" s="120"/>
      <c r="F2" s="120"/>
      <c r="G2" s="121"/>
      <c r="H2" s="120"/>
      <c r="I2" s="122"/>
      <c r="J2" s="122"/>
    </row>
    <row r="3" spans="1:9" ht="17.25" customHeight="1">
      <c r="A3" s="127"/>
      <c r="B3" s="127"/>
      <c r="C3" s="127"/>
      <c r="D3" s="127"/>
      <c r="E3" s="82"/>
      <c r="F3" s="82"/>
      <c r="H3" s="82"/>
      <c r="I3" s="82"/>
    </row>
    <row r="4" spans="1:9" ht="17.25" customHeight="1">
      <c r="A4" s="124" t="s">
        <v>471</v>
      </c>
      <c r="B4" s="125" t="s">
        <v>939</v>
      </c>
      <c r="C4" s="54"/>
      <c r="E4" s="82"/>
      <c r="F4" s="82"/>
      <c r="H4" s="106"/>
      <c r="I4" s="82"/>
    </row>
    <row r="5" spans="1:9" ht="17.25" customHeight="1">
      <c r="A5" s="126" t="s">
        <v>349</v>
      </c>
      <c r="B5" s="126" t="s">
        <v>940</v>
      </c>
      <c r="C5" s="126" t="s">
        <v>434</v>
      </c>
      <c r="D5" s="127" t="s">
        <v>138</v>
      </c>
      <c r="E5" s="82"/>
      <c r="F5" s="82"/>
      <c r="H5" s="82"/>
      <c r="I5" s="82"/>
    </row>
    <row r="6" spans="1:9" ht="17.25" customHeight="1">
      <c r="A6" s="126" t="s">
        <v>350</v>
      </c>
      <c r="B6" s="126" t="s">
        <v>152</v>
      </c>
      <c r="C6" s="126" t="s">
        <v>435</v>
      </c>
      <c r="D6" s="127" t="s">
        <v>139</v>
      </c>
      <c r="E6" s="82"/>
      <c r="F6" s="82"/>
      <c r="H6" s="82"/>
      <c r="I6" s="82"/>
    </row>
    <row r="7" spans="1:9" ht="17.25" customHeight="1">
      <c r="A7" s="126" t="s">
        <v>351</v>
      </c>
      <c r="B7" s="126" t="s">
        <v>153</v>
      </c>
      <c r="C7" s="126" t="s">
        <v>904</v>
      </c>
      <c r="D7" s="127" t="s">
        <v>140</v>
      </c>
      <c r="E7" s="82"/>
      <c r="F7" s="82"/>
      <c r="H7" s="82"/>
      <c r="I7" s="82"/>
    </row>
    <row r="8" spans="1:9" ht="17.25" customHeight="1">
      <c r="A8" s="126" t="s">
        <v>836</v>
      </c>
      <c r="B8" s="126" t="s">
        <v>154</v>
      </c>
      <c r="C8" s="126" t="s">
        <v>436</v>
      </c>
      <c r="D8" s="127" t="s">
        <v>141</v>
      </c>
      <c r="E8" s="82"/>
      <c r="F8" s="82"/>
      <c r="H8" s="82"/>
      <c r="I8" s="82"/>
    </row>
    <row r="9" spans="1:9" ht="17.25" customHeight="1">
      <c r="A9" s="126" t="s">
        <v>352</v>
      </c>
      <c r="B9" s="126" t="s">
        <v>155</v>
      </c>
      <c r="C9" s="126" t="s">
        <v>437</v>
      </c>
      <c r="D9" s="127" t="s">
        <v>142</v>
      </c>
      <c r="E9" s="82"/>
      <c r="F9" s="82"/>
      <c r="H9" s="82"/>
      <c r="I9" s="82"/>
    </row>
    <row r="10" spans="1:9" ht="17.25" customHeight="1">
      <c r="A10" s="126" t="s">
        <v>900</v>
      </c>
      <c r="B10" s="126" t="s">
        <v>156</v>
      </c>
      <c r="C10" s="126" t="s">
        <v>438</v>
      </c>
      <c r="D10" s="127" t="s">
        <v>143</v>
      </c>
      <c r="E10" s="82"/>
      <c r="F10" s="82"/>
      <c r="H10" s="82"/>
      <c r="I10" s="82"/>
    </row>
    <row r="11" spans="1:9" ht="17.25" customHeight="1">
      <c r="A11" s="126" t="s">
        <v>353</v>
      </c>
      <c r="B11" s="126" t="s">
        <v>157</v>
      </c>
      <c r="C11" s="126" t="s">
        <v>439</v>
      </c>
      <c r="D11" s="127" t="s">
        <v>144</v>
      </c>
      <c r="E11" s="82"/>
      <c r="F11" s="82"/>
      <c r="H11" s="82"/>
      <c r="I11" s="82"/>
    </row>
    <row r="12" spans="1:9" ht="17.25" customHeight="1">
      <c r="A12" s="126" t="s">
        <v>354</v>
      </c>
      <c r="B12" s="126" t="s">
        <v>158</v>
      </c>
      <c r="C12" s="126" t="s">
        <v>906</v>
      </c>
      <c r="D12" s="127" t="s">
        <v>145</v>
      </c>
      <c r="E12" s="82"/>
      <c r="F12" s="82"/>
      <c r="H12" s="82"/>
      <c r="I12" s="82"/>
    </row>
    <row r="13" spans="1:9" ht="17.25" customHeight="1">
      <c r="A13" s="126" t="s">
        <v>355</v>
      </c>
      <c r="B13" s="126" t="s">
        <v>159</v>
      </c>
      <c r="C13" s="126" t="s">
        <v>442</v>
      </c>
      <c r="D13" s="127" t="s">
        <v>146</v>
      </c>
      <c r="E13" s="82"/>
      <c r="F13" s="82"/>
      <c r="H13" s="82"/>
      <c r="I13" s="82"/>
    </row>
    <row r="14" spans="1:9" ht="17.25" customHeight="1">
      <c r="A14" s="126" t="s">
        <v>356</v>
      </c>
      <c r="B14" s="126" t="s">
        <v>160</v>
      </c>
      <c r="C14" s="126" t="s">
        <v>444</v>
      </c>
      <c r="D14" s="127" t="s">
        <v>147</v>
      </c>
      <c r="E14" s="82"/>
      <c r="F14" s="82"/>
      <c r="H14" s="82"/>
      <c r="I14" s="82"/>
    </row>
    <row r="15" spans="1:9" ht="17.25" customHeight="1">
      <c r="A15" s="126" t="s">
        <v>357</v>
      </c>
      <c r="B15" s="126"/>
      <c r="C15" s="126" t="s">
        <v>445</v>
      </c>
      <c r="D15" s="127" t="s">
        <v>148</v>
      </c>
      <c r="E15" s="82"/>
      <c r="F15" s="82"/>
      <c r="H15" s="82"/>
      <c r="I15" s="82"/>
    </row>
    <row r="16" spans="1:9" ht="17.25" customHeight="1">
      <c r="A16" s="126" t="s">
        <v>479</v>
      </c>
      <c r="B16" s="124" t="s">
        <v>924</v>
      </c>
      <c r="C16" s="126" t="s">
        <v>446</v>
      </c>
      <c r="D16" s="127" t="s">
        <v>149</v>
      </c>
      <c r="E16" s="82"/>
      <c r="F16" s="82"/>
      <c r="H16" s="82"/>
      <c r="I16" s="82"/>
    </row>
    <row r="17" spans="1:9" ht="17.25" customHeight="1">
      <c r="A17" s="126" t="s">
        <v>358</v>
      </c>
      <c r="B17" s="126" t="s">
        <v>925</v>
      </c>
      <c r="C17" s="126" t="s">
        <v>447</v>
      </c>
      <c r="D17" s="127" t="s">
        <v>150</v>
      </c>
      <c r="E17" s="82"/>
      <c r="F17" s="82"/>
      <c r="H17" s="82"/>
      <c r="I17" s="82"/>
    </row>
    <row r="18" spans="1:9" ht="17.25" customHeight="1">
      <c r="A18" s="126" t="s">
        <v>359</v>
      </c>
      <c r="B18" s="126" t="s">
        <v>441</v>
      </c>
      <c r="C18" s="126" t="s">
        <v>448</v>
      </c>
      <c r="D18" s="127" t="s">
        <v>161</v>
      </c>
      <c r="E18" s="82"/>
      <c r="F18" s="82"/>
      <c r="H18" s="82"/>
      <c r="I18" s="82"/>
    </row>
    <row r="19" spans="1:9" ht="17.25" customHeight="1">
      <c r="A19" s="126" t="s">
        <v>368</v>
      </c>
      <c r="B19" s="126" t="s">
        <v>443</v>
      </c>
      <c r="C19" s="126" t="s">
        <v>449</v>
      </c>
      <c r="D19" s="127" t="s">
        <v>162</v>
      </c>
      <c r="E19" s="82"/>
      <c r="F19" s="82"/>
      <c r="H19" s="82"/>
      <c r="I19" s="82"/>
    </row>
    <row r="20" spans="1:9" ht="17.25" customHeight="1">
      <c r="A20" s="126" t="s">
        <v>370</v>
      </c>
      <c r="B20" s="126"/>
      <c r="C20" s="126" t="s">
        <v>450</v>
      </c>
      <c r="D20" s="127" t="s">
        <v>163</v>
      </c>
      <c r="E20" s="82"/>
      <c r="F20" s="82"/>
      <c r="H20" s="82"/>
      <c r="I20" s="82"/>
    </row>
    <row r="21" spans="1:9" ht="17.25" customHeight="1">
      <c r="A21" s="126" t="s">
        <v>371</v>
      </c>
      <c r="B21" s="124" t="s">
        <v>926</v>
      </c>
      <c r="C21" s="126" t="s">
        <v>451</v>
      </c>
      <c r="D21" s="127" t="s">
        <v>164</v>
      </c>
      <c r="E21" s="82"/>
      <c r="F21" s="82"/>
      <c r="H21" s="82"/>
      <c r="I21" s="82"/>
    </row>
    <row r="22" spans="1:9" ht="17.25" customHeight="1">
      <c r="A22" s="126" t="s">
        <v>372</v>
      </c>
      <c r="B22" s="126" t="s">
        <v>927</v>
      </c>
      <c r="C22" s="126" t="s">
        <v>452</v>
      </c>
      <c r="D22" s="127" t="s">
        <v>165</v>
      </c>
      <c r="E22" s="82"/>
      <c r="F22" s="82"/>
      <c r="H22" s="82"/>
      <c r="I22" s="22"/>
    </row>
    <row r="23" spans="1:9" ht="17.25" customHeight="1">
      <c r="A23" s="126" t="s">
        <v>373</v>
      </c>
      <c r="B23" s="126" t="s">
        <v>361</v>
      </c>
      <c r="C23" s="126" t="s">
        <v>453</v>
      </c>
      <c r="D23" s="127" t="s">
        <v>166</v>
      </c>
      <c r="E23" s="82"/>
      <c r="F23" s="82"/>
      <c r="H23" s="106"/>
      <c r="I23" s="106"/>
    </row>
    <row r="24" spans="1:9" ht="17.25" customHeight="1">
      <c r="A24" s="126" t="s">
        <v>374</v>
      </c>
      <c r="B24" s="126" t="s">
        <v>392</v>
      </c>
      <c r="C24" s="126" t="s">
        <v>454</v>
      </c>
      <c r="D24" s="127" t="s">
        <v>167</v>
      </c>
      <c r="E24" s="82"/>
      <c r="F24" s="82"/>
      <c r="H24" s="82"/>
      <c r="I24" s="82"/>
    </row>
    <row r="25" spans="1:9" ht="17.25" customHeight="1">
      <c r="A25" s="126" t="s">
        <v>375</v>
      </c>
      <c r="B25" s="126" t="s">
        <v>1109</v>
      </c>
      <c r="C25" s="126" t="s">
        <v>455</v>
      </c>
      <c r="D25" s="127" t="s">
        <v>168</v>
      </c>
      <c r="E25" s="82"/>
      <c r="F25" s="82"/>
      <c r="H25" s="82"/>
      <c r="I25" s="82"/>
    </row>
    <row r="26" spans="1:9" ht="17.25" customHeight="1">
      <c r="A26" s="126" t="s">
        <v>376</v>
      </c>
      <c r="B26" s="126" t="s">
        <v>393</v>
      </c>
      <c r="C26" s="126" t="s">
        <v>456</v>
      </c>
      <c r="D26" s="127" t="s">
        <v>169</v>
      </c>
      <c r="E26" s="82"/>
      <c r="F26" s="82"/>
      <c r="H26" s="82"/>
      <c r="I26" s="82"/>
    </row>
    <row r="27" spans="1:9" ht="17.25" customHeight="1">
      <c r="A27" s="126" t="s">
        <v>908</v>
      </c>
      <c r="B27" s="126" t="s">
        <v>394</v>
      </c>
      <c r="C27" s="126" t="s">
        <v>457</v>
      </c>
      <c r="D27" s="127" t="s">
        <v>170</v>
      </c>
      <c r="E27" s="82"/>
      <c r="F27" s="82"/>
      <c r="H27" s="82"/>
      <c r="I27" s="82"/>
    </row>
    <row r="28" spans="1:9" ht="17.25" customHeight="1">
      <c r="A28" s="126" t="s">
        <v>377</v>
      </c>
      <c r="B28" s="126" t="s">
        <v>1081</v>
      </c>
      <c r="C28" s="126" t="s">
        <v>458</v>
      </c>
      <c r="D28" s="127" t="s">
        <v>171</v>
      </c>
      <c r="E28" s="82"/>
      <c r="F28" s="82"/>
      <c r="H28" s="82"/>
      <c r="I28" s="82"/>
    </row>
    <row r="29" spans="1:9" ht="17.25" customHeight="1">
      <c r="A29" s="126" t="s">
        <v>389</v>
      </c>
      <c r="B29" s="126" t="s">
        <v>491</v>
      </c>
      <c r="C29" s="126" t="s">
        <v>459</v>
      </c>
      <c r="D29" s="127" t="s">
        <v>172</v>
      </c>
      <c r="E29" s="82"/>
      <c r="F29" s="82"/>
      <c r="H29" s="82"/>
      <c r="I29" s="82"/>
    </row>
    <row r="30" spans="1:9" ht="17.25" customHeight="1">
      <c r="A30" s="126" t="s">
        <v>390</v>
      </c>
      <c r="B30" s="126" t="s">
        <v>395</v>
      </c>
      <c r="C30" s="126" t="s">
        <v>460</v>
      </c>
      <c r="D30" s="127" t="s">
        <v>173</v>
      </c>
      <c r="E30" s="82"/>
      <c r="F30" s="82"/>
      <c r="H30" s="82"/>
      <c r="I30" s="82"/>
    </row>
    <row r="31" spans="1:9" ht="17.25" customHeight="1">
      <c r="A31" s="126" t="s">
        <v>128</v>
      </c>
      <c r="B31" s="126" t="s">
        <v>1083</v>
      </c>
      <c r="C31" s="126" t="s">
        <v>461</v>
      </c>
      <c r="D31" s="127" t="s">
        <v>174</v>
      </c>
      <c r="E31" s="82"/>
      <c r="F31" s="82"/>
      <c r="H31" s="82"/>
      <c r="I31" s="82"/>
    </row>
    <row r="32" spans="1:9" ht="17.25" customHeight="1">
      <c r="A32" s="126"/>
      <c r="B32" s="126" t="s">
        <v>396</v>
      </c>
      <c r="C32" s="126" t="s">
        <v>462</v>
      </c>
      <c r="D32" s="127" t="s">
        <v>175</v>
      </c>
      <c r="E32" s="82"/>
      <c r="F32" s="82"/>
      <c r="H32" s="82"/>
      <c r="I32" s="82"/>
    </row>
    <row r="33" spans="1:9" ht="17.25" customHeight="1">
      <c r="A33" s="124" t="s">
        <v>203</v>
      </c>
      <c r="B33" s="126" t="s">
        <v>397</v>
      </c>
      <c r="C33" s="126" t="s">
        <v>463</v>
      </c>
      <c r="D33" s="127" t="s">
        <v>176</v>
      </c>
      <c r="E33" s="82"/>
      <c r="F33" s="82"/>
      <c r="H33" s="82"/>
      <c r="I33" s="82"/>
    </row>
    <row r="34" spans="1:9" ht="17.25" customHeight="1">
      <c r="A34" s="126" t="s">
        <v>349</v>
      </c>
      <c r="B34" s="126" t="s">
        <v>398</v>
      </c>
      <c r="C34" s="126" t="s">
        <v>464</v>
      </c>
      <c r="D34" s="127" t="s">
        <v>177</v>
      </c>
      <c r="E34" s="82"/>
      <c r="F34" s="82"/>
      <c r="H34" s="82"/>
      <c r="I34" s="82"/>
    </row>
    <row r="35" spans="1:9" ht="17.25" customHeight="1">
      <c r="A35" s="126" t="s">
        <v>350</v>
      </c>
      <c r="B35" s="126" t="s">
        <v>399</v>
      </c>
      <c r="C35" s="126" t="s">
        <v>465</v>
      </c>
      <c r="D35" s="127" t="s">
        <v>178</v>
      </c>
      <c r="E35" s="82"/>
      <c r="F35" s="82"/>
      <c r="H35" s="82"/>
      <c r="I35" s="82"/>
    </row>
    <row r="36" spans="1:9" ht="17.25" customHeight="1">
      <c r="A36" s="126" t="s">
        <v>351</v>
      </c>
      <c r="B36" s="126" t="s">
        <v>400</v>
      </c>
      <c r="C36" s="126" t="s">
        <v>112</v>
      </c>
      <c r="D36" s="127" t="s">
        <v>179</v>
      </c>
      <c r="E36" s="82"/>
      <c r="F36" s="82"/>
      <c r="H36" s="82"/>
      <c r="I36" s="82"/>
    </row>
    <row r="37" spans="1:9" ht="17.25" customHeight="1">
      <c r="A37" s="126" t="s">
        <v>352</v>
      </c>
      <c r="B37" s="126" t="s">
        <v>401</v>
      </c>
      <c r="C37" s="126" t="s">
        <v>113</v>
      </c>
      <c r="D37" s="127" t="s">
        <v>180</v>
      </c>
      <c r="E37" s="82"/>
      <c r="F37" s="82"/>
      <c r="H37" s="82"/>
      <c r="I37" s="82"/>
    </row>
    <row r="38" spans="1:9" ht="17.25" customHeight="1">
      <c r="A38" s="126" t="s">
        <v>353</v>
      </c>
      <c r="B38" s="126" t="s">
        <v>402</v>
      </c>
      <c r="C38" s="126" t="s">
        <v>114</v>
      </c>
      <c r="D38" s="127" t="s">
        <v>181</v>
      </c>
      <c r="E38" s="82"/>
      <c r="F38" s="82"/>
      <c r="H38" s="82"/>
      <c r="I38" s="82"/>
    </row>
    <row r="39" spans="1:9" ht="17.25" customHeight="1">
      <c r="A39" s="126" t="s">
        <v>354</v>
      </c>
      <c r="B39" s="126" t="s">
        <v>403</v>
      </c>
      <c r="C39" s="126" t="s">
        <v>115</v>
      </c>
      <c r="D39" s="127" t="s">
        <v>182</v>
      </c>
      <c r="E39" s="82"/>
      <c r="F39" s="82"/>
      <c r="H39" s="82"/>
      <c r="I39" s="82"/>
    </row>
    <row r="40" spans="1:9" ht="17.25" customHeight="1">
      <c r="A40" s="126" t="s">
        <v>355</v>
      </c>
      <c r="B40" s="126" t="s">
        <v>404</v>
      </c>
      <c r="C40" s="126" t="s">
        <v>116</v>
      </c>
      <c r="D40" s="127" t="s">
        <v>910</v>
      </c>
      <c r="E40" s="82"/>
      <c r="F40" s="82"/>
      <c r="H40" s="82"/>
      <c r="I40" s="82"/>
    </row>
    <row r="41" spans="1:9" ht="17.25" customHeight="1">
      <c r="A41" s="126" t="s">
        <v>357</v>
      </c>
      <c r="B41" s="126" t="s">
        <v>405</v>
      </c>
      <c r="C41" s="126" t="s">
        <v>117</v>
      </c>
      <c r="D41" s="127" t="s">
        <v>912</v>
      </c>
      <c r="E41" s="82"/>
      <c r="F41" s="82"/>
      <c r="H41" s="82"/>
      <c r="I41" s="82"/>
    </row>
    <row r="42" spans="1:9" ht="17.25" customHeight="1">
      <c r="A42" s="126" t="s">
        <v>479</v>
      </c>
      <c r="B42" s="126" t="s">
        <v>406</v>
      </c>
      <c r="C42" s="126" t="s">
        <v>1087</v>
      </c>
      <c r="D42" s="127" t="s">
        <v>913</v>
      </c>
      <c r="E42" s="82"/>
      <c r="F42" s="82"/>
      <c r="H42" s="82"/>
      <c r="I42" s="82"/>
    </row>
    <row r="43" spans="1:9" ht="17.25" customHeight="1">
      <c r="A43" s="126" t="s">
        <v>358</v>
      </c>
      <c r="B43" s="126" t="s">
        <v>407</v>
      </c>
      <c r="C43" s="126" t="s">
        <v>1089</v>
      </c>
      <c r="D43" s="127" t="s">
        <v>928</v>
      </c>
      <c r="E43" s="82"/>
      <c r="F43" s="82"/>
      <c r="H43" s="82"/>
      <c r="I43" s="82"/>
    </row>
    <row r="44" spans="1:9" ht="17.25" customHeight="1">
      <c r="A44" s="126" t="s">
        <v>359</v>
      </c>
      <c r="B44" s="126" t="s">
        <v>883</v>
      </c>
      <c r="C44" s="126" t="s">
        <v>1091</v>
      </c>
      <c r="D44" s="127" t="s">
        <v>183</v>
      </c>
      <c r="E44" s="82"/>
      <c r="F44" s="82"/>
      <c r="H44" s="82"/>
      <c r="I44" s="82"/>
    </row>
    <row r="45" spans="1:9" ht="17.25" customHeight="1">
      <c r="A45" s="126" t="s">
        <v>368</v>
      </c>
      <c r="B45" s="126" t="s">
        <v>408</v>
      </c>
      <c r="C45" s="126" t="s">
        <v>118</v>
      </c>
      <c r="D45" s="127" t="s">
        <v>184</v>
      </c>
      <c r="E45" s="82"/>
      <c r="F45" s="82"/>
      <c r="H45" s="82"/>
      <c r="I45" s="82"/>
    </row>
    <row r="46" spans="1:9" ht="17.25" customHeight="1">
      <c r="A46" s="126" t="s">
        <v>370</v>
      </c>
      <c r="B46" s="126" t="s">
        <v>409</v>
      </c>
      <c r="C46" s="126" t="s">
        <v>1110</v>
      </c>
      <c r="D46" s="127" t="s">
        <v>185</v>
      </c>
      <c r="E46" s="82"/>
      <c r="F46" s="82"/>
      <c r="H46" s="82"/>
      <c r="I46" s="82"/>
    </row>
    <row r="47" spans="1:9" ht="17.25" customHeight="1">
      <c r="A47" s="126" t="s">
        <v>371</v>
      </c>
      <c r="B47" s="126" t="s">
        <v>410</v>
      </c>
      <c r="C47" s="126" t="s">
        <v>1094</v>
      </c>
      <c r="D47" s="127" t="s">
        <v>186</v>
      </c>
      <c r="E47" s="82"/>
      <c r="F47" s="82"/>
      <c r="H47" s="82"/>
      <c r="I47" s="82"/>
    </row>
    <row r="48" spans="1:9" ht="17.25" customHeight="1">
      <c r="A48" s="126" t="s">
        <v>372</v>
      </c>
      <c r="B48" s="126" t="s">
        <v>411</v>
      </c>
      <c r="C48" s="126" t="s">
        <v>119</v>
      </c>
      <c r="D48" s="127" t="s">
        <v>916</v>
      </c>
      <c r="E48" s="82"/>
      <c r="F48" s="82"/>
      <c r="H48" s="82"/>
      <c r="I48" s="82"/>
    </row>
    <row r="49" spans="1:9" ht="17.25" customHeight="1">
      <c r="A49" s="126" t="s">
        <v>375</v>
      </c>
      <c r="B49" s="126" t="s">
        <v>412</v>
      </c>
      <c r="C49" s="126" t="s">
        <v>120</v>
      </c>
      <c r="D49" s="127" t="s">
        <v>929</v>
      </c>
      <c r="E49" s="82"/>
      <c r="F49" s="82"/>
      <c r="H49" s="82"/>
      <c r="I49" s="106"/>
    </row>
    <row r="50" spans="1:9" ht="17.25" customHeight="1">
      <c r="A50" s="126" t="s">
        <v>389</v>
      </c>
      <c r="B50" s="126" t="s">
        <v>413</v>
      </c>
      <c r="C50" s="126" t="s">
        <v>121</v>
      </c>
      <c r="D50" s="127" t="s">
        <v>187</v>
      </c>
      <c r="E50" s="82"/>
      <c r="F50" s="82"/>
      <c r="H50" s="82"/>
      <c r="I50" s="82"/>
    </row>
    <row r="51" spans="1:9" ht="17.25" customHeight="1">
      <c r="A51" s="126" t="s">
        <v>128</v>
      </c>
      <c r="B51" s="126" t="s">
        <v>490</v>
      </c>
      <c r="C51" s="126" t="s">
        <v>122</v>
      </c>
      <c r="D51" s="127" t="s">
        <v>188</v>
      </c>
      <c r="E51" s="82"/>
      <c r="F51" s="82"/>
      <c r="H51" s="82"/>
      <c r="I51" s="82"/>
    </row>
    <row r="52" spans="1:9" ht="17.25" customHeight="1">
      <c r="A52" s="126"/>
      <c r="B52" s="126" t="s">
        <v>884</v>
      </c>
      <c r="C52" s="126" t="s">
        <v>123</v>
      </c>
      <c r="D52" s="127" t="s">
        <v>917</v>
      </c>
      <c r="E52" s="82"/>
      <c r="F52" s="82"/>
      <c r="H52" s="82"/>
      <c r="I52" s="82"/>
    </row>
    <row r="53" spans="1:9" ht="17.25" customHeight="1">
      <c r="A53" s="124" t="s">
        <v>934</v>
      </c>
      <c r="B53" s="126" t="s">
        <v>414</v>
      </c>
      <c r="C53" s="126" t="s">
        <v>124</v>
      </c>
      <c r="D53" s="127" t="s">
        <v>930</v>
      </c>
      <c r="E53" s="82"/>
      <c r="F53" s="82"/>
      <c r="H53" s="82"/>
      <c r="I53" s="82"/>
    </row>
    <row r="54" spans="1:9" ht="17.25" customHeight="1">
      <c r="A54" s="126" t="s">
        <v>362</v>
      </c>
      <c r="B54" s="126" t="s">
        <v>894</v>
      </c>
      <c r="C54" s="126" t="s">
        <v>1095</v>
      </c>
      <c r="D54" s="127" t="s">
        <v>190</v>
      </c>
      <c r="E54" s="82"/>
      <c r="F54" s="82"/>
      <c r="H54" s="82"/>
      <c r="I54" s="82"/>
    </row>
    <row r="55" spans="1:9" ht="17.25" customHeight="1">
      <c r="A55" s="126" t="s">
        <v>363</v>
      </c>
      <c r="B55" s="126" t="s">
        <v>416</v>
      </c>
      <c r="C55" s="126" t="s">
        <v>125</v>
      </c>
      <c r="D55" s="127" t="s">
        <v>191</v>
      </c>
      <c r="E55" s="82"/>
      <c r="F55" s="82"/>
      <c r="H55" s="82"/>
      <c r="I55" s="82"/>
    </row>
    <row r="56" spans="1:9" ht="17.25" customHeight="1">
      <c r="A56" s="126" t="s">
        <v>364</v>
      </c>
      <c r="B56" s="126" t="s">
        <v>417</v>
      </c>
      <c r="C56" s="126" t="s">
        <v>126</v>
      </c>
      <c r="D56" s="127" t="s">
        <v>192</v>
      </c>
      <c r="E56" s="82"/>
      <c r="F56" s="82"/>
      <c r="H56" s="82"/>
      <c r="I56" s="82"/>
    </row>
    <row r="57" spans="1:9" ht="17.25" customHeight="1">
      <c r="A57" s="126" t="s">
        <v>365</v>
      </c>
      <c r="B57" s="126" t="s">
        <v>418</v>
      </c>
      <c r="C57" s="126" t="s">
        <v>127</v>
      </c>
      <c r="D57" s="127" t="s">
        <v>918</v>
      </c>
      <c r="E57" s="82"/>
      <c r="F57" s="82"/>
      <c r="H57" s="82"/>
      <c r="I57" s="82"/>
    </row>
    <row r="58" spans="1:9" ht="17.25" customHeight="1">
      <c r="A58" s="128"/>
      <c r="B58" s="126" t="s">
        <v>1115</v>
      </c>
      <c r="C58" s="126" t="s">
        <v>970</v>
      </c>
      <c r="D58" s="127" t="s">
        <v>194</v>
      </c>
      <c r="E58" s="82"/>
      <c r="F58" s="82"/>
      <c r="H58" s="82"/>
      <c r="I58" s="82"/>
    </row>
    <row r="59" spans="1:9" ht="17.25" customHeight="1">
      <c r="A59" s="124" t="s">
        <v>935</v>
      </c>
      <c r="B59" s="126" t="s">
        <v>1113</v>
      </c>
      <c r="C59" s="126" t="s">
        <v>382</v>
      </c>
      <c r="D59" s="127" t="s">
        <v>195</v>
      </c>
      <c r="E59" s="82"/>
      <c r="F59" s="82"/>
      <c r="H59" s="82"/>
      <c r="I59" s="82"/>
    </row>
    <row r="60" spans="1:9" ht="17.25" customHeight="1">
      <c r="A60" s="126" t="s">
        <v>903</v>
      </c>
      <c r="B60" s="126" t="s">
        <v>419</v>
      </c>
      <c r="C60" s="126" t="s">
        <v>383</v>
      </c>
      <c r="D60" s="127" t="s">
        <v>919</v>
      </c>
      <c r="E60" s="82"/>
      <c r="F60" s="82"/>
      <c r="H60" s="82"/>
      <c r="I60" s="82"/>
    </row>
    <row r="61" spans="1:9" ht="17.25" customHeight="1">
      <c r="A61" s="126" t="s">
        <v>366</v>
      </c>
      <c r="B61" s="126" t="s">
        <v>849</v>
      </c>
      <c r="C61" s="126" t="s">
        <v>384</v>
      </c>
      <c r="D61" s="127" t="s">
        <v>931</v>
      </c>
      <c r="E61" s="82"/>
      <c r="F61" s="82"/>
      <c r="H61" s="82"/>
      <c r="I61" s="82"/>
    </row>
    <row r="62" spans="1:9" ht="17.25" customHeight="1">
      <c r="A62" s="126" t="s">
        <v>367</v>
      </c>
      <c r="B62" s="126" t="s">
        <v>420</v>
      </c>
      <c r="C62" s="126" t="s">
        <v>385</v>
      </c>
      <c r="D62" s="127" t="s">
        <v>1116</v>
      </c>
      <c r="E62" s="82"/>
      <c r="F62" s="82"/>
      <c r="H62" s="82"/>
      <c r="I62" s="82"/>
    </row>
    <row r="63" spans="1:9" ht="17.25" customHeight="1">
      <c r="A63" s="126" t="s">
        <v>885</v>
      </c>
      <c r="B63" s="126" t="s">
        <v>421</v>
      </c>
      <c r="C63" s="126" t="s">
        <v>386</v>
      </c>
      <c r="D63" s="127" t="s">
        <v>1117</v>
      </c>
      <c r="E63" s="82"/>
      <c r="F63" s="82"/>
      <c r="H63" s="82"/>
      <c r="I63" s="82"/>
    </row>
    <row r="64" spans="1:9" ht="17.25" customHeight="1">
      <c r="A64" s="126" t="s">
        <v>369</v>
      </c>
      <c r="B64" s="126" t="s">
        <v>422</v>
      </c>
      <c r="C64" s="126" t="s">
        <v>387</v>
      </c>
      <c r="D64" s="127" t="s">
        <v>932</v>
      </c>
      <c r="E64" s="82"/>
      <c r="F64" s="82"/>
      <c r="H64" s="82"/>
      <c r="I64" s="82"/>
    </row>
    <row r="65" spans="1:9" ht="17.25" customHeight="1">
      <c r="A65" s="126" t="s">
        <v>905</v>
      </c>
      <c r="B65" s="126" t="s">
        <v>423</v>
      </c>
      <c r="C65" s="126" t="s">
        <v>388</v>
      </c>
      <c r="D65" s="127" t="s">
        <v>933</v>
      </c>
      <c r="E65" s="82"/>
      <c r="F65" s="82"/>
      <c r="H65" s="82"/>
      <c r="I65" s="82"/>
    </row>
    <row r="66" spans="1:9" ht="17.25" customHeight="1">
      <c r="A66" s="126" t="s">
        <v>378</v>
      </c>
      <c r="B66" s="126" t="s">
        <v>424</v>
      </c>
      <c r="C66" s="126" t="s">
        <v>969</v>
      </c>
      <c r="D66" s="127" t="s">
        <v>1101</v>
      </c>
      <c r="E66" s="82"/>
      <c r="F66" s="82"/>
      <c r="H66" s="82"/>
      <c r="I66" s="82"/>
    </row>
    <row r="67" spans="1:9" ht="17.25" customHeight="1">
      <c r="A67" s="126" t="s">
        <v>379</v>
      </c>
      <c r="B67" s="126" t="s">
        <v>425</v>
      </c>
      <c r="C67" s="126" t="s">
        <v>129</v>
      </c>
      <c r="D67" s="127" t="s">
        <v>1053</v>
      </c>
      <c r="E67" s="82"/>
      <c r="F67" s="82"/>
      <c r="H67" s="82"/>
      <c r="I67" s="82"/>
    </row>
    <row r="68" spans="1:9" ht="17.25" customHeight="1">
      <c r="A68" s="126" t="s">
        <v>380</v>
      </c>
      <c r="B68" s="126" t="s">
        <v>901</v>
      </c>
      <c r="C68" s="126" t="s">
        <v>130</v>
      </c>
      <c r="D68" s="127" t="s">
        <v>1118</v>
      </c>
      <c r="E68" s="82"/>
      <c r="F68" s="82"/>
      <c r="H68" s="82"/>
      <c r="I68" s="82"/>
    </row>
    <row r="69" spans="1:9" ht="17.25" customHeight="1">
      <c r="A69" s="126" t="s">
        <v>381</v>
      </c>
      <c r="B69" s="126" t="s">
        <v>937</v>
      </c>
      <c r="C69" s="126" t="s">
        <v>131</v>
      </c>
      <c r="D69" s="130"/>
      <c r="E69" s="82"/>
      <c r="F69" s="82"/>
      <c r="H69" s="82"/>
      <c r="I69" s="82"/>
    </row>
    <row r="70" spans="1:9" ht="17.25" customHeight="1">
      <c r="A70" s="126" t="s">
        <v>835</v>
      </c>
      <c r="B70" s="126" t="s">
        <v>938</v>
      </c>
      <c r="C70" s="126" t="s">
        <v>132</v>
      </c>
      <c r="D70" s="130"/>
      <c r="E70" s="82"/>
      <c r="F70" s="82"/>
      <c r="H70" s="82"/>
      <c r="I70" s="82"/>
    </row>
    <row r="71" spans="1:9" ht="17.25" customHeight="1">
      <c r="A71" s="126" t="s">
        <v>391</v>
      </c>
      <c r="B71" s="126" t="s">
        <v>428</v>
      </c>
      <c r="C71" s="126" t="s">
        <v>133</v>
      </c>
      <c r="D71" s="130"/>
      <c r="E71" s="82"/>
      <c r="F71" s="82"/>
      <c r="H71" s="106"/>
      <c r="I71" s="82"/>
    </row>
    <row r="72" spans="1:9" ht="17.25" customHeight="1">
      <c r="A72" s="126" t="s">
        <v>845</v>
      </c>
      <c r="B72" s="126" t="s">
        <v>429</v>
      </c>
      <c r="C72" s="127" t="s">
        <v>936</v>
      </c>
      <c r="D72" s="130"/>
      <c r="E72" s="82"/>
      <c r="F72" s="82"/>
      <c r="H72" s="106"/>
      <c r="I72" s="82"/>
    </row>
    <row r="73" spans="1:9" ht="16.5" customHeight="1">
      <c r="A73" s="126" t="s">
        <v>909</v>
      </c>
      <c r="B73" s="126" t="s">
        <v>430</v>
      </c>
      <c r="C73" s="127" t="s">
        <v>899</v>
      </c>
      <c r="D73" s="130"/>
      <c r="E73" s="82"/>
      <c r="F73" s="82"/>
      <c r="H73" s="82"/>
      <c r="I73" s="82"/>
    </row>
    <row r="74" spans="1:4" ht="16.5" customHeight="1">
      <c r="A74" s="126" t="s">
        <v>911</v>
      </c>
      <c r="B74" s="126" t="s">
        <v>431</v>
      </c>
      <c r="C74" s="127" t="s">
        <v>135</v>
      </c>
      <c r="D74" s="130"/>
    </row>
    <row r="75" spans="1:4" ht="16.5" customHeight="1">
      <c r="A75" s="126" t="s">
        <v>846</v>
      </c>
      <c r="B75" s="126" t="s">
        <v>432</v>
      </c>
      <c r="C75" s="127" t="s">
        <v>136</v>
      </c>
      <c r="D75" s="130"/>
    </row>
    <row r="76" spans="1:4" ht="16.5" customHeight="1">
      <c r="A76" s="126" t="s">
        <v>847</v>
      </c>
      <c r="B76" s="126" t="s">
        <v>433</v>
      </c>
      <c r="C76" s="127" t="s">
        <v>137</v>
      </c>
      <c r="D76" s="130"/>
    </row>
    <row r="77" spans="1:4" ht="41.25" customHeight="1">
      <c r="A77" s="72"/>
      <c r="C77" s="54"/>
      <c r="D77" s="127"/>
    </row>
    <row r="78" spans="1:4" ht="22.5" customHeight="1">
      <c r="A78" s="72" t="s">
        <v>941</v>
      </c>
      <c r="C78" s="54"/>
      <c r="D78" s="129"/>
    </row>
    <row r="79" spans="2:4" ht="16.5" customHeight="1">
      <c r="B79" s="54"/>
      <c r="C79" s="54"/>
      <c r="D79" s="129"/>
    </row>
    <row r="80" spans="2:3" ht="16.5">
      <c r="B80" s="54"/>
      <c r="C80" s="127"/>
    </row>
    <row r="81" spans="1:3" ht="12.75">
      <c r="A81" s="9"/>
      <c r="B81" s="54"/>
      <c r="C81" s="54"/>
    </row>
    <row r="82" spans="1:2" ht="12.75">
      <c r="A82" s="9"/>
      <c r="B82" s="54"/>
    </row>
    <row r="83" ht="12.75">
      <c r="B83" s="54"/>
    </row>
    <row r="84" ht="12.75">
      <c r="B84" s="54"/>
    </row>
    <row r="85" ht="16.5">
      <c r="B85" s="127"/>
    </row>
    <row r="88" spans="1:10" ht="15.75">
      <c r="A88" s="182"/>
      <c r="C88" s="183"/>
      <c r="D88" s="72"/>
      <c r="G88" s="82"/>
      <c r="J88" s="82"/>
    </row>
    <row r="89" spans="1:10" ht="15.75">
      <c r="A89" s="182"/>
      <c r="C89" s="183"/>
      <c r="D89" s="72"/>
      <c r="G89" s="82"/>
      <c r="J89" s="82"/>
    </row>
    <row r="90" spans="1:10" ht="15.75">
      <c r="A90" s="184"/>
      <c r="B90" s="183"/>
      <c r="C90" s="185"/>
      <c r="D90" s="72"/>
      <c r="G90" s="82"/>
      <c r="J90" s="82"/>
    </row>
    <row r="91" spans="2:10" ht="15.75">
      <c r="B91" s="183"/>
      <c r="G91" s="82"/>
      <c r="J91" s="82"/>
    </row>
    <row r="92" spans="2:10" ht="15">
      <c r="B92" s="185"/>
      <c r="J92" s="22"/>
    </row>
    <row r="93" ht="15">
      <c r="J93" s="22"/>
    </row>
    <row r="94" ht="15">
      <c r="J94" s="22"/>
    </row>
    <row r="95" ht="15">
      <c r="J95" s="22"/>
    </row>
    <row r="96" ht="15">
      <c r="J96" s="22"/>
    </row>
    <row r="97" ht="15">
      <c r="J97" s="22"/>
    </row>
    <row r="98" ht="15">
      <c r="J98" s="22"/>
    </row>
    <row r="99" ht="15">
      <c r="J99" s="22"/>
    </row>
    <row r="100" ht="15">
      <c r="J100" s="22"/>
    </row>
    <row r="101" ht="15">
      <c r="J101" s="22"/>
    </row>
    <row r="102" ht="15">
      <c r="J102" s="22"/>
    </row>
    <row r="103" ht="15">
      <c r="J103" s="22"/>
    </row>
    <row r="104" ht="15">
      <c r="J104" s="22"/>
    </row>
    <row r="105" ht="15">
      <c r="J105" s="22"/>
    </row>
    <row r="106" ht="15">
      <c r="J106" s="22"/>
    </row>
    <row r="107" ht="15">
      <c r="J107" s="22"/>
    </row>
    <row r="108" ht="15">
      <c r="J108" s="22"/>
    </row>
    <row r="109" ht="15">
      <c r="J109" s="22"/>
    </row>
    <row r="110" ht="15">
      <c r="J110" s="22"/>
    </row>
    <row r="123" ht="15">
      <c r="D123" s="81"/>
    </row>
    <row r="286" ht="12.75">
      <c r="D286" s="9" t="s">
        <v>972</v>
      </c>
    </row>
  </sheetData>
  <sheetProtection/>
  <mergeCells count="1">
    <mergeCell ref="A2:D2"/>
  </mergeCells>
  <printOptions horizontalCentered="1"/>
  <pageMargins left="0.5905511811023623" right="0" top="0.7086614173228347" bottom="0.1968503937007874" header="0.5118110236220472" footer="0"/>
  <pageSetup horizontalDpi="600" verticalDpi="600" orientation="portrait" paperSize="9" scale="56" r:id="rId1"/>
  <headerFooter alignWithMargins="0">
    <oddHeader>&amp;C&amp;18- 8 -</oddHeader>
  </headerFooter>
</worksheet>
</file>

<file path=xl/worksheets/sheet8.xml><?xml version="1.0" encoding="utf-8"?>
<worksheet xmlns="http://schemas.openxmlformats.org/spreadsheetml/2006/main" xmlns:r="http://schemas.openxmlformats.org/officeDocument/2006/relationships">
  <sheetPr codeName="Tabelle1">
    <tabColor indexed="57"/>
    <pageSetUpPr fitToPage="1"/>
  </sheetPr>
  <dimension ref="A1:X122"/>
  <sheetViews>
    <sheetView workbookViewId="0" topLeftCell="A28">
      <selection activeCell="H63" sqref="H63"/>
    </sheetView>
  </sheetViews>
  <sheetFormatPr defaultColWidth="11.421875" defaultRowHeight="12.75"/>
  <cols>
    <col min="1" max="1" width="42.8515625" style="237" customWidth="1"/>
    <col min="2" max="6" width="13.421875" style="237" customWidth="1"/>
    <col min="7" max="7" width="12.00390625" style="237" customWidth="1"/>
    <col min="8" max="8" width="12.8515625" style="237" customWidth="1"/>
    <col min="9" max="9" width="4.8515625" style="237" customWidth="1"/>
    <col min="10" max="10" width="1.1484375" style="237" customWidth="1"/>
    <col min="11" max="11" width="4.00390625" style="237" customWidth="1"/>
    <col min="12" max="12" width="3.00390625" style="237" customWidth="1"/>
    <col min="13" max="13" width="4.00390625" style="237" customWidth="1"/>
    <col min="14" max="14" width="3.00390625" style="237" customWidth="1"/>
    <col min="15" max="15" width="4.00390625" style="237" customWidth="1"/>
    <col min="16" max="16" width="3.00390625" style="237" bestFit="1" customWidth="1"/>
    <col min="17" max="17" width="4.00390625" style="237" customWidth="1"/>
    <col min="18" max="18" width="4.421875" style="237" customWidth="1"/>
    <col min="19" max="19" width="15.00390625" style="238" customWidth="1"/>
    <col min="20" max="20" width="12.7109375" style="238" bestFit="1" customWidth="1"/>
    <col min="21" max="24" width="11.421875" style="238" customWidth="1"/>
    <col min="25" max="16384" width="11.421875" style="237" customWidth="1"/>
  </cols>
  <sheetData>
    <row r="1" spans="1:19" ht="12.75">
      <c r="A1" s="235" t="s">
        <v>984</v>
      </c>
      <c r="B1" s="236">
        <v>3</v>
      </c>
      <c r="D1" s="237" t="s">
        <v>985</v>
      </c>
      <c r="S1" s="238" t="s">
        <v>986</v>
      </c>
    </row>
    <row r="2" spans="1:2" ht="12.75">
      <c r="A2" s="235" t="s">
        <v>987</v>
      </c>
      <c r="B2" s="236">
        <v>2015</v>
      </c>
    </row>
    <row r="3" spans="1:21" ht="12.75">
      <c r="A3" s="239"/>
      <c r="S3" s="238" t="s">
        <v>988</v>
      </c>
      <c r="T3" s="240" t="s">
        <v>989</v>
      </c>
      <c r="U3" s="240" t="s">
        <v>990</v>
      </c>
    </row>
    <row r="4" spans="1:21" ht="12.75">
      <c r="A4" s="239"/>
      <c r="T4" s="238" t="str">
        <f>IF(B1=1,"Januar",IF(B1=2,"Januar",IF(B1=3,"Januar",IF(B1=4,"Januar","FEHLER - eingegebenes Quartal prüfen!!!"))))</f>
        <v>Januar</v>
      </c>
      <c r="U4" s="238" t="str">
        <f>IF(B1=1,"März",IF(B1=2,"Juni",IF(B1=3,"September",IF(B1=4,"Dezember","FEHLER - eingegebenes Quartal prüfen!!!"))))</f>
        <v>September</v>
      </c>
    </row>
    <row r="5" spans="1:4" ht="12.75">
      <c r="A5" s="235" t="s">
        <v>991</v>
      </c>
      <c r="B5" s="514" t="str">
        <f>CONCATENATE("1. Ausfuhr ",T4," ",B2-1," bis ",U4," ",B2)</f>
        <v>1. Ausfuhr Januar 2014 bis September 2015</v>
      </c>
      <c r="C5" s="514"/>
      <c r="D5" s="514"/>
    </row>
    <row r="6" spans="1:4" ht="12.75">
      <c r="A6" s="241" t="s">
        <v>992</v>
      </c>
      <c r="B6" s="242" t="s">
        <v>993</v>
      </c>
      <c r="C6" s="243">
        <f>B2-1</f>
        <v>2014</v>
      </c>
      <c r="D6" s="244">
        <f>B2</f>
        <v>2015</v>
      </c>
    </row>
    <row r="7" spans="1:7" ht="12.75">
      <c r="A7" s="239"/>
      <c r="B7" s="245" t="s">
        <v>994</v>
      </c>
      <c r="C7" s="246">
        <v>1041.943803</v>
      </c>
      <c r="D7" s="247">
        <v>1048.479891</v>
      </c>
      <c r="F7" s="248">
        <v>1050</v>
      </c>
      <c r="G7" s="249" t="s">
        <v>995</v>
      </c>
    </row>
    <row r="8" spans="1:4" ht="12.75">
      <c r="A8" s="239"/>
      <c r="B8" s="250" t="s">
        <v>996</v>
      </c>
      <c r="C8" s="251">
        <v>1010.501265</v>
      </c>
      <c r="D8" s="252">
        <v>1094.240054</v>
      </c>
    </row>
    <row r="9" spans="1:4" ht="12.75">
      <c r="A9" s="239"/>
      <c r="B9" s="250" t="s">
        <v>997</v>
      </c>
      <c r="C9" s="251">
        <v>1066.965902</v>
      </c>
      <c r="D9" s="252">
        <v>1217.092321</v>
      </c>
    </row>
    <row r="10" spans="1:4" ht="18" customHeight="1">
      <c r="A10" s="239"/>
      <c r="B10" s="250" t="s">
        <v>998</v>
      </c>
      <c r="C10" s="251">
        <v>1028.801092</v>
      </c>
      <c r="D10" s="252">
        <v>1124.186674</v>
      </c>
    </row>
    <row r="11" spans="2:4" ht="12.75">
      <c r="B11" s="250" t="s">
        <v>999</v>
      </c>
      <c r="C11" s="251">
        <v>1072.916634</v>
      </c>
      <c r="D11" s="252">
        <v>1081.751887</v>
      </c>
    </row>
    <row r="12" spans="2:4" ht="12.75">
      <c r="B12" s="250" t="s">
        <v>1000</v>
      </c>
      <c r="C12" s="251">
        <v>1186.4863</v>
      </c>
      <c r="D12" s="252">
        <v>1197.701259</v>
      </c>
    </row>
    <row r="13" spans="2:4" ht="12.75">
      <c r="B13" s="250" t="s">
        <v>1001</v>
      </c>
      <c r="C13" s="251">
        <v>1121.347142</v>
      </c>
      <c r="D13" s="252">
        <v>1184.675937</v>
      </c>
    </row>
    <row r="14" spans="1:4" ht="12.75">
      <c r="A14" s="253"/>
      <c r="B14" s="250" t="s">
        <v>1002</v>
      </c>
      <c r="C14" s="251">
        <v>1014.42162</v>
      </c>
      <c r="D14" s="252">
        <v>1022.082623</v>
      </c>
    </row>
    <row r="15" spans="2:4" ht="12.75">
      <c r="B15" s="250" t="s">
        <v>1003</v>
      </c>
      <c r="C15" s="251">
        <v>1174.512825</v>
      </c>
      <c r="D15" s="252">
        <v>1193.235629</v>
      </c>
    </row>
    <row r="16" spans="2:4" ht="12.75">
      <c r="B16" s="250" t="s">
        <v>1004</v>
      </c>
      <c r="C16" s="251">
        <v>1186.000996</v>
      </c>
      <c r="D16" s="252"/>
    </row>
    <row r="17" spans="2:4" ht="12.75">
      <c r="B17" s="250" t="s">
        <v>1005</v>
      </c>
      <c r="C17" s="251">
        <v>1093.298471</v>
      </c>
      <c r="D17" s="252"/>
    </row>
    <row r="18" spans="2:4" ht="12.75">
      <c r="B18" s="254" t="s">
        <v>1006</v>
      </c>
      <c r="C18" s="255">
        <v>989.436551</v>
      </c>
      <c r="D18" s="256"/>
    </row>
    <row r="19" spans="2:4" ht="12.75">
      <c r="B19" s="257"/>
      <c r="C19" s="258"/>
      <c r="D19" s="258"/>
    </row>
    <row r="20" spans="1:4" ht="12.75">
      <c r="A20" s="235" t="s">
        <v>1007</v>
      </c>
      <c r="B20" s="514" t="str">
        <f>CONCATENATE("2. Einfuhr ",T4," ",B2-1," bis ",U4," ",B2)</f>
        <v>2. Einfuhr Januar 2014 bis September 2015</v>
      </c>
      <c r="C20" s="514"/>
      <c r="D20" s="514"/>
    </row>
    <row r="21" spans="1:4" ht="12.75">
      <c r="A21" s="241" t="s">
        <v>1008</v>
      </c>
      <c r="B21" s="242" t="s">
        <v>993</v>
      </c>
      <c r="C21" s="243">
        <f>B2-1</f>
        <v>2014</v>
      </c>
      <c r="D21" s="244">
        <f>B2</f>
        <v>2015</v>
      </c>
    </row>
    <row r="22" spans="2:7" ht="12.75">
      <c r="B22" s="245" t="s">
        <v>994</v>
      </c>
      <c r="C22" s="246">
        <v>727.791306</v>
      </c>
      <c r="D22" s="247">
        <v>731.428078</v>
      </c>
      <c r="F22" s="248">
        <v>1050</v>
      </c>
      <c r="G22" s="249" t="s">
        <v>995</v>
      </c>
    </row>
    <row r="23" spans="2:4" ht="12.75">
      <c r="B23" s="250" t="s">
        <v>996</v>
      </c>
      <c r="C23" s="251">
        <v>742.510715</v>
      </c>
      <c r="D23" s="252">
        <v>739.841334</v>
      </c>
    </row>
    <row r="24" spans="2:4" ht="12.75">
      <c r="B24" s="250" t="s">
        <v>997</v>
      </c>
      <c r="C24" s="251">
        <v>710.236858</v>
      </c>
      <c r="D24" s="252">
        <v>807.009947</v>
      </c>
    </row>
    <row r="25" spans="2:4" ht="12.75">
      <c r="B25" s="250" t="s">
        <v>998</v>
      </c>
      <c r="C25" s="251">
        <v>736.700474</v>
      </c>
      <c r="D25" s="252">
        <v>729.490489</v>
      </c>
    </row>
    <row r="26" spans="2:4" ht="12.75">
      <c r="B26" s="250" t="s">
        <v>999</v>
      </c>
      <c r="C26" s="251">
        <v>693.35514</v>
      </c>
      <c r="D26" s="252">
        <v>745.07575</v>
      </c>
    </row>
    <row r="27" spans="2:4" ht="12.75">
      <c r="B27" s="250" t="s">
        <v>1000</v>
      </c>
      <c r="C27" s="251">
        <v>725.139999</v>
      </c>
      <c r="D27" s="252">
        <v>807.984941</v>
      </c>
    </row>
    <row r="28" spans="2:4" ht="12.75">
      <c r="B28" s="250" t="s">
        <v>1001</v>
      </c>
      <c r="C28" s="251">
        <v>746.067326</v>
      </c>
      <c r="D28" s="252">
        <v>903.728706</v>
      </c>
    </row>
    <row r="29" spans="2:4" ht="12.75">
      <c r="B29" s="250" t="s">
        <v>1002</v>
      </c>
      <c r="C29" s="251">
        <v>694.462633</v>
      </c>
      <c r="D29" s="252">
        <v>694.967608</v>
      </c>
    </row>
    <row r="30" spans="2:4" ht="12.75">
      <c r="B30" s="250" t="s">
        <v>1003</v>
      </c>
      <c r="C30" s="251">
        <v>758.848669</v>
      </c>
      <c r="D30" s="252">
        <v>803.769969</v>
      </c>
    </row>
    <row r="31" spans="2:4" ht="12.75">
      <c r="B31" s="250" t="s">
        <v>1004</v>
      </c>
      <c r="C31" s="251">
        <v>752.963157</v>
      </c>
      <c r="D31" s="252"/>
    </row>
    <row r="32" spans="2:4" ht="12.75">
      <c r="B32" s="250" t="s">
        <v>1005</v>
      </c>
      <c r="C32" s="251">
        <v>733.544018</v>
      </c>
      <c r="D32" s="252"/>
    </row>
    <row r="33" spans="2:4" ht="12.75">
      <c r="B33" s="254" t="s">
        <v>1006</v>
      </c>
      <c r="C33" s="255">
        <v>644.067533</v>
      </c>
      <c r="D33" s="256"/>
    </row>
    <row r="34" ht="12.75">
      <c r="B34" s="257"/>
    </row>
    <row r="35" spans="2:24" ht="12.75">
      <c r="B35" s="257"/>
      <c r="S35" s="239"/>
      <c r="T35" s="239"/>
      <c r="U35" s="239"/>
      <c r="V35" s="239"/>
      <c r="W35" s="239"/>
      <c r="X35" s="239"/>
    </row>
    <row r="36" spans="19:24" ht="12.75">
      <c r="S36" s="239"/>
      <c r="T36" s="239"/>
      <c r="U36" s="239"/>
      <c r="V36" s="239"/>
      <c r="W36" s="239"/>
      <c r="X36" s="239"/>
    </row>
    <row r="37" spans="19:24" ht="12.75">
      <c r="S37" s="239"/>
      <c r="T37" s="239"/>
      <c r="U37" s="239"/>
      <c r="V37" s="239"/>
      <c r="W37" s="239"/>
      <c r="X37" s="239"/>
    </row>
    <row r="38" spans="1:24" ht="12.75">
      <c r="A38" s="259" t="s">
        <v>1009</v>
      </c>
      <c r="B38" s="508" t="str">
        <f>CONCATENATE("        3. Ausfuhr von ausgewählten Enderzeugnissen im ",B1,". Vierteljahr ",B2,"             in der Reihenfolge ihrer Anteile")</f>
        <v>        3. Ausfuhr von ausgewählten Enderzeugnissen im 3. Vierteljahr 2015             in der Reihenfolge ihrer Anteile</v>
      </c>
      <c r="C38" s="509"/>
      <c r="D38" s="509"/>
      <c r="E38" s="510"/>
      <c r="F38" s="510"/>
      <c r="G38" s="510"/>
      <c r="H38" s="510"/>
      <c r="I38" s="511"/>
      <c r="J38" s="260"/>
      <c r="S38" s="239"/>
      <c r="T38" s="261">
        <f>E39/$E$44*100</f>
        <v>21.44125120268896</v>
      </c>
      <c r="U38" s="239"/>
      <c r="V38" s="239"/>
      <c r="W38" s="239"/>
      <c r="X38" s="239"/>
    </row>
    <row r="39" spans="1:24" ht="12.75">
      <c r="A39" s="237" t="s">
        <v>1010</v>
      </c>
      <c r="B39" s="364" t="s">
        <v>1067</v>
      </c>
      <c r="E39" s="364">
        <v>551031130</v>
      </c>
      <c r="G39" s="262"/>
      <c r="I39" s="359">
        <v>4</v>
      </c>
      <c r="J39" s="359"/>
      <c r="K39" s="253"/>
      <c r="L39" s="253"/>
      <c r="S39" s="239"/>
      <c r="T39" s="261">
        <f aca="true" t="shared" si="0" ref="T39:T45">E40/$E$44*100</f>
        <v>8.001019654055781</v>
      </c>
      <c r="U39" s="239"/>
      <c r="V39" s="239"/>
      <c r="W39" s="239"/>
      <c r="X39" s="239"/>
    </row>
    <row r="40" spans="2:24" ht="12.75">
      <c r="B40" s="365" t="s">
        <v>1069</v>
      </c>
      <c r="E40" s="365">
        <v>205622837</v>
      </c>
      <c r="I40" s="359">
        <v>13</v>
      </c>
      <c r="J40" s="359"/>
      <c r="K40" s="263"/>
      <c r="L40" s="264">
        <v>1</v>
      </c>
      <c r="M40" s="265"/>
      <c r="N40" s="265">
        <v>15</v>
      </c>
      <c r="O40" s="266"/>
      <c r="P40" s="265">
        <v>29</v>
      </c>
      <c r="Q40" s="267"/>
      <c r="R40" s="265">
        <v>43</v>
      </c>
      <c r="S40" s="239"/>
      <c r="T40" s="261">
        <f t="shared" si="0"/>
        <v>5.552327755170888</v>
      </c>
      <c r="U40" s="239"/>
      <c r="V40" s="239"/>
      <c r="W40" s="239"/>
      <c r="X40" s="239"/>
    </row>
    <row r="41" spans="2:24" ht="63.75">
      <c r="B41" s="366" t="s">
        <v>1224</v>
      </c>
      <c r="E41" s="365">
        <v>142692486</v>
      </c>
      <c r="G41" s="268"/>
      <c r="I41" s="359">
        <v>46</v>
      </c>
      <c r="J41" s="359"/>
      <c r="K41" s="236"/>
      <c r="L41" s="264">
        <v>2</v>
      </c>
      <c r="M41" s="269"/>
      <c r="N41" s="265">
        <v>16</v>
      </c>
      <c r="O41" s="270"/>
      <c r="P41" s="265">
        <v>30</v>
      </c>
      <c r="Q41" s="271"/>
      <c r="R41" s="265">
        <v>44</v>
      </c>
      <c r="S41" s="239"/>
      <c r="T41" s="261">
        <f t="shared" si="0"/>
        <v>5.068331189287838</v>
      </c>
      <c r="U41" s="239"/>
      <c r="V41" s="239"/>
      <c r="W41" s="239"/>
      <c r="X41" s="239"/>
    </row>
    <row r="42" spans="2:24" ht="12.75">
      <c r="B42" s="137" t="s">
        <v>1068</v>
      </c>
      <c r="E42" s="365">
        <v>130253978</v>
      </c>
      <c r="G42" s="272"/>
      <c r="I42" s="359">
        <v>15</v>
      </c>
      <c r="J42" s="359"/>
      <c r="K42" s="273"/>
      <c r="L42" s="264">
        <v>3</v>
      </c>
      <c r="M42" s="274"/>
      <c r="N42" s="265">
        <v>17</v>
      </c>
      <c r="O42" s="275"/>
      <c r="P42" s="265">
        <v>31</v>
      </c>
      <c r="Q42" s="276"/>
      <c r="R42" s="265">
        <v>45</v>
      </c>
      <c r="S42" s="239"/>
      <c r="T42" s="261">
        <f t="shared" si="0"/>
        <v>4.861337798784427</v>
      </c>
      <c r="U42" s="239"/>
      <c r="V42" s="239"/>
      <c r="W42" s="239"/>
      <c r="X42" s="239"/>
    </row>
    <row r="43" spans="2:24" ht="19.5" customHeight="1">
      <c r="B43" s="366" t="s">
        <v>1225</v>
      </c>
      <c r="E43" s="367">
        <v>124934335</v>
      </c>
      <c r="G43" s="277"/>
      <c r="I43" s="359">
        <v>16</v>
      </c>
      <c r="J43" s="359"/>
      <c r="K43" s="278"/>
      <c r="L43" s="264">
        <v>4</v>
      </c>
      <c r="M43" s="279"/>
      <c r="N43" s="265">
        <v>18</v>
      </c>
      <c r="O43" s="280"/>
      <c r="P43" s="265">
        <v>32</v>
      </c>
      <c r="Q43" s="281"/>
      <c r="R43" s="265">
        <v>46</v>
      </c>
      <c r="S43" s="239"/>
      <c r="T43" s="261">
        <f t="shared" si="0"/>
        <v>100</v>
      </c>
      <c r="U43" s="239"/>
      <c r="V43" s="239"/>
      <c r="W43" s="239"/>
      <c r="X43" s="239"/>
    </row>
    <row r="44" spans="2:24" ht="12.75">
      <c r="B44" s="282" t="s">
        <v>1011</v>
      </c>
      <c r="C44" s="283"/>
      <c r="D44" s="284"/>
      <c r="E44" s="94">
        <v>2569957904</v>
      </c>
      <c r="G44" s="285"/>
      <c r="I44" s="359">
        <v>20</v>
      </c>
      <c r="J44" s="359"/>
      <c r="K44" s="286"/>
      <c r="L44" s="264">
        <v>5</v>
      </c>
      <c r="M44" s="287"/>
      <c r="N44" s="265">
        <v>19</v>
      </c>
      <c r="O44" s="288"/>
      <c r="P44" s="265">
        <v>33</v>
      </c>
      <c r="Q44" s="289"/>
      <c r="R44" s="265">
        <v>47</v>
      </c>
      <c r="S44" s="239"/>
      <c r="T44" s="261">
        <f t="shared" si="0"/>
        <v>55.0757324000121</v>
      </c>
      <c r="U44" s="239"/>
      <c r="V44" s="239"/>
      <c r="W44" s="239"/>
      <c r="X44" s="239"/>
    </row>
    <row r="45" spans="2:24" ht="12.75">
      <c r="B45" s="515" t="s">
        <v>1062</v>
      </c>
      <c r="C45" s="516"/>
      <c r="D45" s="517"/>
      <c r="E45" s="290">
        <f>E44-E39-E40-E41-E42-E43</f>
        <v>1415423138</v>
      </c>
      <c r="I45" s="360"/>
      <c r="J45" s="360"/>
      <c r="K45" s="291"/>
      <c r="L45" s="264">
        <v>6</v>
      </c>
      <c r="M45" s="292"/>
      <c r="N45" s="265">
        <v>20</v>
      </c>
      <c r="O45" s="293"/>
      <c r="P45" s="265">
        <v>34</v>
      </c>
      <c r="Q45" s="294"/>
      <c r="R45" s="265">
        <v>48</v>
      </c>
      <c r="S45" s="239"/>
      <c r="T45" s="239">
        <f t="shared" si="0"/>
        <v>0</v>
      </c>
      <c r="U45" s="239"/>
      <c r="V45" s="239"/>
      <c r="W45" s="239"/>
      <c r="X45" s="239"/>
    </row>
    <row r="46" spans="9:24" ht="12.75">
      <c r="I46" s="360"/>
      <c r="J46" s="360"/>
      <c r="K46" s="295"/>
      <c r="L46" s="264">
        <v>7</v>
      </c>
      <c r="M46" s="296"/>
      <c r="N46" s="265">
        <v>21</v>
      </c>
      <c r="O46" s="297"/>
      <c r="P46" s="265">
        <v>35</v>
      </c>
      <c r="Q46" s="298"/>
      <c r="R46" s="265">
        <v>49</v>
      </c>
      <c r="S46" s="239"/>
      <c r="T46" s="239"/>
      <c r="U46" s="239"/>
      <c r="V46" s="239"/>
      <c r="W46" s="239"/>
      <c r="X46" s="239"/>
    </row>
    <row r="47" spans="1:24" ht="12.75">
      <c r="A47" s="259" t="s">
        <v>1012</v>
      </c>
      <c r="B47" s="508" t="str">
        <f>CONCATENATE("        4. Einfuhr von ausgewählten Enderzeugnissen im ",B1,". Vierteljahr ",B2,"                  in der Reihenfolge ihrer Anteile")</f>
        <v>        4. Einfuhr von ausgewählten Enderzeugnissen im 3. Vierteljahr 2015                  in der Reihenfolge ihrer Anteile</v>
      </c>
      <c r="C47" s="509"/>
      <c r="D47" s="509"/>
      <c r="E47" s="510"/>
      <c r="F47" s="510"/>
      <c r="G47" s="510"/>
      <c r="H47" s="510"/>
      <c r="I47" s="511"/>
      <c r="J47" s="260"/>
      <c r="K47" s="299"/>
      <c r="L47" s="264">
        <v>8</v>
      </c>
      <c r="M47" s="300"/>
      <c r="N47" s="265">
        <v>22</v>
      </c>
      <c r="O47" s="301"/>
      <c r="P47" s="265">
        <v>36</v>
      </c>
      <c r="Q47" s="302"/>
      <c r="R47" s="265">
        <v>50</v>
      </c>
      <c r="S47" s="239"/>
      <c r="T47" s="239"/>
      <c r="U47" s="239"/>
      <c r="V47" s="239"/>
      <c r="W47" s="239"/>
      <c r="X47" s="239"/>
    </row>
    <row r="48" spans="1:24" ht="12.75">
      <c r="A48" s="237" t="s">
        <v>1013</v>
      </c>
      <c r="B48" s="364" t="s">
        <v>1067</v>
      </c>
      <c r="C48" s="364"/>
      <c r="E48" s="95">
        <v>118279866</v>
      </c>
      <c r="G48" s="262"/>
      <c r="I48" s="359">
        <v>4</v>
      </c>
      <c r="J48" s="359"/>
      <c r="K48" s="303"/>
      <c r="L48" s="264">
        <v>9</v>
      </c>
      <c r="M48" s="304"/>
      <c r="N48" s="265">
        <v>23</v>
      </c>
      <c r="O48" s="305"/>
      <c r="P48" s="265">
        <v>37</v>
      </c>
      <c r="Q48" s="306"/>
      <c r="R48" s="265">
        <v>51</v>
      </c>
      <c r="S48" s="239"/>
      <c r="T48" s="239"/>
      <c r="U48" s="239"/>
      <c r="V48" s="239"/>
      <c r="W48" s="239"/>
      <c r="X48" s="239"/>
    </row>
    <row r="49" spans="2:24" ht="12.75">
      <c r="B49" s="364" t="s">
        <v>1070</v>
      </c>
      <c r="C49" s="365"/>
      <c r="E49" s="95">
        <v>117839343</v>
      </c>
      <c r="G49" s="307"/>
      <c r="I49" s="359">
        <v>9</v>
      </c>
      <c r="J49" s="359"/>
      <c r="K49" s="308"/>
      <c r="L49" s="264">
        <v>10</v>
      </c>
      <c r="M49" s="309"/>
      <c r="N49" s="265">
        <v>24</v>
      </c>
      <c r="O49" s="310"/>
      <c r="P49" s="265">
        <v>38</v>
      </c>
      <c r="Q49" s="311"/>
      <c r="R49" s="265">
        <v>52</v>
      </c>
      <c r="S49" s="239"/>
      <c r="T49" s="239"/>
      <c r="U49" s="239"/>
      <c r="V49" s="239"/>
      <c r="W49" s="239"/>
      <c r="X49" s="239"/>
    </row>
    <row r="50" spans="2:24" ht="12.75">
      <c r="B50" s="365" t="s">
        <v>1069</v>
      </c>
      <c r="E50" s="95">
        <v>96569844</v>
      </c>
      <c r="G50" s="277"/>
      <c r="I50" s="359">
        <v>34</v>
      </c>
      <c r="J50" s="359"/>
      <c r="K50" s="312"/>
      <c r="L50" s="264">
        <v>11</v>
      </c>
      <c r="M50" s="313"/>
      <c r="N50" s="265">
        <v>25</v>
      </c>
      <c r="O50" s="314"/>
      <c r="P50" s="265">
        <v>39</v>
      </c>
      <c r="Q50" s="315"/>
      <c r="R50" s="265">
        <v>53</v>
      </c>
      <c r="S50" s="239"/>
      <c r="T50" s="239"/>
      <c r="U50" s="239"/>
      <c r="V50" s="239"/>
      <c r="W50" s="239"/>
      <c r="X50" s="239"/>
    </row>
    <row r="51" spans="2:24" ht="12.75">
      <c r="B51" s="365" t="s">
        <v>1071</v>
      </c>
      <c r="C51" s="365"/>
      <c r="E51" s="95">
        <v>91918497</v>
      </c>
      <c r="G51" s="285"/>
      <c r="I51" s="359">
        <v>12</v>
      </c>
      <c r="J51" s="359"/>
      <c r="K51" s="316"/>
      <c r="L51" s="264">
        <v>12</v>
      </c>
      <c r="M51" s="317"/>
      <c r="N51" s="265">
        <v>26</v>
      </c>
      <c r="O51" s="318"/>
      <c r="P51" s="265">
        <v>40</v>
      </c>
      <c r="Q51" s="319"/>
      <c r="R51" s="265">
        <v>54</v>
      </c>
      <c r="S51" s="239"/>
      <c r="T51" s="239"/>
      <c r="U51" s="239"/>
      <c r="V51" s="239"/>
      <c r="W51" s="239"/>
      <c r="X51" s="239"/>
    </row>
    <row r="52" spans="2:24" ht="63.75">
      <c r="B52" s="366" t="s">
        <v>1224</v>
      </c>
      <c r="C52" s="367"/>
      <c r="E52" s="95">
        <v>79557669</v>
      </c>
      <c r="G52" s="268"/>
      <c r="I52" s="359">
        <v>15</v>
      </c>
      <c r="J52" s="359"/>
      <c r="K52" s="320"/>
      <c r="L52" s="264">
        <v>13</v>
      </c>
      <c r="M52" s="321"/>
      <c r="N52" s="265">
        <v>27</v>
      </c>
      <c r="O52" s="322"/>
      <c r="P52" s="265">
        <v>41</v>
      </c>
      <c r="Q52" s="323"/>
      <c r="R52" s="265">
        <v>55</v>
      </c>
      <c r="S52" s="239"/>
      <c r="T52" s="239"/>
      <c r="U52" s="239"/>
      <c r="V52" s="239"/>
      <c r="W52" s="239"/>
      <c r="X52" s="239"/>
    </row>
    <row r="53" spans="2:24" ht="12.75">
      <c r="B53" s="282" t="s">
        <v>1011</v>
      </c>
      <c r="C53" s="283"/>
      <c r="D53" s="284"/>
      <c r="E53" s="94">
        <v>1444313674</v>
      </c>
      <c r="G53" s="324"/>
      <c r="I53" s="359">
        <v>19</v>
      </c>
      <c r="J53" s="359"/>
      <c r="K53" s="325"/>
      <c r="L53" s="264">
        <v>14</v>
      </c>
      <c r="M53" s="326"/>
      <c r="N53" s="265">
        <v>28</v>
      </c>
      <c r="O53" s="327"/>
      <c r="P53" s="265">
        <v>42</v>
      </c>
      <c r="Q53" s="328"/>
      <c r="R53" s="265">
        <v>56</v>
      </c>
      <c r="S53" s="239"/>
      <c r="T53" s="239"/>
      <c r="U53" s="239"/>
      <c r="V53" s="239"/>
      <c r="W53" s="239"/>
      <c r="X53" s="239"/>
    </row>
    <row r="54" spans="2:24" ht="12.75">
      <c r="B54" s="515" t="s">
        <v>1062</v>
      </c>
      <c r="C54" s="516"/>
      <c r="D54" s="517"/>
      <c r="E54" s="290">
        <f>E53-E48-E49-E50-E51-E52</f>
        <v>940148455</v>
      </c>
      <c r="I54" s="360"/>
      <c r="J54" s="360"/>
      <c r="S54" s="239"/>
      <c r="T54" s="239"/>
      <c r="U54" s="239"/>
      <c r="V54" s="239"/>
      <c r="W54" s="239"/>
      <c r="X54" s="239"/>
    </row>
    <row r="55" spans="9:24" ht="12.75">
      <c r="I55" s="360"/>
      <c r="J55" s="360"/>
      <c r="S55" s="239"/>
      <c r="T55" s="239"/>
      <c r="U55" s="239"/>
      <c r="V55" s="239"/>
      <c r="W55" s="239"/>
      <c r="X55" s="239"/>
    </row>
    <row r="56" spans="9:10" ht="12.75">
      <c r="I56" s="360"/>
      <c r="J56" s="360"/>
    </row>
    <row r="57" spans="9:10" ht="12.75">
      <c r="I57" s="360"/>
      <c r="J57" s="360"/>
    </row>
    <row r="58" spans="1:10" ht="12.75">
      <c r="A58" s="259" t="s">
        <v>1014</v>
      </c>
      <c r="B58" s="508" t="str">
        <f>CONCATENATE("5. Ausfuhr im ",B1,". Vierteljahr ",B2," nach ausgewählten Ländern
in der Reihenfolge ihrer Anteile")</f>
        <v>5. Ausfuhr im 3. Vierteljahr 2015 nach ausgewählten Ländern
in der Reihenfolge ihrer Anteile</v>
      </c>
      <c r="C58" s="509"/>
      <c r="D58" s="509"/>
      <c r="E58" s="510"/>
      <c r="F58" s="510"/>
      <c r="G58" s="510"/>
      <c r="H58" s="510"/>
      <c r="I58" s="511"/>
      <c r="J58" s="260"/>
    </row>
    <row r="59" spans="1:4" ht="12.75">
      <c r="A59" s="241" t="s">
        <v>1015</v>
      </c>
      <c r="B59" s="329">
        <f aca="true" t="shared" si="1" ref="B59:B73">D59/1000</f>
        <v>55.683953</v>
      </c>
      <c r="C59" s="330" t="s">
        <v>835</v>
      </c>
      <c r="D59" s="331">
        <v>55683.953</v>
      </c>
    </row>
    <row r="60" spans="2:4" ht="12.75">
      <c r="B60" s="332">
        <f t="shared" si="1"/>
        <v>60.203389</v>
      </c>
      <c r="C60" s="330" t="s">
        <v>375</v>
      </c>
      <c r="D60" s="333">
        <v>60203.389</v>
      </c>
    </row>
    <row r="61" spans="2:4" ht="12.75">
      <c r="B61" s="332">
        <f t="shared" si="1"/>
        <v>85.302019</v>
      </c>
      <c r="C61" s="330" t="s">
        <v>358</v>
      </c>
      <c r="D61" s="333">
        <v>85302.019</v>
      </c>
    </row>
    <row r="62" spans="2:4" ht="12.75">
      <c r="B62" s="332">
        <f t="shared" si="1"/>
        <v>125.771085</v>
      </c>
      <c r="C62" s="330" t="s">
        <v>365</v>
      </c>
      <c r="D62" s="333">
        <v>125771.085</v>
      </c>
    </row>
    <row r="63" spans="2:4" ht="12.75">
      <c r="B63" s="332">
        <f t="shared" si="1"/>
        <v>141.351807</v>
      </c>
      <c r="C63" s="330" t="s">
        <v>350</v>
      </c>
      <c r="D63" s="333">
        <v>141351.807</v>
      </c>
    </row>
    <row r="64" spans="2:4" ht="12.75">
      <c r="B64" s="332">
        <f t="shared" si="1"/>
        <v>151.00182999999998</v>
      </c>
      <c r="C64" s="330" t="s">
        <v>355</v>
      </c>
      <c r="D64" s="333">
        <v>151001.83</v>
      </c>
    </row>
    <row r="65" spans="2:4" ht="12.75">
      <c r="B65" s="332">
        <f t="shared" si="1"/>
        <v>152.20496400000002</v>
      </c>
      <c r="C65" s="334" t="s">
        <v>351</v>
      </c>
      <c r="D65" s="333">
        <v>152204.964</v>
      </c>
    </row>
    <row r="66" spans="2:4" ht="12.75">
      <c r="B66" s="332">
        <f t="shared" si="1"/>
        <v>154.35424600000002</v>
      </c>
      <c r="C66" s="330" t="s">
        <v>374</v>
      </c>
      <c r="D66" s="333">
        <v>154354.246</v>
      </c>
    </row>
    <row r="67" spans="2:7" ht="12.75">
      <c r="B67" s="332">
        <f t="shared" si="1"/>
        <v>174.080345</v>
      </c>
      <c r="C67" s="330" t="s">
        <v>373</v>
      </c>
      <c r="D67" s="333">
        <v>174080.345</v>
      </c>
      <c r="F67" s="248">
        <v>300</v>
      </c>
      <c r="G67" s="249" t="s">
        <v>995</v>
      </c>
    </row>
    <row r="68" spans="2:4" ht="12.75">
      <c r="B68" s="332">
        <f t="shared" si="1"/>
        <v>179.228377</v>
      </c>
      <c r="C68" s="330" t="s">
        <v>162</v>
      </c>
      <c r="D68" s="333">
        <v>179228.377</v>
      </c>
    </row>
    <row r="69" spans="2:4" ht="12.75">
      <c r="B69" s="332">
        <f t="shared" si="1"/>
        <v>188.38099</v>
      </c>
      <c r="C69" s="330" t="s">
        <v>479</v>
      </c>
      <c r="D69" s="333">
        <v>188380.99</v>
      </c>
    </row>
    <row r="70" spans="2:4" ht="12.75">
      <c r="B70" s="332">
        <f t="shared" si="1"/>
        <v>229.26334599999998</v>
      </c>
      <c r="C70" s="330" t="s">
        <v>349</v>
      </c>
      <c r="D70" s="333">
        <v>229263.346</v>
      </c>
    </row>
    <row r="71" spans="2:4" ht="12.75">
      <c r="B71" s="332">
        <f t="shared" si="1"/>
        <v>234.974535</v>
      </c>
      <c r="C71" s="330" t="s">
        <v>836</v>
      </c>
      <c r="D71" s="333">
        <v>234974.535</v>
      </c>
    </row>
    <row r="72" spans="2:4" ht="12.75">
      <c r="B72" s="332">
        <f t="shared" si="1"/>
        <v>241.001185</v>
      </c>
      <c r="C72" s="330" t="s">
        <v>440</v>
      </c>
      <c r="D72" s="333">
        <v>241001.185</v>
      </c>
    </row>
    <row r="73" spans="2:4" ht="12.75">
      <c r="B73" s="335">
        <f t="shared" si="1"/>
        <v>282.40961300000004</v>
      </c>
      <c r="C73" s="330" t="s">
        <v>376</v>
      </c>
      <c r="D73" s="336">
        <v>282409.613</v>
      </c>
    </row>
    <row r="75" spans="1:10" ht="12.75">
      <c r="A75" s="259" t="s">
        <v>1016</v>
      </c>
      <c r="B75" s="508" t="str">
        <f>CONCATENATE("6. Einfuhr im ",B1,". Vierteljahr ",B2," nach ausgewählten Ländern
in der Reihenfolge ihrer Anteile")</f>
        <v>6. Einfuhr im 3. Vierteljahr 2015 nach ausgewählten Ländern
in der Reihenfolge ihrer Anteile</v>
      </c>
      <c r="C75" s="509"/>
      <c r="D75" s="509"/>
      <c r="E75" s="510"/>
      <c r="F75" s="510"/>
      <c r="G75" s="510"/>
      <c r="H75" s="510"/>
      <c r="I75" s="511"/>
      <c r="J75" s="260"/>
    </row>
    <row r="76" spans="1:4" ht="12.75">
      <c r="A76" s="241" t="s">
        <v>1017</v>
      </c>
      <c r="B76" s="329">
        <f aca="true" t="shared" si="2" ref="B76:B90">D76/1000</f>
        <v>40.589029000000004</v>
      </c>
      <c r="C76" s="337" t="s">
        <v>905</v>
      </c>
      <c r="D76" s="331">
        <v>40589.029</v>
      </c>
    </row>
    <row r="77" spans="2:4" ht="12.75">
      <c r="B77" s="332">
        <f t="shared" si="2"/>
        <v>43.010423</v>
      </c>
      <c r="C77" s="492" t="s">
        <v>376</v>
      </c>
      <c r="D77" s="333">
        <v>43010.423</v>
      </c>
    </row>
    <row r="78" spans="2:4" ht="12.75">
      <c r="B78" s="332">
        <f t="shared" si="2"/>
        <v>48.080032</v>
      </c>
      <c r="C78" s="338" t="s">
        <v>908</v>
      </c>
      <c r="D78" s="333">
        <v>48080.032</v>
      </c>
    </row>
    <row r="79" spans="2:4" ht="12.75">
      <c r="B79" s="332">
        <f t="shared" si="2"/>
        <v>57.57050099999999</v>
      </c>
      <c r="C79" s="338" t="s">
        <v>365</v>
      </c>
      <c r="D79" s="333">
        <v>57570.501</v>
      </c>
    </row>
    <row r="80" spans="2:4" ht="12.75">
      <c r="B80" s="332">
        <f t="shared" si="2"/>
        <v>62.322432</v>
      </c>
      <c r="C80" s="338" t="s">
        <v>355</v>
      </c>
      <c r="D80" s="333">
        <v>62322.432</v>
      </c>
    </row>
    <row r="81" spans="2:4" ht="12.75">
      <c r="B81" s="332">
        <f t="shared" si="2"/>
        <v>85.37622</v>
      </c>
      <c r="C81" s="338" t="s">
        <v>440</v>
      </c>
      <c r="D81" s="333">
        <v>85376.22</v>
      </c>
    </row>
    <row r="82" spans="2:4" ht="12.75">
      <c r="B82" s="332">
        <f t="shared" si="2"/>
        <v>111.731429</v>
      </c>
      <c r="C82" s="338" t="s">
        <v>358</v>
      </c>
      <c r="D82" s="333">
        <v>111731.429</v>
      </c>
    </row>
    <row r="83" spans="2:4" ht="12.75">
      <c r="B83" s="332">
        <f t="shared" si="2"/>
        <v>128.465088</v>
      </c>
      <c r="C83" s="338" t="s">
        <v>349</v>
      </c>
      <c r="D83" s="333">
        <v>128465.088</v>
      </c>
    </row>
    <row r="84" spans="2:7" ht="12.75">
      <c r="B84" s="332">
        <f t="shared" si="2"/>
        <v>144.787622</v>
      </c>
      <c r="C84" s="338" t="s">
        <v>374</v>
      </c>
      <c r="D84" s="333">
        <v>144787.622</v>
      </c>
      <c r="F84" s="248">
        <v>300</v>
      </c>
      <c r="G84" s="249" t="s">
        <v>995</v>
      </c>
    </row>
    <row r="85" spans="2:4" ht="12.75">
      <c r="B85" s="332">
        <f t="shared" si="2"/>
        <v>148.81978</v>
      </c>
      <c r="C85" s="338" t="s">
        <v>479</v>
      </c>
      <c r="D85" s="333">
        <v>148819.78</v>
      </c>
    </row>
    <row r="86" spans="2:4" ht="12.75">
      <c r="B86" s="332">
        <f t="shared" si="2"/>
        <v>174.92123800000002</v>
      </c>
      <c r="C86" s="338" t="s">
        <v>373</v>
      </c>
      <c r="D86" s="333">
        <v>174921.238</v>
      </c>
    </row>
    <row r="87" spans="2:4" ht="12.75">
      <c r="B87" s="332">
        <f t="shared" si="2"/>
        <v>179.61363500000002</v>
      </c>
      <c r="C87" s="338" t="s">
        <v>350</v>
      </c>
      <c r="D87" s="333">
        <v>179613.635</v>
      </c>
    </row>
    <row r="88" spans="2:4" ht="12.75">
      <c r="B88" s="332">
        <f t="shared" si="2"/>
        <v>195.114709</v>
      </c>
      <c r="C88" s="338" t="s">
        <v>836</v>
      </c>
      <c r="D88" s="333">
        <v>195114.709</v>
      </c>
    </row>
    <row r="89" spans="2:4" ht="12.75">
      <c r="B89" s="332">
        <f t="shared" si="2"/>
        <v>206.26459899999998</v>
      </c>
      <c r="C89" s="361" t="s">
        <v>351</v>
      </c>
      <c r="D89" s="333">
        <v>206264.599</v>
      </c>
    </row>
    <row r="90" spans="2:4" ht="12.75">
      <c r="B90" s="335">
        <f t="shared" si="2"/>
        <v>259.149632</v>
      </c>
      <c r="C90" s="334" t="s">
        <v>162</v>
      </c>
      <c r="D90" s="336">
        <v>259149.632</v>
      </c>
    </row>
    <row r="94" spans="1:10" ht="12.75">
      <c r="A94" s="259" t="s">
        <v>1018</v>
      </c>
      <c r="B94" s="508" t="str">
        <f>CONCATENATE("7. Außenhandel mit den EU-Ländern (EU-28) im ",B1,". Vierteljahr ",B2,"")</f>
        <v>7. Außenhandel mit den EU-Ländern (EU-28) im 3. Vierteljahr 2015</v>
      </c>
      <c r="C94" s="509"/>
      <c r="D94" s="512"/>
      <c r="E94" s="513"/>
      <c r="F94" s="510"/>
      <c r="G94" s="510"/>
      <c r="H94" s="510"/>
      <c r="I94" s="511"/>
      <c r="J94" s="260"/>
    </row>
    <row r="95" spans="1:5" ht="12.75">
      <c r="A95" s="241" t="s">
        <v>1019</v>
      </c>
      <c r="B95" s="339" t="s">
        <v>1072</v>
      </c>
      <c r="C95" s="340" t="s">
        <v>1073</v>
      </c>
      <c r="D95" s="341" t="s">
        <v>1020</v>
      </c>
      <c r="E95" s="342"/>
    </row>
    <row r="96" spans="1:10" ht="12.75">
      <c r="A96" s="237">
        <v>1</v>
      </c>
      <c r="B96" s="329">
        <v>229.263346</v>
      </c>
      <c r="C96" s="329">
        <v>128.465088</v>
      </c>
      <c r="D96" s="343" t="s">
        <v>349</v>
      </c>
      <c r="E96" s="344"/>
      <c r="H96" s="248">
        <v>275</v>
      </c>
      <c r="I96" s="249" t="s">
        <v>995</v>
      </c>
      <c r="J96" s="249"/>
    </row>
    <row r="97" spans="1:5" ht="12.75">
      <c r="A97" s="237">
        <v>2</v>
      </c>
      <c r="B97" s="332">
        <v>141.351807</v>
      </c>
      <c r="C97" s="332">
        <v>179.613635</v>
      </c>
      <c r="D97" s="345" t="s">
        <v>350</v>
      </c>
      <c r="E97" s="346"/>
    </row>
    <row r="98" spans="1:5" ht="12.75">
      <c r="A98" s="237">
        <v>3</v>
      </c>
      <c r="B98" s="332">
        <v>152.204964</v>
      </c>
      <c r="C98" s="332">
        <v>206.264599</v>
      </c>
      <c r="D98" s="345" t="s">
        <v>351</v>
      </c>
      <c r="E98" s="346"/>
    </row>
    <row r="99" spans="1:5" ht="12.75">
      <c r="A99" s="237">
        <v>4</v>
      </c>
      <c r="B99" s="332">
        <v>234.974535</v>
      </c>
      <c r="C99" s="332">
        <v>195.114709</v>
      </c>
      <c r="D99" s="345" t="s">
        <v>836</v>
      </c>
      <c r="E99" s="346"/>
    </row>
    <row r="100" spans="1:5" ht="12.75">
      <c r="A100" s="237">
        <v>5</v>
      </c>
      <c r="B100" s="332">
        <v>9.921544</v>
      </c>
      <c r="C100" s="332">
        <v>13.692824</v>
      </c>
      <c r="D100" s="345" t="s">
        <v>352</v>
      </c>
      <c r="E100" s="346"/>
    </row>
    <row r="101" spans="1:5" ht="12.75">
      <c r="A101" s="237">
        <v>6</v>
      </c>
      <c r="B101" s="332">
        <v>54.293538</v>
      </c>
      <c r="C101" s="332">
        <v>26.496195</v>
      </c>
      <c r="D101" s="345" t="s">
        <v>900</v>
      </c>
      <c r="E101" s="346"/>
    </row>
    <row r="102" spans="1:5" ht="12.75">
      <c r="A102" s="237">
        <v>7</v>
      </c>
      <c r="B102" s="332">
        <v>7.684283</v>
      </c>
      <c r="C102" s="332">
        <v>4.708079</v>
      </c>
      <c r="D102" s="345" t="s">
        <v>353</v>
      </c>
      <c r="E102" s="346"/>
    </row>
    <row r="103" spans="1:5" ht="12.75">
      <c r="A103" s="237">
        <v>8</v>
      </c>
      <c r="B103" s="332">
        <v>21.273608</v>
      </c>
      <c r="C103" s="332">
        <v>12.264426</v>
      </c>
      <c r="D103" s="345" t="s">
        <v>354</v>
      </c>
      <c r="E103" s="346"/>
    </row>
    <row r="104" spans="1:9" ht="12.75">
      <c r="A104" s="237">
        <v>9</v>
      </c>
      <c r="B104" s="332">
        <v>151.00183</v>
      </c>
      <c r="C104" s="332">
        <v>62.322432</v>
      </c>
      <c r="D104" s="345" t="s">
        <v>355</v>
      </c>
      <c r="E104" s="346"/>
      <c r="G104" s="237" t="s">
        <v>1021</v>
      </c>
      <c r="I104" s="347" t="str">
        <f>CONCATENATE("im Moment ist Quartal ",B1," gewählt!")</f>
        <v>im Moment ist Quartal 3 gewählt!</v>
      </c>
    </row>
    <row r="105" spans="1:7" ht="12.75">
      <c r="A105" s="237">
        <v>10</v>
      </c>
      <c r="B105" s="332">
        <v>45.582065</v>
      </c>
      <c r="C105" s="332">
        <v>27.585086</v>
      </c>
      <c r="D105" s="345" t="s">
        <v>356</v>
      </c>
      <c r="E105" s="346"/>
      <c r="G105" s="237" t="s">
        <v>1022</v>
      </c>
    </row>
    <row r="106" spans="1:7" ht="12.75">
      <c r="A106" s="237">
        <v>11</v>
      </c>
      <c r="B106" s="332">
        <v>49.93818</v>
      </c>
      <c r="C106" s="332">
        <v>13.089084</v>
      </c>
      <c r="D106" s="345" t="s">
        <v>357</v>
      </c>
      <c r="E106" s="346"/>
      <c r="G106" s="237" t="s">
        <v>1023</v>
      </c>
    </row>
    <row r="107" spans="1:7" ht="12.75">
      <c r="A107" s="237">
        <v>12</v>
      </c>
      <c r="B107" s="332">
        <v>188.38099</v>
      </c>
      <c r="C107" s="332">
        <v>148.81978</v>
      </c>
      <c r="D107" s="345" t="s">
        <v>479</v>
      </c>
      <c r="E107" s="346"/>
      <c r="G107" s="237" t="s">
        <v>1024</v>
      </c>
    </row>
    <row r="108" spans="1:7" ht="12.75">
      <c r="A108" s="237">
        <v>13</v>
      </c>
      <c r="B108" s="332">
        <v>85.302019</v>
      </c>
      <c r="C108" s="332">
        <v>111.731429</v>
      </c>
      <c r="D108" s="345" t="s">
        <v>358</v>
      </c>
      <c r="E108" s="346"/>
      <c r="G108" s="237" t="s">
        <v>1025</v>
      </c>
    </row>
    <row r="109" spans="1:5" ht="12.75">
      <c r="A109" s="237">
        <v>14</v>
      </c>
      <c r="B109" s="332">
        <v>22.642928</v>
      </c>
      <c r="C109" s="332">
        <v>32.797342</v>
      </c>
      <c r="D109" s="345" t="s">
        <v>359</v>
      </c>
      <c r="E109" s="346"/>
    </row>
    <row r="110" spans="1:7" ht="12.75">
      <c r="A110" s="237">
        <v>15</v>
      </c>
      <c r="B110" s="332">
        <v>1.384256</v>
      </c>
      <c r="C110" s="332">
        <v>0.075071</v>
      </c>
      <c r="D110" s="345" t="s">
        <v>368</v>
      </c>
      <c r="E110" s="346"/>
      <c r="G110" s="348" t="s">
        <v>1026</v>
      </c>
    </row>
    <row r="111" spans="1:5" ht="12.75">
      <c r="A111" s="237">
        <v>16</v>
      </c>
      <c r="B111" s="332">
        <v>5.341572</v>
      </c>
      <c r="C111" s="332">
        <v>2.958836</v>
      </c>
      <c r="D111" s="345" t="s">
        <v>370</v>
      </c>
      <c r="E111" s="346"/>
    </row>
    <row r="112" spans="1:5" ht="12.75">
      <c r="A112" s="237">
        <v>17</v>
      </c>
      <c r="B112" s="332">
        <v>4.052623</v>
      </c>
      <c r="C112" s="332">
        <v>3.865546</v>
      </c>
      <c r="D112" s="345" t="s">
        <v>371</v>
      </c>
      <c r="E112" s="346"/>
    </row>
    <row r="113" spans="1:5" ht="12.75">
      <c r="A113" s="237">
        <v>18</v>
      </c>
      <c r="B113" s="332">
        <v>9.897782</v>
      </c>
      <c r="C113" s="332">
        <v>6.827499</v>
      </c>
      <c r="D113" s="345" t="s">
        <v>372</v>
      </c>
      <c r="E113" s="346"/>
    </row>
    <row r="114" spans="1:5" ht="12.75">
      <c r="A114" s="237">
        <v>19</v>
      </c>
      <c r="B114" s="332">
        <v>174.080345</v>
      </c>
      <c r="C114" s="332">
        <v>174.921238</v>
      </c>
      <c r="D114" s="345" t="s">
        <v>373</v>
      </c>
      <c r="E114" s="346"/>
    </row>
    <row r="115" spans="1:5" ht="12.75">
      <c r="A115" s="237">
        <v>20</v>
      </c>
      <c r="B115" s="332">
        <v>154.354246</v>
      </c>
      <c r="C115" s="332">
        <v>144.787622</v>
      </c>
      <c r="D115" s="345" t="s">
        <v>374</v>
      </c>
      <c r="E115" s="346"/>
    </row>
    <row r="116" spans="1:5" ht="12.75">
      <c r="A116" s="237">
        <v>21</v>
      </c>
      <c r="B116" s="332">
        <v>60.203389</v>
      </c>
      <c r="C116" s="332">
        <v>38.870884</v>
      </c>
      <c r="D116" s="345" t="s">
        <v>375</v>
      </c>
      <c r="E116" s="346"/>
    </row>
    <row r="117" spans="1:5" ht="12.75">
      <c r="A117" s="237">
        <v>22</v>
      </c>
      <c r="B117" s="332">
        <v>282.409613</v>
      </c>
      <c r="C117" s="332">
        <v>43.010423</v>
      </c>
      <c r="D117" s="345" t="s">
        <v>376</v>
      </c>
      <c r="E117" s="346"/>
    </row>
    <row r="118" spans="1:5" ht="12.75">
      <c r="A118" s="237">
        <v>23</v>
      </c>
      <c r="B118" s="332">
        <v>47.395851</v>
      </c>
      <c r="C118" s="332">
        <v>48.080032</v>
      </c>
      <c r="D118" s="345" t="s">
        <v>908</v>
      </c>
      <c r="E118" s="346"/>
    </row>
    <row r="119" spans="1:5" ht="12.75">
      <c r="A119" s="237">
        <v>24</v>
      </c>
      <c r="B119" s="332">
        <v>16.742349</v>
      </c>
      <c r="C119" s="332">
        <v>7.174647</v>
      </c>
      <c r="D119" s="345" t="s">
        <v>377</v>
      </c>
      <c r="E119" s="346"/>
    </row>
    <row r="120" spans="1:5" ht="12.75">
      <c r="A120" s="237">
        <v>25</v>
      </c>
      <c r="B120" s="332">
        <v>17.660726</v>
      </c>
      <c r="C120" s="332">
        <v>18.361803</v>
      </c>
      <c r="D120" s="345" t="s">
        <v>389</v>
      </c>
      <c r="E120" s="346"/>
    </row>
    <row r="121" spans="1:5" ht="12.75">
      <c r="A121" s="237">
        <v>26</v>
      </c>
      <c r="B121" s="332">
        <v>6.211901</v>
      </c>
      <c r="C121" s="332">
        <v>2.845008</v>
      </c>
      <c r="D121" s="345" t="s">
        <v>390</v>
      </c>
      <c r="E121" s="346"/>
    </row>
    <row r="122" spans="1:5" ht="12.75">
      <c r="A122" s="237">
        <v>27</v>
      </c>
      <c r="B122" s="332">
        <v>1.116471</v>
      </c>
      <c r="C122" s="332">
        <v>0.082465</v>
      </c>
      <c r="D122" s="345" t="s">
        <v>128</v>
      </c>
      <c r="E122" s="346"/>
    </row>
  </sheetData>
  <sheetProtection sheet="1"/>
  <mergeCells count="9">
    <mergeCell ref="B58:I58"/>
    <mergeCell ref="B75:I75"/>
    <mergeCell ref="B94:I94"/>
    <mergeCell ref="B5:D5"/>
    <mergeCell ref="B20:D20"/>
    <mergeCell ref="B38:I38"/>
    <mergeCell ref="B45:D45"/>
    <mergeCell ref="B47:I47"/>
    <mergeCell ref="B54:D54"/>
  </mergeCells>
  <printOptions horizontalCentered="1" verticalCentered="1"/>
  <pageMargins left="0" right="0" top="0" bottom="0" header="0" footer="0"/>
  <pageSetup fitToHeight="1" fitToWidth="1" horizontalDpi="600" verticalDpi="600" orientation="portrait" paperSize="9" scale="52" r:id="rId2"/>
  <drawing r:id="rId1"/>
</worksheet>
</file>

<file path=xl/worksheets/sheet9.xml><?xml version="1.0" encoding="utf-8"?>
<worksheet xmlns="http://schemas.openxmlformats.org/spreadsheetml/2006/main" xmlns:r="http://schemas.openxmlformats.org/officeDocument/2006/relationships">
  <sheetPr codeName="Tabelle6"/>
  <dimension ref="A1:H48"/>
  <sheetViews>
    <sheetView zoomScalePageLayoutView="0" workbookViewId="0" topLeftCell="A1">
      <selection activeCell="A1" sqref="A1:F1"/>
    </sheetView>
  </sheetViews>
  <sheetFormatPr defaultColWidth="11.421875" defaultRowHeight="12.75"/>
  <cols>
    <col min="1" max="1" width="33.140625" style="0" customWidth="1"/>
    <col min="2" max="2" width="19.57421875" style="0" customWidth="1"/>
    <col min="3" max="6" width="15.7109375" style="0" customWidth="1"/>
  </cols>
  <sheetData>
    <row r="1" spans="1:6" ht="19.5" customHeight="1">
      <c r="A1" s="521" t="s">
        <v>1213</v>
      </c>
      <c r="B1" s="521"/>
      <c r="C1" s="521"/>
      <c r="D1" s="521"/>
      <c r="E1" s="521"/>
      <c r="F1" s="521"/>
    </row>
    <row r="2" spans="2:6" ht="12.75">
      <c r="B2" s="4"/>
      <c r="C2" s="3"/>
      <c r="D2" s="3"/>
      <c r="E2" s="4"/>
      <c r="F2" s="3"/>
    </row>
    <row r="3" spans="1:6" ht="24" customHeight="1">
      <c r="A3" s="522" t="s">
        <v>976</v>
      </c>
      <c r="B3" s="525" t="s">
        <v>1200</v>
      </c>
      <c r="C3" s="527" t="s">
        <v>108</v>
      </c>
      <c r="D3" s="527"/>
      <c r="E3" s="528" t="s">
        <v>1201</v>
      </c>
      <c r="F3" s="530" t="s">
        <v>1202</v>
      </c>
    </row>
    <row r="4" spans="1:6" ht="30.75" customHeight="1">
      <c r="A4" s="523"/>
      <c r="B4" s="526"/>
      <c r="C4" s="351" t="s">
        <v>1145</v>
      </c>
      <c r="D4" s="351" t="s">
        <v>1203</v>
      </c>
      <c r="E4" s="529"/>
      <c r="F4" s="529"/>
    </row>
    <row r="5" spans="1:6" ht="15" customHeight="1">
      <c r="A5" s="524"/>
      <c r="B5" s="109" t="s">
        <v>107</v>
      </c>
      <c r="C5" s="531" t="s">
        <v>476</v>
      </c>
      <c r="D5" s="531"/>
      <c r="E5" s="64" t="s">
        <v>107</v>
      </c>
      <c r="F5" s="65" t="s">
        <v>476</v>
      </c>
    </row>
    <row r="6" spans="1:6" ht="19.5" customHeight="1">
      <c r="A6" s="5"/>
      <c r="B6" s="110"/>
      <c r="C6" s="6"/>
      <c r="D6" s="6"/>
      <c r="E6" s="7"/>
      <c r="F6" s="6"/>
    </row>
    <row r="7" spans="1:6" ht="19.5" customHeight="1">
      <c r="A7" s="520" t="s">
        <v>109</v>
      </c>
      <c r="B7" s="520"/>
      <c r="C7" s="520"/>
      <c r="D7" s="520"/>
      <c r="E7" s="520"/>
      <c r="F7" s="520"/>
    </row>
    <row r="8" spans="1:6" ht="19.5" customHeight="1">
      <c r="A8" s="5"/>
      <c r="B8" s="110"/>
      <c r="C8" s="6"/>
      <c r="D8" s="6"/>
      <c r="E8" s="7"/>
      <c r="F8" s="6"/>
    </row>
    <row r="9" spans="1:7" s="142" customFormat="1" ht="19.5" customHeight="1">
      <c r="A9" s="140" t="s">
        <v>676</v>
      </c>
      <c r="B9" s="91">
        <v>238681776</v>
      </c>
      <c r="C9" s="92">
        <v>8.95804789387276</v>
      </c>
      <c r="D9" s="92">
        <v>-10.9749674645915</v>
      </c>
      <c r="E9" s="91">
        <v>707043395</v>
      </c>
      <c r="F9" s="148">
        <v>-2.96698589826983</v>
      </c>
      <c r="G9" s="141"/>
    </row>
    <row r="10" spans="1:7" s="142" customFormat="1" ht="19.5" customHeight="1">
      <c r="A10" s="140" t="s">
        <v>677</v>
      </c>
      <c r="B10" s="91">
        <v>2976792717</v>
      </c>
      <c r="C10" s="92">
        <v>-2.40504570636519</v>
      </c>
      <c r="D10" s="92">
        <v>0.545496999200168</v>
      </c>
      <c r="E10" s="91">
        <v>9052520246</v>
      </c>
      <c r="F10" s="148">
        <v>2.97557013003872</v>
      </c>
      <c r="G10" s="141"/>
    </row>
    <row r="11" spans="1:7" s="12" customFormat="1" ht="19.5" customHeight="1">
      <c r="A11" s="111" t="s">
        <v>678</v>
      </c>
      <c r="B11" s="91">
        <v>24773389</v>
      </c>
      <c r="C11" s="92">
        <v>1.19079596076442</v>
      </c>
      <c r="D11" s="92">
        <v>-9.90682104810983</v>
      </c>
      <c r="E11" s="91">
        <v>76031603</v>
      </c>
      <c r="F11" s="148">
        <v>-7.69173735602877</v>
      </c>
      <c r="G11" s="21"/>
    </row>
    <row r="12" spans="1:7" s="12" customFormat="1" ht="19.5" customHeight="1">
      <c r="A12" s="111" t="s">
        <v>679</v>
      </c>
      <c r="B12" s="91">
        <v>125049561</v>
      </c>
      <c r="C12" s="92">
        <v>-3.53015454677787</v>
      </c>
      <c r="D12" s="92">
        <v>-13.2132285795859</v>
      </c>
      <c r="E12" s="91">
        <v>391596147</v>
      </c>
      <c r="F12" s="148">
        <v>-13.1404631612115</v>
      </c>
      <c r="G12" s="21"/>
    </row>
    <row r="13" spans="1:7" s="12" customFormat="1" ht="19.5" customHeight="1">
      <c r="A13" s="111" t="s">
        <v>680</v>
      </c>
      <c r="B13" s="91">
        <v>2826969767</v>
      </c>
      <c r="C13" s="92">
        <v>-2.38508400149101</v>
      </c>
      <c r="D13" s="92">
        <v>1.35935059661038</v>
      </c>
      <c r="E13" s="91">
        <v>8584892496</v>
      </c>
      <c r="F13" s="148">
        <v>3.96184084786157</v>
      </c>
      <c r="G13" s="21"/>
    </row>
    <row r="14" spans="1:7" s="32" customFormat="1" ht="19.5" customHeight="1">
      <c r="A14" s="112" t="s">
        <v>681</v>
      </c>
      <c r="B14" s="57">
        <v>3399994189</v>
      </c>
      <c r="C14" s="93">
        <v>-0.107109776380511</v>
      </c>
      <c r="D14" s="93">
        <v>2.71011995935076</v>
      </c>
      <c r="E14" s="57">
        <v>10163446275</v>
      </c>
      <c r="F14" s="149">
        <v>4.584836730815</v>
      </c>
      <c r="G14" s="31"/>
    </row>
    <row r="15" spans="1:7" s="12" customFormat="1" ht="30" customHeight="1">
      <c r="A15" s="111" t="s">
        <v>682</v>
      </c>
      <c r="B15" s="91">
        <v>2441390777</v>
      </c>
      <c r="C15" s="92">
        <v>-0.518599307751657</v>
      </c>
      <c r="D15" s="92">
        <v>3.06870014181347</v>
      </c>
      <c r="E15" s="91">
        <v>7275748346</v>
      </c>
      <c r="F15" s="148">
        <v>3.34043052453106</v>
      </c>
      <c r="G15" s="21"/>
    </row>
    <row r="16" spans="1:7" s="12" customFormat="1" ht="19.5" customHeight="1">
      <c r="A16" s="111" t="s">
        <v>683</v>
      </c>
      <c r="B16" s="357"/>
      <c r="C16" s="92"/>
      <c r="D16" s="92"/>
      <c r="E16" s="357"/>
      <c r="F16" s="150"/>
      <c r="G16" s="21"/>
    </row>
    <row r="17" spans="1:7" s="12" customFormat="1" ht="19.5" customHeight="1">
      <c r="A17" s="111" t="s">
        <v>1121</v>
      </c>
      <c r="B17" s="91">
        <v>2174666761</v>
      </c>
      <c r="C17" s="92">
        <v>-1.71153148323944</v>
      </c>
      <c r="D17" s="92">
        <v>4.59962826021629</v>
      </c>
      <c r="E17" s="91">
        <v>6532335626</v>
      </c>
      <c r="F17" s="148">
        <v>5.27935988894355</v>
      </c>
      <c r="G17" s="21"/>
    </row>
    <row r="18" spans="1:7" s="12" customFormat="1" ht="19.5" customHeight="1">
      <c r="A18" s="111" t="s">
        <v>685</v>
      </c>
      <c r="B18" s="357"/>
      <c r="C18" s="92"/>
      <c r="D18" s="92"/>
      <c r="E18" s="357"/>
      <c r="F18" s="150"/>
      <c r="G18" s="21"/>
    </row>
    <row r="19" spans="1:7" s="12" customFormat="1" ht="19.5" customHeight="1">
      <c r="A19" s="111" t="s">
        <v>686</v>
      </c>
      <c r="B19" s="91">
        <v>1158622318</v>
      </c>
      <c r="C19" s="92">
        <v>-6.74349545331664</v>
      </c>
      <c r="D19" s="92">
        <v>0.320817213255594</v>
      </c>
      <c r="E19" s="91">
        <v>3597708805</v>
      </c>
      <c r="F19" s="148">
        <v>3.27207436241933</v>
      </c>
      <c r="G19" s="21"/>
    </row>
    <row r="20" spans="1:7" s="12" customFormat="1" ht="19.5" customHeight="1">
      <c r="A20" s="111" t="s">
        <v>687</v>
      </c>
      <c r="B20" s="91">
        <v>59515393</v>
      </c>
      <c r="C20" s="92">
        <v>2.01532720675188</v>
      </c>
      <c r="D20" s="92">
        <v>10.9195540256385</v>
      </c>
      <c r="E20" s="91">
        <v>185304732</v>
      </c>
      <c r="F20" s="148">
        <v>-1.61184304054436</v>
      </c>
      <c r="G20" s="21"/>
    </row>
    <row r="21" spans="1:7" s="12" customFormat="1" ht="19.5" customHeight="1">
      <c r="A21" s="111" t="s">
        <v>688</v>
      </c>
      <c r="B21" s="91">
        <v>376023122</v>
      </c>
      <c r="C21" s="92">
        <v>4.1759434349659</v>
      </c>
      <c r="D21" s="92">
        <v>2.08799991262239</v>
      </c>
      <c r="E21" s="91">
        <v>1168731036</v>
      </c>
      <c r="F21" s="148">
        <v>15.9924295705838</v>
      </c>
      <c r="G21" s="21"/>
    </row>
    <row r="22" spans="1:7" s="12" customFormat="1" ht="19.5" customHeight="1">
      <c r="A22" s="111" t="s">
        <v>689</v>
      </c>
      <c r="B22" s="91">
        <v>503951967</v>
      </c>
      <c r="C22" s="92">
        <v>-2.06585477041122</v>
      </c>
      <c r="D22" s="92">
        <v>1.49888791428809</v>
      </c>
      <c r="E22" s="91">
        <v>1484328712</v>
      </c>
      <c r="F22" s="148">
        <v>3.99683188184261</v>
      </c>
      <c r="G22" s="21"/>
    </row>
    <row r="23" spans="1:7" s="12" customFormat="1" ht="30.75" customHeight="1">
      <c r="A23" s="139" t="s">
        <v>1030</v>
      </c>
      <c r="B23" s="91">
        <v>18911464</v>
      </c>
      <c r="C23" s="92">
        <v>22.1838685457621</v>
      </c>
      <c r="D23" s="92">
        <v>-17.5161359924956</v>
      </c>
      <c r="E23" s="91">
        <v>48939026</v>
      </c>
      <c r="F23" s="148">
        <v>-9.07580159803852</v>
      </c>
      <c r="G23" s="21"/>
    </row>
    <row r="24" spans="1:7" s="12" customFormat="1" ht="19.5" customHeight="1">
      <c r="A24" s="111" t="s">
        <v>690</v>
      </c>
      <c r="B24" s="91">
        <v>201466</v>
      </c>
      <c r="C24" s="92">
        <v>17.1804476292402</v>
      </c>
      <c r="D24" s="92">
        <v>31.5301199313186</v>
      </c>
      <c r="E24" s="91">
        <v>394423</v>
      </c>
      <c r="F24" s="148">
        <v>34.2702883034386</v>
      </c>
      <c r="G24" s="21"/>
    </row>
    <row r="25" spans="1:7" s="32" customFormat="1" ht="19.5" customHeight="1">
      <c r="A25" s="112" t="s">
        <v>681</v>
      </c>
      <c r="B25" s="57">
        <v>3399994189</v>
      </c>
      <c r="C25" s="93">
        <v>-0.107109776380511</v>
      </c>
      <c r="D25" s="93">
        <v>2.71011995935076</v>
      </c>
      <c r="E25" s="57">
        <v>10163446275</v>
      </c>
      <c r="F25" s="149">
        <v>4.584836730815</v>
      </c>
      <c r="G25" s="31"/>
    </row>
    <row r="26" spans="1:6" s="12" customFormat="1" ht="19.5" customHeight="1">
      <c r="A26" s="13"/>
      <c r="B26" s="10"/>
      <c r="C26" s="11"/>
      <c r="D26" s="14"/>
      <c r="E26" s="10"/>
      <c r="F26" s="14"/>
    </row>
    <row r="27" spans="1:6" s="12" customFormat="1" ht="19.5" customHeight="1">
      <c r="A27" s="519" t="s">
        <v>110</v>
      </c>
      <c r="B27" s="519"/>
      <c r="C27" s="519"/>
      <c r="D27" s="519"/>
      <c r="E27" s="519"/>
      <c r="F27" s="519"/>
    </row>
    <row r="28" spans="1:6" s="12" customFormat="1" ht="19.5" customHeight="1">
      <c r="A28" s="13"/>
      <c r="B28" s="10"/>
      <c r="C28" s="11"/>
      <c r="D28" s="14"/>
      <c r="E28" s="10"/>
      <c r="F28" s="14"/>
    </row>
    <row r="29" spans="1:7" s="12" customFormat="1" ht="19.5" customHeight="1">
      <c r="A29" s="111" t="s">
        <v>676</v>
      </c>
      <c r="B29" s="143">
        <v>234850338</v>
      </c>
      <c r="C29" s="146">
        <v>-2.63741856643343</v>
      </c>
      <c r="D29" s="146">
        <v>-3.36844087028565</v>
      </c>
      <c r="E29" s="91">
        <v>747708184</v>
      </c>
      <c r="F29" s="146">
        <v>-4.65199118364602</v>
      </c>
      <c r="G29" s="21"/>
    </row>
    <row r="30" spans="1:7" s="12" customFormat="1" ht="19.5" customHeight="1">
      <c r="A30" s="111" t="s">
        <v>677</v>
      </c>
      <c r="B30" s="143">
        <v>1925265529</v>
      </c>
      <c r="C30" s="146">
        <v>3.29754491216416</v>
      </c>
      <c r="D30" s="146">
        <v>4.92827107017341</v>
      </c>
      <c r="E30" s="91">
        <v>5647438371</v>
      </c>
      <c r="F30" s="146">
        <v>4.55668369059549</v>
      </c>
      <c r="G30" s="21"/>
    </row>
    <row r="31" spans="1:7" s="12" customFormat="1" ht="19.5" customHeight="1">
      <c r="A31" s="111" t="s">
        <v>678</v>
      </c>
      <c r="B31" s="143">
        <v>18601377</v>
      </c>
      <c r="C31" s="146">
        <v>8.37777415638955</v>
      </c>
      <c r="D31" s="146">
        <v>-4.79435490743396</v>
      </c>
      <c r="E31" s="91">
        <v>53386038</v>
      </c>
      <c r="F31" s="148">
        <v>-15.4969876373792</v>
      </c>
      <c r="G31" s="21"/>
    </row>
    <row r="32" spans="1:7" s="12" customFormat="1" ht="19.5" customHeight="1">
      <c r="A32" s="111" t="s">
        <v>679</v>
      </c>
      <c r="B32" s="143">
        <v>96250326</v>
      </c>
      <c r="C32" s="146">
        <v>-8.94997953013278</v>
      </c>
      <c r="D32" s="146">
        <v>-7.50882963366702</v>
      </c>
      <c r="E32" s="91">
        <v>313839301</v>
      </c>
      <c r="F32" s="148">
        <v>-0.282266568539924</v>
      </c>
      <c r="G32" s="21"/>
    </row>
    <row r="33" spans="1:7" s="12" customFormat="1" ht="19.5" customHeight="1">
      <c r="A33" s="111" t="s">
        <v>680</v>
      </c>
      <c r="B33" s="143">
        <v>1810413826</v>
      </c>
      <c r="C33" s="146">
        <v>3.99114495280936</v>
      </c>
      <c r="D33" s="146">
        <v>5.79560865019852</v>
      </c>
      <c r="E33" s="91">
        <v>5280213032</v>
      </c>
      <c r="F33" s="148">
        <v>5.11205749578805</v>
      </c>
      <c r="G33" s="21"/>
    </row>
    <row r="34" spans="1:7" s="32" customFormat="1" ht="19.5" customHeight="1">
      <c r="A34" s="112" t="s">
        <v>681</v>
      </c>
      <c r="B34" s="144">
        <v>2402466283</v>
      </c>
      <c r="C34" s="147">
        <v>5.25355593560009</v>
      </c>
      <c r="D34" s="147">
        <v>9.2338650750952</v>
      </c>
      <c r="E34" s="57">
        <v>6963296822</v>
      </c>
      <c r="F34" s="149">
        <v>6.55204728881571</v>
      </c>
      <c r="G34" s="31"/>
    </row>
    <row r="35" spans="1:7" s="12" customFormat="1" ht="29.25" customHeight="1">
      <c r="A35" s="111" t="s">
        <v>682</v>
      </c>
      <c r="B35" s="143">
        <v>1805311206</v>
      </c>
      <c r="C35" s="146">
        <v>4.52524246935273</v>
      </c>
      <c r="D35" s="146">
        <v>7.11165765359276</v>
      </c>
      <c r="E35" s="91">
        <v>5236556957</v>
      </c>
      <c r="F35" s="150">
        <v>4.50133560334307</v>
      </c>
      <c r="G35" s="21"/>
    </row>
    <row r="36" spans="1:7" s="12" customFormat="1" ht="19.5" customHeight="1">
      <c r="A36" s="111" t="s">
        <v>683</v>
      </c>
      <c r="B36" s="143"/>
      <c r="C36" s="146"/>
      <c r="D36" s="146"/>
      <c r="E36" s="91"/>
      <c r="F36" s="150"/>
      <c r="G36" s="21"/>
    </row>
    <row r="37" spans="1:7" s="12" customFormat="1" ht="19.5" customHeight="1">
      <c r="A37" s="111" t="s">
        <v>1121</v>
      </c>
      <c r="B37" s="143">
        <v>1654825782</v>
      </c>
      <c r="C37" s="146">
        <v>3.77418692912012</v>
      </c>
      <c r="D37" s="146">
        <v>6.93394554066563</v>
      </c>
      <c r="E37" s="91">
        <v>4828714387</v>
      </c>
      <c r="F37" s="150">
        <v>4.48792270648795</v>
      </c>
      <c r="G37" s="21"/>
    </row>
    <row r="38" spans="1:7" s="12" customFormat="1" ht="19.5" customHeight="1">
      <c r="A38" s="111" t="s">
        <v>685</v>
      </c>
      <c r="B38" s="143"/>
      <c r="C38" s="146"/>
      <c r="D38" s="146"/>
      <c r="E38" s="91"/>
      <c r="F38" s="150"/>
      <c r="G38" s="21"/>
    </row>
    <row r="39" spans="1:7" s="12" customFormat="1" ht="19.5" customHeight="1">
      <c r="A39" s="111" t="s">
        <v>686</v>
      </c>
      <c r="B39" s="143">
        <v>984810822</v>
      </c>
      <c r="C39" s="146">
        <v>4.75665456649477</v>
      </c>
      <c r="D39" s="146">
        <v>6.93848266873691</v>
      </c>
      <c r="E39" s="91">
        <v>2882426843</v>
      </c>
      <c r="F39" s="150">
        <v>4.60637196391851</v>
      </c>
      <c r="G39" s="21"/>
    </row>
    <row r="40" spans="1:7" s="12" customFormat="1" ht="19.5" customHeight="1">
      <c r="A40" s="111" t="s">
        <v>687</v>
      </c>
      <c r="B40" s="143">
        <v>24943472</v>
      </c>
      <c r="C40" s="146">
        <v>-17.9622636842854</v>
      </c>
      <c r="D40" s="146">
        <v>114.876979377696</v>
      </c>
      <c r="E40" s="91">
        <v>77271395</v>
      </c>
      <c r="F40" s="148">
        <v>108.393494507837</v>
      </c>
      <c r="G40" s="21"/>
    </row>
    <row r="41" spans="1:7" s="12" customFormat="1" ht="19.5" customHeight="1">
      <c r="A41" s="111" t="s">
        <v>688</v>
      </c>
      <c r="B41" s="143">
        <v>121470625</v>
      </c>
      <c r="C41" s="146">
        <v>-2.18638515086326</v>
      </c>
      <c r="D41" s="146">
        <v>11.8018089121147</v>
      </c>
      <c r="E41" s="91">
        <v>363952204</v>
      </c>
      <c r="F41" s="146">
        <v>-8.31160299573138</v>
      </c>
      <c r="G41" s="21"/>
    </row>
    <row r="42" spans="1:7" s="12" customFormat="1" ht="19.5" customHeight="1">
      <c r="A42" s="111" t="s">
        <v>689</v>
      </c>
      <c r="B42" s="143">
        <v>449817375</v>
      </c>
      <c r="C42" s="146">
        <v>12.408490921447</v>
      </c>
      <c r="D42" s="146">
        <v>14.4964535482527</v>
      </c>
      <c r="E42" s="91">
        <v>1282264423</v>
      </c>
      <c r="F42" s="146">
        <v>17.8504956394194</v>
      </c>
      <c r="G42" s="21"/>
    </row>
    <row r="43" spans="1:7" s="12" customFormat="1" ht="30.75" customHeight="1">
      <c r="A43" s="139" t="s">
        <v>1030</v>
      </c>
      <c r="B43" s="91">
        <v>923605</v>
      </c>
      <c r="C43" s="146">
        <v>43.4160346830144</v>
      </c>
      <c r="D43" s="146">
        <v>14.2361519100067</v>
      </c>
      <c r="E43" s="91">
        <v>3251843</v>
      </c>
      <c r="F43" s="148">
        <v>58.5998739723676</v>
      </c>
      <c r="G43" s="21"/>
    </row>
    <row r="44" spans="1:7" s="12" customFormat="1" ht="19.5" customHeight="1">
      <c r="A44" s="111" t="s">
        <v>690</v>
      </c>
      <c r="B44" s="368" t="s">
        <v>1153</v>
      </c>
      <c r="C44" s="368" t="s">
        <v>1218</v>
      </c>
      <c r="D44" s="368" t="s">
        <v>1218</v>
      </c>
      <c r="E44" s="368" t="s">
        <v>1153</v>
      </c>
      <c r="F44" s="368" t="s">
        <v>1218</v>
      </c>
      <c r="G44" s="21"/>
    </row>
    <row r="45" spans="1:7" s="32" customFormat="1" ht="19.5" customHeight="1">
      <c r="A45" s="112" t="s">
        <v>681</v>
      </c>
      <c r="B45" s="144">
        <v>2402466283</v>
      </c>
      <c r="C45" s="147">
        <v>5.25355593560009</v>
      </c>
      <c r="D45" s="147">
        <v>9.2338650750952</v>
      </c>
      <c r="E45" s="57">
        <v>6963296822</v>
      </c>
      <c r="F45" s="149">
        <v>6.55204728881571</v>
      </c>
      <c r="G45" s="31"/>
    </row>
    <row r="46" spans="1:7" s="32" customFormat="1" ht="9.75" customHeight="1">
      <c r="A46" s="145"/>
      <c r="B46" s="59"/>
      <c r="C46" s="93"/>
      <c r="D46" s="136"/>
      <c r="E46" s="57"/>
      <c r="F46" s="136"/>
      <c r="G46" s="31"/>
    </row>
    <row r="47" spans="1:2" ht="12.75">
      <c r="A47" s="34" t="s">
        <v>830</v>
      </c>
      <c r="B47" s="26"/>
    </row>
    <row r="48" spans="1:8" ht="31.5" customHeight="1">
      <c r="A48" s="518" t="s">
        <v>1165</v>
      </c>
      <c r="B48" s="518"/>
      <c r="C48" s="518"/>
      <c r="D48" s="518"/>
      <c r="E48" s="518"/>
      <c r="F48" s="518"/>
      <c r="G48" s="26"/>
      <c r="H48" s="26"/>
    </row>
    <row r="65" ht="15" customHeight="1"/>
  </sheetData>
  <sheetProtection/>
  <mergeCells count="10">
    <mergeCell ref="A48:F48"/>
    <mergeCell ref="A27:F27"/>
    <mergeCell ref="A7:F7"/>
    <mergeCell ref="A1:F1"/>
    <mergeCell ref="A3:A5"/>
    <mergeCell ref="B3:B4"/>
    <mergeCell ref="C3:D3"/>
    <mergeCell ref="E3:E4"/>
    <mergeCell ref="F3:F4"/>
    <mergeCell ref="C5:D5"/>
  </mergeCells>
  <printOptions horizontalCentered="1"/>
  <pageMargins left="0.5905511811023623" right="0.5905511811023623" top="0.7874015748031497" bottom="0.3937007874015748" header="0.5118110236220472" footer="0.31496062992125984"/>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2015-12-02T07:17:49Z</cp:lastPrinted>
  <dcterms:created xsi:type="dcterms:W3CDTF">2004-03-02T08:35:25Z</dcterms:created>
  <dcterms:modified xsi:type="dcterms:W3CDTF">2015-12-02T09:13:10Z</dcterms:modified>
  <cp:category/>
  <cp:version/>
  <cp:contentType/>
  <cp:contentStatus/>
</cp:coreProperties>
</file>