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505" yWindow="65521" windowWidth="14310" windowHeight="13740" tabRatio="1000"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2" sheetId="9" r:id="rId9"/>
    <sheet name="Grafik 3+4" sheetId="10" r:id="rId10"/>
    <sheet name="Grafik 5+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'Daten'!$A$2:$P$114</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11'!$A$1:$H$42</definedName>
    <definedName name="_xlnm.Print_Area" localSheetId="27">'Tabelle 23'!$A$1:$I$45</definedName>
    <definedName name="_xlnm.Print_Area" localSheetId="20">'Tabelle16'!$A$1:$I$256</definedName>
    <definedName name="_xlnm.Print_Area" localSheetId="21">'Tabelle17'!$A$1:$I$256</definedName>
    <definedName name="_xlnm.Print_Area" localSheetId="24">'Tabelle20'!$A$1:$M$45</definedName>
    <definedName name="_xlnm.Print_Area" localSheetId="26">'Tabelle22'!$A$1:$I$45</definedName>
    <definedName name="_xlnm.Print_Area" localSheetId="3">'Vorbemerkungen'!$A$1:$J$198</definedName>
  </definedNames>
  <calcPr fullCalcOnLoad="1"/>
</workbook>
</file>

<file path=xl/sharedStrings.xml><?xml version="1.0" encoding="utf-8"?>
<sst xmlns="http://schemas.openxmlformats.org/spreadsheetml/2006/main" count="5053" uniqueCount="1270">
  <si>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</si>
  <si>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</si>
  <si>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</si>
  <si>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</si>
  <si>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</si>
  <si>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</si>
  <si>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</si>
  <si>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</si>
  <si>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</si>
  <si>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</si>
  <si>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</si>
  <si>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</si>
  <si>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</si>
  <si>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</si>
  <si>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</si>
  <si>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</si>
  <si>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</si>
  <si>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</si>
  <si>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</si>
  <si>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</si>
  <si>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</si>
  <si>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</si>
  <si>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</si>
  <si>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</si>
  <si>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</si>
  <si>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</si>
  <si>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</si>
  <si>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</si>
  <si>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</si>
  <si>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</si>
  <si>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</si>
  <si>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</si>
  <si>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</si>
  <si>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</si>
  <si>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</si>
  <si>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</si>
  <si>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</si>
  <si>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</si>
  <si>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</si>
  <si>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</si>
  <si>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</si>
  <si>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</si>
  <si>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</si>
  <si>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</si>
  <si>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</si>
  <si>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</si>
  <si>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</si>
  <si>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</si>
  <si>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</si>
  <si>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</si>
  <si>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</si>
  <si>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</si>
  <si>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</si>
  <si>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</si>
  <si>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</si>
  <si>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</si>
  <si>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</si>
  <si>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</si>
  <si>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</si>
  <si>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</si>
  <si>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</si>
  <si>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</si>
  <si>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</si>
  <si>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</si>
  <si>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</si>
  <si>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</si>
  <si>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</si>
  <si>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</si>
  <si>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</si>
  <si>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</si>
  <si>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</si>
  <si>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</si>
  <si>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</si>
  <si>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</si>
  <si>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</si>
  <si>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</si>
  <si>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</si>
  <si>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</si>
  <si>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</si>
  <si>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</si>
  <si>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</si>
  <si>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</si>
  <si>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</si>
  <si>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</si>
  <si>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</si>
  <si>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</si>
  <si>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</si>
  <si>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</si>
  <si>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</si>
  <si>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</si>
  <si>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</si>
  <si>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</si>
  <si>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</si>
  <si>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</si>
  <si>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</si>
  <si>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</si>
  <si>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</si>
  <si>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</si>
  <si>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</si>
  <si>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</si>
  <si>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</si>
  <si>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</si>
  <si>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</si>
  <si>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</si>
  <si>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</si>
  <si>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</si>
  <si>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</si>
  <si>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</si>
  <si>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</si>
  <si>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</si>
  <si>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</si>
  <si>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</si>
  <si>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</si>
  <si>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</si>
  <si>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</si>
  <si>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</si>
  <si>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</si>
  <si>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</si>
  <si>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</si>
  <si>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</si>
  <si>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</si>
  <si>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</si>
  <si>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</si>
  <si>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</si>
  <si>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</si>
  <si>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</si>
  <si>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</si>
  <si>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</si>
  <si>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</si>
  <si>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</si>
  <si>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</si>
  <si>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</si>
  <si>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</si>
  <si>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</si>
  <si>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</si>
  <si>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</si>
  <si>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</si>
  <si>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</si>
  <si>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</si>
  <si>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</si>
  <si>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</si>
  <si>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</si>
  <si>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</si>
  <si>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</si>
  <si>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</si>
  <si>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</si>
  <si>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</si>
  <si>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</si>
  <si>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</si>
  <si>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</si>
  <si>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</si>
  <si>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</si>
  <si>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</si>
  <si>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</si>
  <si>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</si>
  <si>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</si>
  <si>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</si>
  <si>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</si>
  <si>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</si>
  <si>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</si>
  <si>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</si>
  <si>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</si>
  <si>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</si>
  <si>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</si>
  <si>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</si>
  <si>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</si>
  <si>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</si>
  <si>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</si>
  <si>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</si>
  <si>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</si>
  <si>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</si>
  <si>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</si>
  <si>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</si>
  <si>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</si>
  <si>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</si>
  <si>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</si>
  <si>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</si>
  <si>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</si>
  <si>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</si>
  <si>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</si>
  <si>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</si>
  <si>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</si>
  <si>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</si>
  <si>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</si>
  <si>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</si>
  <si>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</si>
  <si>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</si>
  <si>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</si>
  <si>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</si>
  <si>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</si>
  <si>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</si>
  <si>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</si>
  <si>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</si>
  <si>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</si>
  <si>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</si>
  <si>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</si>
  <si>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</si>
  <si>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</si>
  <si>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</si>
  <si>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</si>
  <si>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</si>
  <si>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</si>
  <si>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</si>
  <si>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</si>
  <si>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</si>
  <si>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</si>
  <si>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</si>
  <si>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</si>
  <si>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</si>
  <si>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</si>
  <si>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</si>
  <si>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</si>
  <si>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</si>
  <si>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</si>
  <si>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</si>
  <si>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</si>
  <si>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</si>
  <si>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</si>
  <si>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</si>
  <si>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</si>
  <si>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</si>
  <si>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</si>
  <si>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</si>
  <si>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</si>
  <si>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</si>
  <si>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</si>
  <si>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</si>
  <si>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</si>
  <si>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</si>
  <si>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</si>
  <si>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</si>
  <si>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</si>
  <si>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</si>
  <si>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</si>
  <si>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</si>
  <si>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</si>
  <si>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</si>
  <si>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</si>
  <si>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</si>
  <si>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</si>
  <si>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</si>
  <si>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</si>
  <si>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</si>
  <si>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</si>
  <si>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</si>
  <si>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</si>
  <si>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</si>
  <si>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</si>
  <si>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</si>
  <si>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</si>
  <si>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</si>
  <si>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</si>
  <si>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</si>
  <si>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</si>
  <si>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</si>
  <si>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</si>
  <si>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</si>
  <si>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</si>
  <si>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</si>
  <si>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</si>
  <si>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</si>
  <si>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</si>
  <si>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</si>
  <si>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</si>
  <si>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</si>
  <si>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</si>
  <si>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</si>
  <si>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</si>
  <si>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</si>
  <si>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</si>
  <si>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</si>
  <si>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</si>
  <si>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</si>
  <si>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</si>
  <si>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</si>
  <si>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</si>
  <si>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</si>
  <si>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</si>
  <si>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</si>
  <si>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</si>
  <si>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</si>
  <si>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</si>
  <si>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</si>
  <si>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</si>
  <si>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</si>
  <si>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</si>
  <si>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</si>
  <si>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</si>
  <si>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</si>
  <si>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</si>
  <si>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</si>
  <si>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</si>
  <si>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</si>
  <si>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</si>
  <si>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</si>
  <si>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</si>
  <si>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</si>
  <si>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</si>
  <si>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</si>
  <si>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</si>
  <si>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</si>
  <si>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</si>
  <si>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</si>
  <si>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</si>
  <si>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</si>
  <si>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</si>
  <si>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</si>
  <si>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</si>
  <si>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</si>
  <si>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</si>
  <si>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</si>
  <si>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</si>
  <si>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</si>
  <si>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</si>
  <si>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</si>
  <si>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</si>
  <si>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</si>
  <si>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</si>
  <si>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</si>
  <si>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</si>
  <si>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</si>
  <si>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</si>
  <si>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</si>
  <si>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</si>
  <si>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</si>
  <si>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</si>
  <si>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</si>
  <si>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</si>
  <si>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</si>
  <si>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</si>
  <si>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</si>
  <si>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</si>
  <si>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</si>
  <si>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</si>
  <si>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</si>
  <si>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</si>
  <si>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</si>
  <si>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</si>
  <si>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</si>
  <si>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</si>
  <si>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</si>
  <si>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</si>
  <si>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</si>
  <si>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</si>
  <si>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</si>
  <si>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</si>
  <si>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</si>
  <si>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</si>
  <si>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</si>
  <si>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</si>
  <si>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</si>
  <si>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</si>
  <si>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</si>
  <si>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</si>
  <si>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</si>
  <si>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</si>
  <si>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</si>
  <si>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</si>
  <si>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</si>
  <si>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</si>
  <si>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</si>
  <si>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</si>
  <si>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</si>
  <si>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</si>
  <si>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</si>
  <si>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</si>
  <si>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</si>
  <si>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</si>
  <si>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</si>
  <si>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</si>
  <si>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</si>
  <si>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</si>
  <si>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</si>
  <si>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</si>
  <si>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</si>
  <si>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</si>
  <si>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</si>
  <si>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</si>
  <si>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</si>
  <si>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</si>
  <si>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</si>
  <si>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</si>
  <si>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</si>
  <si>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</si>
  <si>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</si>
  <si>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</si>
  <si>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</si>
  <si>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</si>
  <si>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</si>
  <si>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</si>
  <si>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</si>
  <si>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</si>
  <si>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</si>
  <si>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</si>
  <si>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</si>
  <si>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</si>
  <si>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</si>
  <si>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</si>
  <si>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</si>
  <si>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</si>
  <si>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</si>
  <si>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</si>
  <si>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</si>
  <si>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</si>
  <si>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</si>
  <si>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</si>
  <si>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</si>
  <si>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</si>
  <si>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</si>
  <si>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</si>
  <si>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</si>
  <si>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</si>
  <si>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</si>
  <si>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</si>
  <si>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</si>
  <si>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</si>
  <si>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</si>
  <si>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</si>
  <si>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</si>
  <si>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</si>
  <si>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</si>
  <si>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</si>
  <si>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</si>
  <si>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</si>
  <si>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</si>
  <si>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</si>
  <si>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</si>
  <si>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</si>
  <si>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</si>
  <si>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</si>
  <si>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</si>
  <si>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</si>
  <si>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</si>
  <si>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</si>
  <si>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</si>
  <si>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</si>
  <si>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</si>
  <si>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</si>
  <si>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</si>
  <si>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</si>
  <si>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</si>
  <si>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</si>
  <si>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</si>
  <si>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</si>
  <si>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</si>
  <si>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</si>
  <si>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</si>
  <si>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</si>
  <si>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</si>
  <si>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</si>
  <si>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</si>
  <si>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</si>
  <si>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</si>
  <si>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</si>
  <si>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</si>
  <si>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</si>
  <si>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</si>
  <si>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</si>
  <si>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</si>
  <si>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</si>
  <si>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</si>
  <si>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</si>
  <si>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</si>
  <si>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</si>
  <si>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</si>
  <si>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</si>
  <si>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</si>
  <si>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</si>
  <si>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</si>
  <si>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</si>
  <si>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</si>
  <si>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</si>
  <si>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</si>
  <si>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</si>
  <si>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</si>
  <si>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</si>
  <si>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</si>
  <si>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</si>
  <si>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</si>
  <si>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</si>
  <si>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</si>
  <si>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</si>
  <si>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</si>
  <si>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</si>
  <si>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</si>
  <si>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</si>
  <si>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</si>
  <si>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</si>
  <si>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</si>
  <si>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</si>
  <si>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</si>
  <si>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</si>
  <si>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</si>
  <si>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</si>
  <si>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</si>
  <si>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</si>
  <si>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</si>
  <si>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</si>
  <si>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</si>
  <si>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</si>
  <si>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</si>
  <si>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</si>
  <si>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</si>
  <si>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</si>
  <si>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</si>
  <si>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</si>
  <si>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</si>
  <si>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</si>
  <si>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</si>
  <si>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</si>
  <si>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</si>
  <si>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</si>
  <si>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</si>
  <si>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</si>
  <si>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</si>
  <si>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</si>
  <si>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</si>
  <si>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</si>
  <si>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</si>
  <si>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</si>
  <si>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</si>
  <si>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</si>
  <si>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</si>
  <si>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</si>
  <si>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</si>
  <si>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</si>
  <si>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</si>
  <si>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</si>
  <si>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</si>
  <si>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</si>
  <si>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</si>
  <si>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</si>
  <si>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</si>
  <si>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</si>
  <si>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</si>
  <si>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</si>
  <si>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</si>
  <si>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</si>
  <si>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</si>
  <si>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</si>
  <si>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</si>
  <si>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</si>
  <si>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</si>
  <si>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</si>
  <si>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</si>
  <si>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</si>
  <si>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</si>
  <si>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</si>
  <si>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</si>
  <si>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</si>
  <si>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</si>
  <si>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</si>
  <si>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</si>
  <si>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</si>
  <si>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</si>
  <si>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</si>
  <si>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</si>
  <si>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</si>
  <si>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</si>
  <si>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</si>
  <si>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</si>
  <si>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</si>
  <si>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</si>
  <si>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</si>
  <si>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</si>
  <si>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</si>
  <si>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</si>
  <si>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</si>
  <si>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</si>
  <si>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</si>
  <si>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</si>
  <si>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</si>
  <si>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</si>
  <si>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</si>
  <si>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</si>
  <si>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</si>
  <si>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</si>
  <si>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</si>
  <si>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</si>
  <si>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</si>
  <si>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</si>
  <si>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</si>
  <si>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</si>
  <si>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</si>
  <si>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</si>
  <si>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</si>
  <si>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</si>
  <si>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</si>
  <si>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</si>
  <si>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</si>
  <si>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</si>
  <si>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</si>
  <si>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</si>
  <si>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</si>
  <si>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</si>
  <si>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</si>
  <si>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</si>
  <si>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</si>
  <si>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</si>
  <si>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</si>
  <si>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</si>
  <si>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</si>
  <si>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</si>
  <si>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</si>
  <si>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</si>
  <si>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</si>
  <si>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</si>
  <si>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</si>
  <si>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</si>
  <si>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</si>
  <si>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</si>
  <si>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</si>
  <si>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</si>
  <si>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</si>
  <si>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</si>
  <si>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</si>
  <si>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</si>
  <si>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</si>
  <si>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</si>
  <si>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</si>
  <si>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</si>
  <si>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</si>
  <si>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</si>
  <si>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</si>
  <si>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</si>
  <si>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</si>
  <si>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</si>
  <si>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</si>
  <si>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</si>
  <si>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</si>
  <si>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</si>
  <si>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</si>
  <si>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</si>
  <si>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</si>
  <si>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</si>
  <si>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</si>
  <si>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</si>
  <si>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</si>
  <si>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</si>
  <si>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</si>
  <si>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</si>
  <si>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</si>
  <si>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</si>
  <si>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</si>
  <si>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</si>
  <si>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</si>
  <si>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</si>
  <si>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</si>
  <si>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</si>
  <si>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</si>
  <si>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</si>
  <si>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</si>
  <si>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</si>
  <si>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</si>
  <si>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</si>
  <si>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</si>
  <si>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</si>
  <si>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</si>
  <si>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</si>
  <si>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</si>
  <si>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</si>
  <si>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</si>
  <si>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</si>
  <si>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</si>
  <si>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</si>
  <si>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</si>
  <si>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</si>
  <si>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</si>
  <si>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</si>
  <si>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</si>
  <si>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</si>
  <si>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</si>
  <si>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</si>
  <si>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</si>
  <si>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</si>
  <si>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</si>
  <si>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</si>
  <si>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</si>
  <si>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</si>
  <si>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</si>
  <si>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</si>
  <si>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</si>
  <si>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</si>
  <si>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</si>
  <si>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</si>
  <si>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</si>
  <si>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</si>
  <si>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</si>
  <si>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</si>
  <si>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</si>
  <si>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</si>
  <si>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</si>
  <si>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</si>
  <si>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</si>
  <si>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</si>
  <si>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</si>
  <si>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</si>
  <si>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</si>
  <si>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</si>
  <si>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</si>
  <si>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</si>
  <si>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</si>
  <si>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</si>
  <si>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</si>
  <si>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</si>
  <si>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</si>
  <si>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</si>
  <si>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</si>
  <si>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</si>
  <si>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</si>
  <si>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</si>
  <si>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</si>
  <si>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</si>
  <si>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</si>
  <si>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</si>
  <si>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</si>
  <si>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</si>
  <si>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</si>
  <si>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</si>
  <si>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</si>
  <si>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</si>
  <si>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</si>
  <si>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</si>
  <si>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</si>
  <si>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</si>
  <si>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</si>
  <si>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</si>
  <si>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</si>
  <si>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</si>
  <si>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</si>
  <si>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</si>
  <si>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</si>
  <si>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</si>
  <si>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</si>
  <si>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</si>
  <si>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</si>
  <si>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</si>
  <si>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</si>
  <si>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</si>
  <si>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</si>
  <si>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</si>
  <si>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</si>
  <si>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</si>
  <si>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</si>
  <si>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</si>
  <si>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</si>
  <si>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</si>
  <si>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</si>
  <si>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</si>
  <si>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</si>
  <si>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</si>
  <si>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</si>
  <si>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</si>
  <si>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</si>
  <si>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</si>
  <si>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</si>
  <si>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</si>
  <si>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</si>
  <si>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</si>
  <si>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</si>
  <si>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</si>
  <si>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</si>
  <si>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</si>
  <si>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</si>
  <si>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</si>
  <si>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</si>
  <si>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</si>
  <si>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</si>
  <si>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</si>
  <si>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</si>
  <si>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</si>
  <si>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</si>
  <si>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</si>
  <si>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</si>
  <si>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</si>
  <si>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</si>
  <si>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</si>
  <si>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</si>
  <si>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</si>
  <si>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</si>
  <si>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</si>
  <si>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</si>
  <si>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</si>
  <si>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</si>
  <si>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</si>
  <si>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</si>
  <si>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</si>
  <si>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</si>
  <si>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</si>
  <si>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</si>
  <si>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</si>
  <si>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</si>
  <si>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</si>
  <si>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</si>
  <si>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</si>
  <si>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</si>
  <si>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</si>
  <si>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</si>
  <si>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</si>
  <si>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</si>
  <si>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</si>
  <si>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</si>
  <si>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</si>
  <si>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</si>
  <si>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</si>
  <si>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</si>
  <si>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</si>
  <si>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</si>
  <si>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</si>
  <si>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</si>
  <si>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</si>
  <si>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</si>
  <si>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</si>
  <si>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</si>
  <si>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</si>
  <si>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</si>
  <si>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</si>
  <si>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</si>
  <si>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</si>
  <si>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</si>
  <si>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</si>
  <si>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</si>
  <si>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</si>
  <si>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</si>
  <si>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</si>
  <si>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</si>
  <si>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</si>
  <si>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</si>
  <si>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</si>
  <si>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</si>
  <si>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</si>
  <si>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</si>
  <si>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</si>
  <si>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</si>
  <si>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</si>
  <si>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</si>
  <si>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</si>
  <si>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</si>
  <si>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</si>
  <si>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</si>
  <si>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</si>
  <si>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</si>
  <si>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</si>
  <si>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</si>
  <si>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</si>
  <si>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</si>
  <si>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</si>
  <si>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</si>
  <si>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</si>
  <si>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</si>
  <si>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</si>
  <si>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</si>
  <si>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</si>
  <si>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</si>
  <si>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</si>
  <si>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</si>
  <si>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</si>
  <si>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</si>
  <si>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</si>
  <si>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</si>
  <si>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</si>
  <si>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</si>
  <si>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</si>
  <si>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</si>
  <si>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</si>
  <si>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</si>
  <si>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</si>
  <si>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</si>
  <si>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</si>
  <si>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</si>
  <si>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</si>
  <si>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</si>
  <si>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</si>
  <si>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</si>
  <si>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</si>
  <si>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</si>
  <si>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</si>
  <si>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</si>
  <si>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</si>
  <si>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</si>
  <si>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</si>
  <si>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</si>
  <si>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</si>
  <si>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</si>
  <si>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</si>
  <si>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</si>
  <si>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</si>
  <si>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</si>
  <si>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</si>
  <si>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</si>
  <si>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</si>
  <si>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</si>
  <si>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</si>
  <si>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</si>
  <si>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</si>
  <si>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</si>
  <si>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</si>
  <si>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</si>
  <si>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</si>
  <si>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</si>
  <si>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</si>
  <si>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</si>
  <si>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</si>
  <si>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</si>
  <si>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</si>
  <si>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</si>
  <si>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</si>
  <si>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</si>
  <si>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</si>
  <si>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</si>
  <si>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</si>
  <si>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</si>
  <si>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</si>
  <si>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</si>
  <si>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</si>
  <si>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</si>
  <si>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</si>
  <si>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</si>
  <si>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</si>
  <si>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</si>
  <si>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</si>
  <si>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</si>
  <si>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</si>
  <si>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</si>
  <si>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</si>
  <si>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</si>
  <si>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</si>
  <si>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</si>
  <si>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</si>
  <si>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</si>
  <si>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</si>
  <si>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</si>
  <si>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</si>
  <si>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</si>
  <si>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</si>
  <si>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</si>
  <si>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</si>
  <si>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</si>
  <si>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</si>
  <si>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</si>
  <si>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</si>
  <si>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</si>
  <si>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</si>
  <si>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</si>
  <si>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</si>
  <si>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</si>
  <si>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</si>
  <si>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</si>
  <si>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</si>
  <si>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</si>
  <si>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</si>
  <si>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</si>
  <si>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</si>
  <si>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</si>
  <si>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</si>
  <si>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</si>
  <si>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</si>
  <si>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</si>
  <si>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</si>
  <si>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</si>
  <si>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</si>
  <si>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</si>
  <si>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</si>
  <si>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</si>
  <si>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</si>
  <si>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</si>
  <si>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</si>
  <si>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</si>
  <si>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</si>
  <si>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</si>
  <si>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</si>
  <si>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</si>
  <si>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</si>
  <si>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</si>
  <si>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</si>
  <si>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</si>
  <si>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</si>
  <si>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</si>
  <si>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</si>
  <si>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</si>
  <si>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</si>
  <si>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</si>
  <si>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</si>
  <si>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Monat / Jahr</t>
  </si>
  <si>
    <t>Jan.</t>
  </si>
  <si>
    <t>Feb.</t>
  </si>
  <si>
    <t>März</t>
  </si>
  <si>
    <t>April</t>
  </si>
  <si>
    <t>Mai</t>
  </si>
  <si>
    <t>Juni</t>
  </si>
  <si>
    <t>Juli</t>
  </si>
  <si>
    <t>Aug.</t>
  </si>
  <si>
    <t>Sept.</t>
  </si>
  <si>
    <t>Okt.</t>
  </si>
  <si>
    <t>Nov.</t>
  </si>
  <si>
    <t>Dez.</t>
  </si>
  <si>
    <t>Summe</t>
  </si>
  <si>
    <t>Land</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</si>
  <si>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</si>
  <si>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</si>
  <si>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</si>
  <si>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</si>
  <si>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</si>
  <si>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</si>
  <si>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</si>
  <si>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</si>
  <si>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</si>
  <si>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</si>
  <si>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</si>
  <si>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</si>
  <si>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</si>
  <si>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</si>
  <si>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</si>
  <si>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</si>
  <si>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</si>
  <si>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</si>
  <si>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</si>
  <si>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</si>
  <si>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</si>
  <si>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</si>
  <si>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</si>
  <si>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</si>
  <si>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</si>
  <si>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</si>
  <si>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</si>
  <si>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</si>
  <si>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</si>
  <si>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</si>
  <si>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</si>
  <si>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</si>
  <si>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</si>
  <si>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</si>
  <si>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</si>
  <si>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</si>
  <si>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</si>
  <si>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</si>
  <si>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</si>
  <si>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</si>
  <si>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</si>
  <si>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</si>
  <si>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</si>
  <si>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</si>
  <si>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</si>
  <si>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</si>
  <si>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</si>
  <si>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</si>
  <si>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</si>
  <si>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</si>
  <si>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</si>
  <si>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</si>
  <si>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</si>
  <si>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</si>
  <si>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</si>
  <si>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</si>
  <si>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</si>
  <si>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</si>
  <si>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</si>
  <si>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</si>
  <si>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</si>
  <si>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</si>
  <si>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</si>
  <si>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</si>
  <si>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</si>
  <si>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</si>
  <si>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</si>
  <si>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</si>
  <si>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</si>
  <si>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</si>
  <si>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</si>
  <si>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</si>
  <si>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</si>
  <si>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</si>
  <si>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</si>
  <si>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</si>
  <si>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</si>
  <si>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</si>
  <si>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</si>
  <si>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</si>
  <si>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</si>
  <si>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</si>
  <si>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</si>
  <si>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</si>
  <si>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</si>
  <si>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</si>
  <si>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</si>
  <si>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</si>
  <si>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</si>
  <si>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</si>
  <si>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</si>
  <si>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</si>
  <si>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</si>
  <si>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</si>
  <si>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</si>
  <si>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</si>
  <si>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</si>
  <si>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</si>
  <si>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</si>
  <si>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</si>
  <si>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</si>
  <si>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</si>
  <si>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</si>
  <si>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</si>
  <si>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</si>
  <si>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</si>
  <si>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</si>
  <si>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Stäbe und Profile aus Eisen oder Stahl</t>
  </si>
  <si>
    <t xml:space="preserve"> </t>
  </si>
  <si>
    <t>532</t>
  </si>
  <si>
    <t xml:space="preserve"> -  </t>
  </si>
  <si>
    <t xml:space="preserve"> -</t>
  </si>
  <si>
    <t>Januar</t>
  </si>
  <si>
    <t>Februar</t>
  </si>
  <si>
    <t>August</t>
  </si>
  <si>
    <t>September</t>
  </si>
  <si>
    <t>Oktober</t>
  </si>
  <si>
    <t>November</t>
  </si>
  <si>
    <t>Dezember</t>
  </si>
  <si>
    <t>2014</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</si>
  <si>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</si>
  <si>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</si>
  <si>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</si>
  <si>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 xml:space="preserve">                                         Länderverzeichnis für die Außenhandelsstatistik                   </t>
    </r>
    <r>
      <rPr>
        <b/>
        <vertAlign val="superscript"/>
        <sz val="18"/>
        <rFont val="Arial"/>
        <family val="2"/>
      </rPr>
      <t>Stand: Januar 2016</t>
    </r>
  </si>
  <si>
    <t>Stand: Januar 2016</t>
  </si>
  <si>
    <t>642</t>
  </si>
  <si>
    <t>Abfälle und Schrott, aus Eisen oder Stahl</t>
  </si>
  <si>
    <t>875</t>
  </si>
  <si>
    <t>Möbel</t>
  </si>
  <si>
    <t>Nr. der
 Syste-      matik</t>
  </si>
  <si>
    <t>Nr. der Syste-      matik</t>
  </si>
  <si>
    <t>*) Für Antwortausfälle und Befreiungen sind Zuschätzungen bei den EU-  Ländern und im Insgesamt enthalten, in den Regionalangaben und im Insgesamt auch Rückwaren und Ersatzlieferungen.</t>
  </si>
  <si>
    <t>aus Tabelle 10 bzw. 18 &amp; 19</t>
  </si>
  <si>
    <t>Daten für Grafik 7:</t>
  </si>
  <si>
    <t>aus Tabelle 5 bzw. 7</t>
  </si>
  <si>
    <t>Daten für Grafik 6:</t>
  </si>
  <si>
    <t>aus Tabelle 4 bzw. 6</t>
  </si>
  <si>
    <t>Daten für Grafik 5:</t>
  </si>
  <si>
    <t>Werte kopieren aus Tabelle 9 bzw. 17</t>
  </si>
  <si>
    <t>Daten für Grafik 4:</t>
  </si>
  <si>
    <t>Werte kopieren aus Tabelle 9 bzw. 16</t>
  </si>
  <si>
    <t>Daten für Grafik 3:</t>
  </si>
  <si>
    <t>Verknüpfung zu Tabelle 12 bzw. 21</t>
  </si>
  <si>
    <t>Daten für Grafik 2:</t>
  </si>
  <si>
    <t>Verknüpfung zu Tabelle 11 bzw. 20</t>
  </si>
  <si>
    <t>Daten für Grafik 1:</t>
  </si>
  <si>
    <t>Berichts-Jahr:</t>
  </si>
  <si>
    <t>letzter Monat</t>
  </si>
  <si>
    <t>erster Monat</t>
  </si>
  <si>
    <t>für Überschriften:</t>
  </si>
  <si>
    <t>Berichts-Quartal:</t>
  </si>
  <si>
    <t>nur für 2. - 4. Quartal</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</si>
  <si>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31.8.2015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</si>
  <si>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31.8.2015 (BGBl I S. 1474)</t>
  </si>
  <si>
    <t>2. Vj. 2016</t>
  </si>
  <si>
    <t xml:space="preserve">März     </t>
  </si>
  <si>
    <t xml:space="preserve">    Januar   </t>
  </si>
  <si>
    <t xml:space="preserve">    Februar  </t>
  </si>
  <si>
    <t xml:space="preserve">    März     </t>
  </si>
  <si>
    <t xml:space="preserve">    April</t>
  </si>
  <si>
    <t xml:space="preserve">    Mai</t>
  </si>
  <si>
    <t xml:space="preserve">    Juni</t>
  </si>
  <si>
    <t>Gesetz über die Statistik für Bundeszwecke (Bundesstatistikgesetz - BStatG) vom 22. Januar 1987 (BGBl. I S. 462, 565), zuletzt geändert durch Artikel 1 des Gesetzes vom 21. Juli 2016 (BGBl. I S. 1768)</t>
  </si>
  <si>
    <t xml:space="preserve"> Fahrgestelle, Karosserien, Motoren für Kfz</t>
  </si>
  <si>
    <t xml:space="preserve"> Waren aus Kunststoffen</t>
  </si>
  <si>
    <t xml:space="preserve"> elektronische Bauelemente</t>
  </si>
  <si>
    <t xml:space="preserve"> Luftfahrzeuge</t>
  </si>
  <si>
    <t xml:space="preserve"> Möbel  </t>
  </si>
  <si>
    <t xml:space="preserve">  1. Ausfuhr Januar 2015 bis September 2016</t>
  </si>
  <si>
    <t xml:space="preserve">  2. Einfuhr Januar 2015 bis September 2016</t>
  </si>
  <si>
    <t>20. Ausfuhr Januar 2014 bis September 2016 nach Warengruppen</t>
  </si>
  <si>
    <t>21. Einfuhr Januar 2014 bis September 2016 nach Warengruppen</t>
  </si>
  <si>
    <t>22. Ausfuhr Januar 2014 bis September 2016 nach Erdteilen</t>
  </si>
  <si>
    <t>23. Einfuhr Januar 2014 bis September 2016 nach Erdteilen</t>
  </si>
  <si>
    <t xml:space="preserve">  3. Ausfuhr von ausgewählten Enderzeugnissen im 3. Vierteljahr 2016</t>
  </si>
  <si>
    <t xml:space="preserve">  4. Einfuhr von ausgewählten Enderzeugnissen im 3. Vierteljahr 2016</t>
  </si>
  <si>
    <t xml:space="preserve">  5. Ausfuhr im 3. Vierteljahr 2016 nach ausgewählten Ländern </t>
  </si>
  <si>
    <t xml:space="preserve">  6. Einfuhr im 3. Vierteljahr 2016 nach ausgewählten Ländern </t>
  </si>
  <si>
    <t xml:space="preserve">  7. Außenhandel mit den EU-Ländern (EU-28) im 3. Vierteljahr 2016</t>
  </si>
  <si>
    <t xml:space="preserve">  1. Übersicht über den Außenhandel im 3. Vierteljahr 2016</t>
  </si>
  <si>
    <t xml:space="preserve">  2. Ausfuhr im 3. Vierteljahr 2016 nach Warengruppen und ausgewählten Warenuntergruppen</t>
  </si>
  <si>
    <t xml:space="preserve">  3. Einfuhr im 3. Vierteljahr 2016 nach Warengruppen und ausgewählten Warenuntergruppen</t>
  </si>
  <si>
    <t xml:space="preserve">  4. Ausfuhr im 1. bis 3. Vierteljahr 2016 nach Warengruppen und ausgewählten </t>
  </si>
  <si>
    <t xml:space="preserve">  5. Einfuhr im 1. bis 3. Vierteljahr 2016 nach Warengruppen und ausgewählten </t>
  </si>
  <si>
    <t xml:space="preserve">  6. Ausfuhr im 3. Vierteljahr 2016 nach ausgewählten Ländern in der Reihenfolge</t>
  </si>
  <si>
    <t xml:space="preserve">  7. Einfuhr im 3. Vierteljahr 2016 nach ausgewählten Ländern in der Reihenfolge</t>
  </si>
  <si>
    <t xml:space="preserve">  8. Ausfuhr im 1. bis 3. Vierteljahr 2016 nach ausgewählten Ländern in der Reihenfolge</t>
  </si>
  <si>
    <t xml:space="preserve">  9. Einfuhr im 1. bis 3. Vierteljahr 2016 nach ausgewählten Ländern in der Reihenfolge</t>
  </si>
  <si>
    <t>12. Ausfuhr im 3. Vierteljahr 2016 nach Erdteilen, Ländergruppen und Warengruppen</t>
  </si>
  <si>
    <t>13. Einfuhr im 3. Vierteljahr 2016 nach Erdteilen, Ländergruppen und Warengruppen</t>
  </si>
  <si>
    <t>14. Ausfuhr im 1. bis 3. Vierteljahr 2016 nach Erdteilen, Ländergruppen und Warengruppen</t>
  </si>
  <si>
    <t>15. Einfuhr im 1. bis 3. Vierteljahr 2016 nach Erdteilen, Ländergruppen und Warengruppen</t>
  </si>
  <si>
    <t xml:space="preserve">Die Angaben in dem vorliegenden Statistischen Bericht entsprechen dem zum Zeitpunkt der Veröffentlichung gültigen Revisionsstand vom November 2016. Vergleiche mit früher veröffentlichten Ergebnissen sind daher nur eingeschränkt möglich. Die jeweils aktuellen Monatsergebnisse erhalten Sie über unser Internetportal unter www.statistik.thueringen.de.
</t>
  </si>
  <si>
    <t>3. Vj. 2016</t>
  </si>
  <si>
    <t>3. Vj. 2015</t>
  </si>
  <si>
    <t>1. Vj. bis 3. Vj.
2016</t>
  </si>
  <si>
    <t>Veränderung gegenüber
1. Vj. bis 3. Vj.
2015</t>
  </si>
  <si>
    <r>
      <t xml:space="preserve">  1. Übersicht über den Außenhandel im 3. Vierteljahr 2016</t>
    </r>
    <r>
      <rPr>
        <b/>
        <vertAlign val="superscript"/>
        <sz val="11"/>
        <rFont val="Arial"/>
        <family val="2"/>
      </rPr>
      <t>*)</t>
    </r>
  </si>
  <si>
    <t xml:space="preserve"> -     </t>
  </si>
  <si>
    <t xml:space="preserve">  2. Ausfuhr im 3. Vierteljahr 2016 nach Warengruppen und ausge </t>
  </si>
  <si>
    <t xml:space="preserve">  3. Einfuhr im 3. Vierteljahr 2016 nach Warengruppen und ausge </t>
  </si>
  <si>
    <t xml:space="preserve">  4. Ausfuhr im 1. bis 3. Vierteljahr 2016 nach Warengruppen und  </t>
  </si>
  <si>
    <t xml:space="preserve">  5. Einfuhr im 1. bis 3. Vierteljahr 2016 nach Warengruppen und  </t>
  </si>
  <si>
    <t xml:space="preserve">  6. Ausfuhr im 3. Vierteljahr 2016 nach ausgewählten Ländern in der Reihenfolge ihrer Anteile </t>
  </si>
  <si>
    <t xml:space="preserve">  7. Einfuhr im 3. Vierteljahr 2016 nach ausgewählten Ländern in der Reihenfolge ihrer Anteile </t>
  </si>
  <si>
    <t xml:space="preserve">  8. Ausfuhr im 1. bis 3. Vierteljahr 2016 nach ausgewählten Ländern in der Reihenfolge ihrer Anteile </t>
  </si>
  <si>
    <t xml:space="preserve">  9. Einfuhr im 1. bis 3. Vierteljahr 2016 nach ausgewählten Ländern in der Reihenfolge ihrer Anteile </t>
  </si>
  <si>
    <t>1. Vj. bis 3. Vj. 2016</t>
  </si>
  <si>
    <t>Veränderung gegenüber
3. Vj. 2015
in %</t>
  </si>
  <si>
    <t>Veränderung gegenüber
1. Vj. bis 3. Vj.
2015
in %</t>
  </si>
  <si>
    <t>Veränderung
gegenüber
3. Vj. 2015
in %</t>
  </si>
  <si>
    <t>Veränderung
gegenüber
1. Vj. bis
 3. Vj. 2015
in %</t>
  </si>
  <si>
    <r>
      <t>20. Ausfuhr Januar 2014 bis September 2016 nach Warengruppen</t>
    </r>
    <r>
      <rPr>
        <b/>
        <vertAlign val="superscript"/>
        <sz val="11"/>
        <rFont val="Arial"/>
        <family val="2"/>
      </rPr>
      <t>*)</t>
    </r>
  </si>
  <si>
    <r>
      <t>21. Einfuhr Januar 2014 bis September 2016 nach Warengruppen</t>
    </r>
    <r>
      <rPr>
        <b/>
        <vertAlign val="superscript"/>
        <sz val="11"/>
        <rFont val="Arial"/>
        <family val="2"/>
      </rPr>
      <t>*)</t>
    </r>
  </si>
  <si>
    <r>
      <t>22. Ausfuhr Januar 2014 bis September 2016 nach Erdteilen</t>
    </r>
    <r>
      <rPr>
        <b/>
        <vertAlign val="superscript"/>
        <sz val="11"/>
        <rFont val="Arial"/>
        <family val="2"/>
      </rPr>
      <t>*)</t>
    </r>
  </si>
  <si>
    <r>
      <t>23. Einfuhr Januar 2014 bis September 2016 nach Erdteilen</t>
    </r>
    <r>
      <rPr>
        <b/>
        <vertAlign val="superscript"/>
        <sz val="11"/>
        <rFont val="Arial"/>
        <family val="2"/>
      </rPr>
      <t>*)</t>
    </r>
  </si>
  <si>
    <t xml:space="preserve">    Juli</t>
  </si>
  <si>
    <t xml:space="preserve">    August</t>
  </si>
  <si>
    <t xml:space="preserve">    September</t>
  </si>
  <si>
    <t>872</t>
  </si>
  <si>
    <t>mess-, steuerungs- u. regelungstechnische Erzeugnisse</t>
  </si>
  <si>
    <t>350</t>
  </si>
  <si>
    <t>Frischobst, ausgenommen Südfrüchte</t>
  </si>
  <si>
    <t xml:space="preserve">*) Im Insgesamt sind Zuschätzungen für Antwortausfälle und Befreiungen, Rückwaren und Ersatzlieferungen enthalten; alle Angaben für die Jahre 2014 und 2015 sind endgültige Ergebnisse (s.a. in den Vorbemerkungen unter „Monatliche Revisionen“)
</t>
  </si>
  <si>
    <t xml:space="preserve"> mess-, steuerungs- und regelungstechnische
   Erzeugnisse</t>
  </si>
  <si>
    <t xml:space="preserve"> Geräte zur Elektrizitätserzeugung und
  -verteilung</t>
  </si>
  <si>
    <t xml:space="preserve"> nachrichtentechnische Geräte und
  Einrichtungen   </t>
  </si>
  <si>
    <t xml:space="preserve"> -    </t>
  </si>
  <si>
    <r>
      <t>12. Ausfuhr im 3. Vierteljahr 2016 nach Erdteilen, Ländergruppen und Warengruppen</t>
    </r>
    <r>
      <rPr>
        <b/>
        <vertAlign val="superscript"/>
        <sz val="9"/>
        <color indexed="8"/>
        <rFont val="Arial"/>
        <family val="2"/>
      </rPr>
      <t>*)</t>
    </r>
  </si>
  <si>
    <r>
      <t>15. Einfuhr im 1. bis 3. Vierteljahr 2016 nach Erdteilen, Ländergruppen und Warengruppen</t>
    </r>
    <r>
      <rPr>
        <b/>
        <vertAlign val="superscript"/>
        <sz val="11"/>
        <rFont val="Arial"/>
        <family val="2"/>
      </rPr>
      <t>*)</t>
    </r>
  </si>
  <si>
    <r>
      <t>14. Ausfuhr im 1. bis 3. Vierteljahr 2016 nach Erdteilen, Ländergruppen und Warengruppen</t>
    </r>
    <r>
      <rPr>
        <b/>
        <vertAlign val="superscript"/>
        <sz val="11"/>
        <rFont val="Arial"/>
        <family val="2"/>
      </rPr>
      <t>*)</t>
    </r>
  </si>
  <si>
    <r>
      <t>13. Einfuhr im 3. Vierteljahr 2016 nach Erdteilen, Ländergruppen und Warengruppen</t>
    </r>
    <r>
      <rPr>
        <b/>
        <vertAlign val="superscript"/>
        <sz val="11"/>
        <rFont val="Arial"/>
        <family val="2"/>
      </rPr>
      <t>*)</t>
    </r>
  </si>
  <si>
    <t>345</t>
  </si>
  <si>
    <t>Gemüse und sonstige Küchengewächse, frisch</t>
  </si>
  <si>
    <t>590</t>
  </si>
  <si>
    <t>Rohstoffe, auch Abfälle, a.n.g.</t>
  </si>
  <si>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</si>
  <si>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</si>
  <si>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</si>
  <si>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</si>
  <si>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</si>
  <si>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</si>
  <si>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</si>
  <si>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</si>
  <si>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</si>
  <si>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</si>
  <si>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</si>
  <si>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</si>
  <si>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</si>
  <si>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</si>
  <si>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Aus- und Einfuhr in Thüringen, 3. Vierteljahr 2016 - vorläufige Ergebnisse -</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</si>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</sst>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s>
  <fonts count="86">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b/>
      <sz val="8"/>
      <name val="Arial"/>
      <family val="2"/>
    </font>
    <font>
      <b/>
      <vertAlign val="superscript"/>
      <sz val="10"/>
      <name val="Arial"/>
      <family val="2"/>
    </font>
    <font>
      <sz val="10"/>
      <name val="Calibri"/>
      <family val="2"/>
    </font>
    <font>
      <b/>
      <vertAlign val="superscript"/>
      <sz val="10"/>
      <name val="Calibri"/>
      <family val="2"/>
    </font>
    <font>
      <b/>
      <vertAlign val="superscript"/>
      <sz val="9"/>
      <color indexed="8"/>
      <name val="Arial"/>
      <family val="2"/>
    </font>
    <font>
      <sz val="10"/>
      <color indexed="8"/>
      <name val="Arial"/>
      <family val="2"/>
    </font>
    <font>
      <sz val="9"/>
      <color indexed="8"/>
      <name val="Arial"/>
      <family val="2"/>
    </font>
    <font>
      <sz val="19"/>
      <color indexed="8"/>
      <name val="Arial"/>
      <family val="2"/>
    </font>
    <font>
      <b/>
      <sz val="10"/>
      <color indexed="8"/>
      <name val="Arial"/>
      <family val="2"/>
    </font>
    <font>
      <sz val="8.25"/>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i/>
      <sz val="9"/>
      <color indexed="8"/>
      <name val="Arial"/>
      <family val="2"/>
    </font>
    <font>
      <sz val="9"/>
      <color indexed="62"/>
      <name val="Arial"/>
      <family val="2"/>
    </font>
    <font>
      <sz val="8"/>
      <color indexed="62"/>
      <name val="Arial"/>
      <family val="2"/>
    </font>
    <font>
      <b/>
      <sz val="9"/>
      <color indexed="62"/>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9"/>
      <color theme="1"/>
      <name val="Arial"/>
      <family val="2"/>
    </font>
    <font>
      <i/>
      <sz val="9"/>
      <color theme="1"/>
      <name val="Arial"/>
      <family val="2"/>
    </font>
    <font>
      <sz val="9"/>
      <color theme="4" tint="-0.24997000396251678"/>
      <name val="Arial"/>
      <family val="2"/>
    </font>
    <font>
      <sz val="8"/>
      <color theme="4" tint="-0.24997000396251678"/>
      <name val="Arial"/>
      <family val="2"/>
    </font>
    <font>
      <b/>
      <sz val="9"/>
      <color theme="4" tint="-0.24997000396251678"/>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style="thin"/>
      <bottom>
        <color indexed="63"/>
      </bottom>
    </border>
    <border>
      <left style="thin"/>
      <right style="hair"/>
      <top style="hair"/>
      <bottom style="hair"/>
    </border>
    <border>
      <left style="thin"/>
      <right style="thin"/>
      <top style="thin"/>
      <bottom style="thin"/>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style="thin"/>
      <top style="hair"/>
      <bottom style="thin"/>
    </border>
    <border>
      <left style="thin"/>
      <right style="thin"/>
      <top style="hair"/>
      <bottom style="hair"/>
    </border>
    <border>
      <left>
        <color indexed="63"/>
      </left>
      <right style="thin"/>
      <top style="thin"/>
      <bottom style="thin"/>
    </border>
    <border>
      <left style="thin"/>
      <right style="hair"/>
      <top style="thin"/>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style="thin"/>
      <top>
        <color indexed="63"/>
      </top>
      <bottom style="thin"/>
    </border>
    <border>
      <left style="hair"/>
      <right>
        <color indexed="63"/>
      </right>
      <top style="hair"/>
      <bottom style="thin"/>
    </border>
    <border>
      <left style="hair"/>
      <right>
        <color indexed="63"/>
      </right>
      <top style="hair"/>
      <bottom style="hair"/>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style="hair"/>
      <top>
        <color indexed="63"/>
      </top>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thin"/>
      <bottom style="hair"/>
    </border>
    <border>
      <left style="hair"/>
      <right>
        <color indexed="63"/>
      </right>
      <top style="hair"/>
      <bottom>
        <color indexed="63"/>
      </bottom>
    </border>
    <border>
      <left style="thin"/>
      <right style="hair"/>
      <top style="thin"/>
      <bottom style="hair"/>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708">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10" xfId="0" applyBorder="1" applyAlignment="1">
      <alignment/>
    </xf>
    <xf numFmtId="0" fontId="2" fillId="0" borderId="0" xfId="0" applyFont="1" applyAlignment="1">
      <alignment/>
    </xf>
    <xf numFmtId="0" fontId="0" fillId="0" borderId="0" xfId="0" applyAlignment="1">
      <alignmen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49" fontId="0" fillId="0" borderId="0" xfId="0" applyNumberFormat="1" applyFont="1" applyAlignment="1" quotePrefix="1">
      <alignment/>
    </xf>
    <xf numFmtId="49" fontId="2" fillId="0" borderId="0" xfId="0" applyNumberFormat="1" applyFont="1" applyAlignment="1">
      <alignment vertical="center"/>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3" fontId="0" fillId="0" borderId="18" xfId="0" applyNumberFormat="1" applyBorder="1" applyAlignment="1">
      <alignment horizontal="center" vertical="center"/>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19"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20" xfId="0" applyNumberFormat="1" applyBorder="1" applyAlignment="1">
      <alignment horizontal="center" vertical="center"/>
    </xf>
    <xf numFmtId="3" fontId="0" fillId="0" borderId="16" xfId="0" applyNumberFormat="1" applyBorder="1" applyAlignment="1">
      <alignment horizontal="center" vertical="center"/>
    </xf>
    <xf numFmtId="49" fontId="2" fillId="0" borderId="17"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7" fontId="2" fillId="0" borderId="0" xfId="0" applyNumberFormat="1" applyFont="1" applyAlignment="1">
      <alignment horizontal="right"/>
    </xf>
    <xf numFmtId="187"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19"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1" xfId="0" applyNumberFormat="1" applyBorder="1" applyAlignment="1">
      <alignment horizontal="right"/>
    </xf>
    <xf numFmtId="205" fontId="0" fillId="0" borderId="0" xfId="0" applyNumberFormat="1" applyAlignment="1">
      <alignment horizontal="right"/>
    </xf>
    <xf numFmtId="0" fontId="13" fillId="0" borderId="0" xfId="0" applyFont="1" applyAlignment="1">
      <alignment horizontal="right"/>
    </xf>
    <xf numFmtId="0" fontId="3" fillId="0" borderId="19" xfId="0" applyFont="1" applyBorder="1" applyAlignment="1">
      <alignment/>
    </xf>
    <xf numFmtId="0" fontId="6" fillId="0" borderId="0" xfId="0" applyFont="1" applyAlignment="1">
      <alignment horizontal="right"/>
    </xf>
    <xf numFmtId="0" fontId="18" fillId="0" borderId="0" xfId="0" applyFont="1" applyAlignment="1">
      <alignment horizontal="center"/>
    </xf>
    <xf numFmtId="49" fontId="2" fillId="0" borderId="22" xfId="0" applyNumberFormat="1" applyFont="1" applyBorder="1" applyAlignment="1" quotePrefix="1">
      <alignment horizontal="right"/>
    </xf>
    <xf numFmtId="49" fontId="2" fillId="0" borderId="22" xfId="0" applyNumberFormat="1" applyFont="1" applyBorder="1" applyAlignment="1">
      <alignment horizontal="right"/>
    </xf>
    <xf numFmtId="3" fontId="0" fillId="0" borderId="23" xfId="0" applyNumberFormat="1" applyBorder="1" applyAlignment="1">
      <alignment horizontal="center" vertical="center"/>
    </xf>
    <xf numFmtId="0" fontId="2" fillId="0" borderId="17" xfId="0" applyFont="1" applyBorder="1" applyAlignment="1">
      <alignment horizontal="left"/>
    </xf>
    <xf numFmtId="185" fontId="0" fillId="0" borderId="17"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2"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2"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181" fontId="0" fillId="0" borderId="0" xfId="0" applyNumberFormat="1" applyFill="1" applyAlignment="1">
      <alignment horizontal="right"/>
    </xf>
    <xf numFmtId="181" fontId="2" fillId="0" borderId="0" xfId="0" applyNumberFormat="1" applyFont="1" applyFill="1" applyAlignment="1">
      <alignment horizontal="right"/>
    </xf>
    <xf numFmtId="0" fontId="77" fillId="0" borderId="0" xfId="0" applyFont="1" applyAlignment="1">
      <alignment/>
    </xf>
    <xf numFmtId="49" fontId="77" fillId="0" borderId="0" xfId="0" applyNumberFormat="1" applyFont="1" applyAlignment="1">
      <alignment/>
    </xf>
    <xf numFmtId="3" fontId="77" fillId="0" borderId="10" xfId="0" applyNumberFormat="1" applyFont="1" applyBorder="1" applyAlignment="1">
      <alignment horizontal="right"/>
    </xf>
    <xf numFmtId="49" fontId="77" fillId="0" borderId="10" xfId="0" applyNumberFormat="1" applyFont="1" applyBorder="1" applyAlignment="1">
      <alignment horizontal="right"/>
    </xf>
    <xf numFmtId="0" fontId="77" fillId="0" borderId="10" xfId="0" applyFont="1" applyBorder="1" applyAlignment="1">
      <alignment horizontal="right"/>
    </xf>
    <xf numFmtId="181" fontId="77" fillId="0" borderId="0" xfId="0" applyNumberFormat="1" applyFont="1" applyAlignment="1">
      <alignment/>
    </xf>
    <xf numFmtId="0" fontId="78" fillId="0" borderId="0" xfId="0" applyFont="1" applyAlignment="1">
      <alignment vertical="center"/>
    </xf>
    <xf numFmtId="3" fontId="78" fillId="0" borderId="20" xfId="0" applyNumberFormat="1" applyFont="1" applyBorder="1" applyAlignment="1">
      <alignment horizontal="center" vertical="center"/>
    </xf>
    <xf numFmtId="3" fontId="78" fillId="0" borderId="16" xfId="0" applyNumberFormat="1" applyFont="1" applyBorder="1" applyAlignment="1">
      <alignment horizontal="center" vertical="center"/>
    </xf>
    <xf numFmtId="49" fontId="78" fillId="0" borderId="11" xfId="0" applyNumberFormat="1" applyFont="1" applyBorder="1" applyAlignment="1">
      <alignment/>
    </xf>
    <xf numFmtId="3" fontId="78" fillId="0" borderId="0" xfId="0" applyNumberFormat="1" applyFont="1" applyAlignment="1">
      <alignment horizontal="right"/>
    </xf>
    <xf numFmtId="49" fontId="78" fillId="0" borderId="0" xfId="0" applyNumberFormat="1" applyFont="1" applyAlignment="1">
      <alignment horizontal="right"/>
    </xf>
    <xf numFmtId="0" fontId="78" fillId="0" borderId="0" xfId="0" applyFont="1" applyAlignment="1">
      <alignment horizontal="right"/>
    </xf>
    <xf numFmtId="0" fontId="78" fillId="0" borderId="0" xfId="0"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205" fontId="78" fillId="0" borderId="0" xfId="0" applyNumberFormat="1" applyFont="1" applyAlignment="1">
      <alignment horizontal="right"/>
    </xf>
    <xf numFmtId="49" fontId="78" fillId="0" borderId="0" xfId="0" applyNumberFormat="1" applyFont="1" applyAlignment="1">
      <alignment/>
    </xf>
    <xf numFmtId="205" fontId="78" fillId="0" borderId="0" xfId="0" applyNumberFormat="1" applyFont="1" applyAlignment="1">
      <alignment/>
    </xf>
    <xf numFmtId="181" fontId="78" fillId="0" borderId="0" xfId="0" applyNumberFormat="1" applyFont="1" applyAlignment="1">
      <alignment/>
    </xf>
    <xf numFmtId="49" fontId="79" fillId="0" borderId="12" xfId="0" applyNumberFormat="1" applyFont="1" applyBorder="1" applyAlignment="1">
      <alignment/>
    </xf>
    <xf numFmtId="181" fontId="79" fillId="0" borderId="0" xfId="0" applyNumberFormat="1" applyFont="1" applyAlignment="1">
      <alignment horizontal="right"/>
    </xf>
    <xf numFmtId="180" fontId="79"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2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19" xfId="0" applyFont="1" applyBorder="1" applyAlignment="1">
      <alignment horizontal="left"/>
    </xf>
    <xf numFmtId="185" fontId="5" fillId="0" borderId="0" xfId="0" applyNumberFormat="1" applyFont="1" applyAlignment="1">
      <alignment horizontal="center"/>
    </xf>
    <xf numFmtId="0" fontId="3" fillId="0" borderId="19"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2" xfId="0" applyNumberFormat="1" applyFont="1" applyBorder="1" applyAlignment="1">
      <alignment horizontal="center"/>
    </xf>
    <xf numFmtId="0" fontId="0" fillId="0" borderId="22" xfId="0" applyFont="1" applyBorder="1" applyAlignment="1">
      <alignment/>
    </xf>
    <xf numFmtId="49" fontId="78" fillId="0" borderId="12" xfId="0" applyNumberFormat="1" applyFont="1" applyBorder="1" applyAlignment="1">
      <alignment wrapText="1"/>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4" xfId="0" applyNumberFormat="1" applyFont="1" applyBorder="1" applyAlignment="1">
      <alignment horizontal="left"/>
    </xf>
    <xf numFmtId="185" fontId="0" fillId="0" borderId="17" xfId="0" applyNumberFormat="1" applyFont="1" applyBorder="1" applyAlignment="1">
      <alignment horizontal="left"/>
    </xf>
    <xf numFmtId="187" fontId="0" fillId="0" borderId="0" xfId="0" applyNumberFormat="1" applyFont="1" applyAlignment="1">
      <alignment horizontal="right"/>
    </xf>
    <xf numFmtId="185" fontId="2" fillId="0" borderId="17"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7" xfId="0" applyNumberFormat="1" applyFont="1" applyBorder="1" applyAlignment="1">
      <alignment horizontal="left"/>
    </xf>
    <xf numFmtId="0" fontId="0" fillId="0" borderId="17"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7"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183" fontId="0" fillId="0" borderId="0" xfId="53" applyNumberFormat="1" applyFill="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181" fontId="0" fillId="0" borderId="0" xfId="0" applyNumberFormat="1" applyAlignment="1">
      <alignment/>
    </xf>
    <xf numFmtId="222" fontId="78" fillId="0" borderId="0" xfId="0" applyNumberFormat="1" applyFont="1" applyAlignment="1">
      <alignment horizontal="center"/>
    </xf>
    <xf numFmtId="205" fontId="0" fillId="0" borderId="0" xfId="0" applyNumberFormat="1" applyFont="1" applyAlignment="1">
      <alignment horizontal="right"/>
    </xf>
    <xf numFmtId="49" fontId="0" fillId="0" borderId="22" xfId="0" applyNumberFormat="1" applyFont="1" applyBorder="1" applyAlignment="1">
      <alignment/>
    </xf>
    <xf numFmtId="0" fontId="0" fillId="0" borderId="0" xfId="0" applyFont="1" applyAlignment="1">
      <alignment vertical="center" wrapText="1"/>
    </xf>
    <xf numFmtId="175" fontId="0" fillId="0" borderId="0" xfId="0" applyNumberFormat="1" applyAlignment="1">
      <alignment/>
    </xf>
    <xf numFmtId="0" fontId="9" fillId="0" borderId="0" xfId="0" applyFont="1" applyBorder="1" applyAlignment="1">
      <alignment horizontal="center"/>
    </xf>
    <xf numFmtId="181" fontId="0" fillId="0" borderId="0" xfId="0" applyNumberFormat="1" applyFont="1" applyFill="1" applyAlignment="1">
      <alignment horizontal="right"/>
    </xf>
    <xf numFmtId="16" fontId="2" fillId="0" borderId="24"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1"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2" fillId="0" borderId="12" xfId="53" applyFont="1" applyFill="1" applyBorder="1" applyAlignment="1">
      <alignment horizontal="left" wrapText="1"/>
      <protection/>
    </xf>
    <xf numFmtId="183" fontId="2" fillId="0" borderId="0" xfId="53" applyNumberFormat="1" applyFont="1" applyFill="1" applyAlignment="1">
      <alignment horizontal="right" indent="1"/>
      <protection/>
    </xf>
    <xf numFmtId="183" fontId="0" fillId="0" borderId="0" xfId="53" applyNumberFormat="1" applyFont="1" applyFill="1" applyAlignment="1">
      <alignment horizontal="right" indent="1"/>
      <protection/>
    </xf>
    <xf numFmtId="183" fontId="2" fillId="0" borderId="0" xfId="53" applyNumberFormat="1" applyFont="1" applyFill="1" applyAlignment="1">
      <alignment horizontal="right" indent="2"/>
      <protection/>
    </xf>
    <xf numFmtId="183" fontId="0" fillId="0" borderId="0" xfId="53" applyNumberFormat="1" applyFont="1" applyFill="1" applyAlignment="1">
      <alignment horizontal="right" indent="2"/>
      <protection/>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3" xfId="0" applyNumberFormat="1" applyFill="1" applyBorder="1" applyAlignment="1">
      <alignment horizontal="center" vertical="center"/>
    </xf>
    <xf numFmtId="0" fontId="0" fillId="0" borderId="24" xfId="0" applyFill="1" applyBorder="1" applyAlignment="1">
      <alignment/>
    </xf>
    <xf numFmtId="0" fontId="0" fillId="0" borderId="21"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2" xfId="0" applyFill="1" applyBorder="1" applyAlignment="1">
      <alignment/>
    </xf>
    <xf numFmtId="0" fontId="2" fillId="0" borderId="0" xfId="0" applyFont="1" applyFill="1" applyBorder="1" applyAlignment="1">
      <alignment horizontal="left"/>
    </xf>
    <xf numFmtId="49" fontId="2" fillId="0" borderId="22"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4" xfId="0" applyNumberFormat="1" applyFill="1" applyBorder="1" applyAlignment="1">
      <alignment horizontal="left"/>
    </xf>
    <xf numFmtId="49" fontId="0" fillId="0" borderId="21"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4" xfId="0" applyFill="1" applyBorder="1" applyAlignment="1">
      <alignment horizontal="left"/>
    </xf>
    <xf numFmtId="0" fontId="0" fillId="0" borderId="21"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Alignment="1">
      <alignment horizontal="right" indent="1"/>
    </xf>
    <xf numFmtId="212" fontId="0" fillId="0" borderId="0" xfId="0" applyNumberFormat="1" applyFont="1" applyAlignment="1">
      <alignment horizontal="right" indent="1"/>
    </xf>
    <xf numFmtId="212" fontId="0" fillId="0" borderId="0" xfId="0" applyNumberFormat="1" applyAlignment="1">
      <alignment horizontal="right" indent="1"/>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25"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5" fillId="0" borderId="12" xfId="0" applyNumberFormat="1" applyFont="1" applyFill="1" applyBorder="1" applyAlignment="1">
      <alignment/>
    </xf>
    <xf numFmtId="181" fontId="25" fillId="0" borderId="0" xfId="0" applyNumberFormat="1" applyFont="1" applyFill="1" applyAlignment="1">
      <alignment horizontal="right"/>
    </xf>
    <xf numFmtId="205" fontId="25" fillId="0" borderId="0" xfId="0" applyNumberFormat="1" applyFont="1" applyFill="1" applyAlignment="1">
      <alignment horizontal="right"/>
    </xf>
    <xf numFmtId="0" fontId="25" fillId="0" borderId="0" xfId="0" applyFont="1" applyFill="1" applyAlignment="1">
      <alignment horizontal="right"/>
    </xf>
    <xf numFmtId="0" fontId="25" fillId="0" borderId="0" xfId="0" applyFont="1" applyFill="1" applyAlignment="1">
      <alignment/>
    </xf>
    <xf numFmtId="49" fontId="25"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49" fontId="1" fillId="0" borderId="0" xfId="0" applyNumberFormat="1" applyFont="1" applyFill="1" applyBorder="1" applyAlignment="1">
      <alignment/>
    </xf>
    <xf numFmtId="3" fontId="0" fillId="0" borderId="10" xfId="0" applyNumberFormat="1" applyFill="1" applyBorder="1" applyAlignment="1">
      <alignment horizontal="right"/>
    </xf>
    <xf numFmtId="49" fontId="0" fillId="0" borderId="1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vertical="center"/>
    </xf>
    <xf numFmtId="3" fontId="0" fillId="0" borderId="20"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0" xfId="0" applyFill="1" applyAlignment="1">
      <alignment horizontal="right"/>
    </xf>
    <xf numFmtId="179" fontId="0" fillId="0" borderId="0" xfId="0" applyNumberFormat="1" applyFill="1" applyAlignment="1">
      <alignment horizontal="right"/>
    </xf>
    <xf numFmtId="49" fontId="0" fillId="0" borderId="12" xfId="0" applyNumberFormat="1" applyFill="1" applyBorder="1" applyAlignment="1">
      <alignment wrapText="1"/>
    </xf>
    <xf numFmtId="210" fontId="2" fillId="0" borderId="0" xfId="0" applyNumberFormat="1" applyFont="1" applyFill="1" applyAlignment="1">
      <alignment horizontal="right"/>
    </xf>
    <xf numFmtId="183"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16" fontId="2" fillId="0" borderId="22" xfId="0" applyNumberFormat="1" applyFont="1" applyBorder="1" applyAlignment="1">
      <alignment horizontal="right"/>
    </xf>
    <xf numFmtId="0" fontId="80" fillId="0" borderId="0" xfId="0" applyFont="1" applyFill="1" applyAlignment="1">
      <alignment/>
    </xf>
    <xf numFmtId="2" fontId="80" fillId="0" borderId="26" xfId="0" applyNumberFormat="1" applyFont="1" applyFill="1" applyBorder="1" applyAlignment="1">
      <alignment horizontal="left"/>
    </xf>
    <xf numFmtId="2" fontId="80" fillId="0" borderId="27" xfId="0" applyNumberFormat="1" applyFont="1" applyFill="1" applyBorder="1" applyAlignment="1">
      <alignment horizontal="center"/>
    </xf>
    <xf numFmtId="2" fontId="80" fillId="0" borderId="28" xfId="0" applyNumberFormat="1" applyFont="1" applyFill="1" applyBorder="1" applyAlignment="1">
      <alignment horizontal="center"/>
    </xf>
    <xf numFmtId="0" fontId="81" fillId="0" borderId="0" xfId="0" applyFont="1" applyFill="1" applyBorder="1" applyAlignment="1">
      <alignment horizontal="right"/>
    </xf>
    <xf numFmtId="1" fontId="80" fillId="0" borderId="0" xfId="0" applyNumberFormat="1" applyFont="1" applyFill="1" applyAlignment="1">
      <alignment/>
    </xf>
    <xf numFmtId="0" fontId="80" fillId="0" borderId="29" xfId="0" applyFont="1" applyFill="1" applyBorder="1" applyAlignment="1">
      <alignment horizontal="right"/>
    </xf>
    <xf numFmtId="187" fontId="80" fillId="0" borderId="26" xfId="0" applyNumberFormat="1" applyFont="1" applyFill="1" applyBorder="1" applyAlignment="1">
      <alignment horizontal="right"/>
    </xf>
    <xf numFmtId="0" fontId="80" fillId="0" borderId="30" xfId="0" applyFont="1" applyFill="1" applyBorder="1" applyAlignment="1">
      <alignment horizontal="center"/>
    </xf>
    <xf numFmtId="0" fontId="80" fillId="0" borderId="31" xfId="0" applyFont="1" applyFill="1" applyBorder="1" applyAlignment="1">
      <alignment horizontal="center"/>
    </xf>
    <xf numFmtId="0" fontId="80" fillId="0" borderId="0" xfId="0" applyFont="1" applyFill="1" applyAlignment="1">
      <alignment horizontal="center"/>
    </xf>
    <xf numFmtId="0" fontId="80" fillId="0" borderId="0" xfId="0" applyFont="1" applyFill="1" applyAlignment="1">
      <alignment horizontal="left" indent="1"/>
    </xf>
    <xf numFmtId="0" fontId="80" fillId="0" borderId="28" xfId="0" applyFont="1" applyFill="1" applyBorder="1" applyAlignment="1">
      <alignment horizontal="center"/>
    </xf>
    <xf numFmtId="216" fontId="82" fillId="0" borderId="32" xfId="0" applyNumberFormat="1" applyFont="1" applyFill="1" applyBorder="1" applyAlignment="1">
      <alignment horizontal="center"/>
    </xf>
    <xf numFmtId="216" fontId="82" fillId="0" borderId="33" xfId="0" applyNumberFormat="1" applyFont="1" applyFill="1" applyBorder="1" applyAlignment="1">
      <alignment horizontal="center"/>
    </xf>
    <xf numFmtId="0" fontId="80" fillId="0" borderId="26" xfId="0" applyFont="1" applyFill="1" applyBorder="1" applyAlignment="1">
      <alignment horizontal="center"/>
    </xf>
    <xf numFmtId="0" fontId="80" fillId="0" borderId="0" xfId="0" applyFont="1" applyFill="1" applyBorder="1" applyAlignment="1">
      <alignment horizontal="center"/>
    </xf>
    <xf numFmtId="0" fontId="80" fillId="0" borderId="0" xfId="0" applyFont="1" applyFill="1" applyBorder="1" applyAlignment="1">
      <alignment/>
    </xf>
    <xf numFmtId="0" fontId="83" fillId="0" borderId="0" xfId="0" applyFont="1" applyFill="1" applyAlignment="1">
      <alignment horizontal="center"/>
    </xf>
    <xf numFmtId="0" fontId="80" fillId="6" borderId="26" xfId="0" applyFont="1" applyFill="1" applyBorder="1" applyAlignment="1">
      <alignment/>
    </xf>
    <xf numFmtId="183" fontId="82" fillId="0" borderId="34" xfId="0" applyNumberFormat="1" applyFont="1" applyFill="1" applyBorder="1" applyAlignment="1">
      <alignment horizontal="right" indent="2"/>
    </xf>
    <xf numFmtId="183" fontId="82" fillId="0" borderId="35" xfId="0" applyNumberFormat="1" applyFont="1" applyFill="1" applyBorder="1" applyAlignment="1">
      <alignment horizontal="right" indent="2"/>
    </xf>
    <xf numFmtId="183" fontId="82" fillId="0" borderId="36" xfId="0" applyNumberFormat="1" applyFont="1" applyFill="1" applyBorder="1" applyAlignment="1">
      <alignment horizontal="right" indent="2"/>
    </xf>
    <xf numFmtId="1" fontId="82" fillId="0" borderId="28" xfId="0" applyNumberFormat="1" applyFont="1" applyFill="1" applyBorder="1" applyAlignment="1">
      <alignment horizontal="center"/>
    </xf>
    <xf numFmtId="1" fontId="82" fillId="0" borderId="31" xfId="0" applyNumberFormat="1" applyFont="1" applyFill="1" applyBorder="1" applyAlignment="1">
      <alignment horizontal="center"/>
    </xf>
    <xf numFmtId="1" fontId="82" fillId="0" borderId="30" xfId="0" applyNumberFormat="1" applyFont="1" applyFill="1" applyBorder="1" applyAlignment="1">
      <alignment horizontal="center"/>
    </xf>
    <xf numFmtId="1" fontId="80" fillId="0" borderId="28" xfId="0" applyNumberFormat="1" applyFont="1" applyFill="1" applyBorder="1" applyAlignment="1">
      <alignment horizontal="left"/>
    </xf>
    <xf numFmtId="1" fontId="80" fillId="0" borderId="31" xfId="0" applyNumberFormat="1" applyFont="1" applyFill="1" applyBorder="1" applyAlignment="1">
      <alignment horizontal="left"/>
    </xf>
    <xf numFmtId="1" fontId="80" fillId="0" borderId="30" xfId="0" applyNumberFormat="1" applyFont="1" applyFill="1" applyBorder="1" applyAlignment="1">
      <alignment horizontal="left"/>
    </xf>
    <xf numFmtId="1" fontId="82" fillId="0" borderId="28" xfId="0" applyNumberFormat="1" applyFont="1" applyFill="1" applyBorder="1" applyAlignment="1">
      <alignment horizontal="right" indent="3"/>
    </xf>
    <xf numFmtId="1" fontId="82" fillId="0" borderId="31" xfId="0" applyNumberFormat="1" applyFont="1" applyFill="1" applyBorder="1" applyAlignment="1">
      <alignment horizontal="right" indent="3"/>
    </xf>
    <xf numFmtId="1" fontId="82" fillId="0" borderId="30" xfId="0" applyNumberFormat="1" applyFont="1" applyFill="1" applyBorder="1" applyAlignment="1">
      <alignment horizontal="right" indent="3"/>
    </xf>
    <xf numFmtId="0" fontId="80" fillId="0" borderId="0" xfId="0" applyFont="1" applyFill="1" applyAlignment="1">
      <alignment horizontal="right"/>
    </xf>
    <xf numFmtId="1" fontId="82" fillId="0" borderId="28" xfId="0" applyNumberFormat="1" applyFont="1" applyFill="1" applyBorder="1" applyAlignment="1">
      <alignment horizontal="left"/>
    </xf>
    <xf numFmtId="3" fontId="82" fillId="0" borderId="28" xfId="0" applyNumberFormat="1" applyFont="1" applyFill="1" applyBorder="1" applyAlignment="1">
      <alignment horizontal="right" indent="1"/>
    </xf>
    <xf numFmtId="1" fontId="82" fillId="0" borderId="31" xfId="0" applyNumberFormat="1" applyFont="1" applyFill="1" applyBorder="1" applyAlignment="1">
      <alignment horizontal="left"/>
    </xf>
    <xf numFmtId="3" fontId="82" fillId="0" borderId="31" xfId="0" applyNumberFormat="1" applyFont="1" applyFill="1" applyBorder="1" applyAlignment="1">
      <alignment horizontal="right" indent="1"/>
    </xf>
    <xf numFmtId="1" fontId="82" fillId="0" borderId="30" xfId="0" applyNumberFormat="1" applyFont="1" applyFill="1" applyBorder="1" applyAlignment="1">
      <alignment horizontal="left"/>
    </xf>
    <xf numFmtId="3" fontId="82" fillId="0" borderId="30" xfId="0" applyNumberFormat="1" applyFont="1" applyFill="1" applyBorder="1" applyAlignment="1">
      <alignment horizontal="right" indent="1"/>
    </xf>
    <xf numFmtId="187" fontId="82" fillId="0" borderId="28" xfId="0" applyNumberFormat="1" applyFont="1" applyFill="1" applyBorder="1" applyAlignment="1">
      <alignment horizontal="right"/>
    </xf>
    <xf numFmtId="187" fontId="82" fillId="0" borderId="31" xfId="0" applyNumberFormat="1" applyFont="1" applyFill="1" applyBorder="1" applyAlignment="1">
      <alignment horizontal="right"/>
    </xf>
    <xf numFmtId="187" fontId="82" fillId="0" borderId="30" xfId="0" applyNumberFormat="1" applyFont="1" applyFill="1" applyBorder="1" applyAlignment="1">
      <alignment horizontal="right"/>
    </xf>
    <xf numFmtId="187" fontId="84" fillId="0" borderId="37" xfId="0" applyNumberFormat="1" applyFont="1" applyFill="1" applyBorder="1" applyAlignment="1">
      <alignment horizontal="right"/>
    </xf>
    <xf numFmtId="0" fontId="3" fillId="0" borderId="0" xfId="53" applyFont="1" applyFill="1">
      <alignment/>
      <protection/>
    </xf>
    <xf numFmtId="0" fontId="3" fillId="0" borderId="0" xfId="0" applyFont="1" applyFill="1" applyAlignment="1">
      <alignment/>
    </xf>
    <xf numFmtId="0" fontId="0" fillId="0" borderId="0" xfId="53" applyFill="1">
      <alignment/>
      <protection/>
    </xf>
    <xf numFmtId="0" fontId="0" fillId="0" borderId="0" xfId="53" applyFill="1" applyAlignment="1">
      <alignment vertical="center"/>
      <protection/>
    </xf>
    <xf numFmtId="179" fontId="2" fillId="0" borderId="0" xfId="53" applyNumberFormat="1" applyFont="1" applyFill="1">
      <alignment/>
      <protection/>
    </xf>
    <xf numFmtId="179" fontId="2" fillId="0" borderId="0" xfId="53" applyNumberFormat="1" applyFont="1" applyFill="1" applyAlignment="1">
      <alignment/>
      <protection/>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horizontal="centerContinuous"/>
    </xf>
    <xf numFmtId="172" fontId="0" fillId="0" borderId="0" xfId="53" applyNumberFormat="1" applyFill="1" applyAlignment="1">
      <alignment horizontal="right"/>
      <protection/>
    </xf>
    <xf numFmtId="0" fontId="0" fillId="0" borderId="0" xfId="53" applyFill="1" applyAlignment="1">
      <alignment horizontal="right"/>
      <protection/>
    </xf>
    <xf numFmtId="0" fontId="0" fillId="0" borderId="0" xfId="53" applyFill="1" applyAlignment="1">
      <alignment/>
      <protection/>
    </xf>
    <xf numFmtId="0" fontId="0" fillId="0" borderId="12" xfId="53" applyFill="1" applyBorder="1" applyAlignment="1">
      <alignment horizontal="left"/>
      <protection/>
    </xf>
    <xf numFmtId="0" fontId="0" fillId="0" borderId="0" xfId="0" applyFill="1" applyAlignment="1">
      <alignment wrapText="1"/>
    </xf>
    <xf numFmtId="0" fontId="0" fillId="0" borderId="0" xfId="0" applyFont="1" applyFill="1" applyAlignment="1">
      <alignment wrapText="1"/>
    </xf>
    <xf numFmtId="187" fontId="0" fillId="0" borderId="0" xfId="0" applyNumberFormat="1" applyFont="1" applyFill="1" applyAlignment="1">
      <alignment horizontal="right"/>
    </xf>
    <xf numFmtId="0" fontId="3"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2" xfId="0" applyNumberFormat="1" applyFont="1" applyFill="1" applyBorder="1" applyAlignment="1">
      <alignment horizontal="center" vertical="center" wrapText="1"/>
    </xf>
    <xf numFmtId="3" fontId="0" fillId="0" borderId="18" xfId="0" applyNumberFormat="1" applyFill="1" applyBorder="1" applyAlignment="1">
      <alignment horizontal="center" vertical="center"/>
    </xf>
    <xf numFmtId="49" fontId="0" fillId="0" borderId="24" xfId="0" applyNumberFormat="1" applyFont="1" applyFill="1" applyBorder="1" applyAlignment="1">
      <alignment horizontal="left"/>
    </xf>
    <xf numFmtId="49" fontId="0" fillId="0" borderId="0" xfId="0" applyNumberFormat="1" applyFont="1" applyFill="1" applyBorder="1" applyAlignment="1">
      <alignment/>
    </xf>
    <xf numFmtId="49" fontId="0" fillId="0" borderId="12" xfId="0" applyNumberFormat="1" applyFont="1" applyFill="1" applyBorder="1" applyAlignment="1">
      <alignment/>
    </xf>
    <xf numFmtId="185" fontId="0" fillId="0" borderId="17" xfId="0" applyNumberFormat="1" applyFont="1" applyFill="1" applyBorder="1" applyAlignment="1">
      <alignment horizontal="left"/>
    </xf>
    <xf numFmtId="49" fontId="2" fillId="0" borderId="0" xfId="0" applyNumberFormat="1" applyFont="1" applyFill="1" applyAlignment="1">
      <alignment/>
    </xf>
    <xf numFmtId="185" fontId="2" fillId="0" borderId="17" xfId="0" applyNumberFormat="1" applyFont="1" applyFill="1" applyBorder="1" applyAlignment="1">
      <alignment horizontal="lef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7" xfId="0" applyNumberFormat="1" applyFont="1" applyFill="1" applyBorder="1" applyAlignment="1">
      <alignment horizontal="left"/>
    </xf>
    <xf numFmtId="184" fontId="0" fillId="0" borderId="0" xfId="0" applyNumberFormat="1" applyFont="1" applyFill="1" applyAlignment="1">
      <alignment horizontal="right"/>
    </xf>
    <xf numFmtId="0" fontId="0" fillId="0" borderId="17"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xf>
    <xf numFmtId="187" fontId="0" fillId="0" borderId="0" xfId="0" applyNumberFormat="1" applyFont="1" applyFill="1" applyAlignment="1">
      <alignment/>
    </xf>
    <xf numFmtId="185" fontId="0" fillId="0" borderId="17" xfId="0" applyNumberFormat="1" applyFont="1" applyFill="1" applyBorder="1" applyAlignment="1">
      <alignment/>
    </xf>
    <xf numFmtId="187" fontId="0" fillId="0" borderId="12" xfId="0" applyNumberFormat="1" applyFont="1" applyFill="1" applyBorder="1" applyAlignment="1">
      <alignment/>
    </xf>
    <xf numFmtId="185" fontId="0" fillId="0" borderId="17" xfId="0" applyNumberFormat="1" applyFill="1" applyBorder="1" applyAlignment="1">
      <alignment/>
    </xf>
    <xf numFmtId="49" fontId="2" fillId="0" borderId="0" xfId="0" applyNumberFormat="1" applyFont="1" applyFill="1" applyAlignment="1">
      <alignment horizontal="left"/>
    </xf>
    <xf numFmtId="49" fontId="0" fillId="0" borderId="0" xfId="0" applyNumberFormat="1" applyFont="1" applyFill="1" applyAlignment="1">
      <alignment horizontal="left"/>
    </xf>
    <xf numFmtId="187" fontId="2" fillId="0" borderId="0" xfId="0" applyNumberFormat="1" applyFont="1" applyFill="1" applyBorder="1" applyAlignment="1">
      <alignment horizontal="right"/>
    </xf>
    <xf numFmtId="187" fontId="0" fillId="0" borderId="0" xfId="0" applyNumberFormat="1" applyFill="1" applyBorder="1" applyAlignment="1">
      <alignment horizontal="right"/>
    </xf>
    <xf numFmtId="212" fontId="2" fillId="0" borderId="0" xfId="0" applyNumberFormat="1" applyFont="1" applyFill="1" applyBorder="1" applyAlignment="1">
      <alignment horizontal="right" indent="1"/>
    </xf>
    <xf numFmtId="212" fontId="0" fillId="0" borderId="0" xfId="0" applyNumberFormat="1" applyFill="1" applyBorder="1" applyAlignment="1">
      <alignment horizontal="right" indent="1"/>
    </xf>
    <xf numFmtId="187" fontId="0" fillId="0" borderId="0" xfId="0" applyNumberFormat="1" applyFill="1" applyBorder="1" applyAlignment="1">
      <alignment/>
    </xf>
    <xf numFmtId="3" fontId="0" fillId="0" borderId="38" xfId="0" applyNumberFormat="1" applyFill="1" applyBorder="1" applyAlignment="1">
      <alignment horizontal="center" vertical="center"/>
    </xf>
    <xf numFmtId="0" fontId="0" fillId="0" borderId="20" xfId="0" applyFill="1" applyBorder="1" applyAlignment="1">
      <alignment horizontal="center" vertical="center"/>
    </xf>
    <xf numFmtId="49" fontId="0" fillId="0" borderId="39" xfId="0" applyNumberFormat="1" applyFill="1" applyBorder="1" applyAlignment="1">
      <alignment horizontal="center" vertical="center" wrapText="1"/>
    </xf>
    <xf numFmtId="49" fontId="0" fillId="0" borderId="40" xfId="0" applyNumberForma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0" fillId="0" borderId="12" xfId="0" applyNumberFormat="1" applyFont="1" applyFill="1" applyBorder="1" applyAlignment="1">
      <alignment/>
    </xf>
    <xf numFmtId="186" fontId="0" fillId="0" borderId="0" xfId="0" applyNumberFormat="1" applyFill="1" applyAlignment="1">
      <alignment horizontal="right" indent="1"/>
    </xf>
    <xf numFmtId="184" fontId="0" fillId="0" borderId="0" xfId="0" applyNumberFormat="1" applyFill="1" applyAlignment="1">
      <alignment horizontal="right" indent="1"/>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0" fillId="0" borderId="12" xfId="0" applyNumberFormat="1" applyFill="1" applyBorder="1" applyAlignment="1">
      <alignment/>
    </xf>
    <xf numFmtId="49" fontId="0" fillId="0" borderId="0" xfId="0" applyNumberFormat="1" applyFill="1" applyAlignment="1">
      <alignment horizontal="center" vertical="center"/>
    </xf>
    <xf numFmtId="49" fontId="2" fillId="0" borderId="12" xfId="0" applyNumberFormat="1" applyFont="1" applyFill="1" applyBorder="1" applyAlignment="1">
      <alignment/>
    </xf>
    <xf numFmtId="184" fontId="2" fillId="0" borderId="0" xfId="0" applyNumberFormat="1" applyFont="1" applyFill="1" applyAlignment="1">
      <alignment horizontal="right" indent="1"/>
    </xf>
    <xf numFmtId="49" fontId="2" fillId="0" borderId="0" xfId="0" applyNumberFormat="1" applyFont="1" applyFill="1" applyAlignment="1">
      <alignment horizontal="center" vertical="center"/>
    </xf>
    <xf numFmtId="0" fontId="2" fillId="0" borderId="0" xfId="0" applyFont="1" applyFill="1" applyAlignment="1">
      <alignment vertical="center"/>
    </xf>
    <xf numFmtId="49" fontId="0" fillId="0" borderId="0" xfId="0" applyNumberFormat="1" applyFill="1" applyAlignment="1">
      <alignment/>
    </xf>
    <xf numFmtId="179" fontId="0" fillId="0" borderId="0" xfId="0" applyNumberFormat="1" applyFill="1" applyAlignment="1">
      <alignment horizontal="right" indent="1"/>
    </xf>
    <xf numFmtId="49" fontId="0" fillId="0" borderId="0" xfId="0" applyNumberFormat="1" applyFill="1" applyAlignment="1">
      <alignment vertical="center"/>
    </xf>
    <xf numFmtId="3" fontId="0" fillId="0" borderId="0" xfId="0" applyNumberFormat="1" applyFill="1" applyAlignment="1">
      <alignment horizontal="right" vertical="center"/>
    </xf>
    <xf numFmtId="49" fontId="0" fillId="0" borderId="0" xfId="0" applyNumberFormat="1" applyFill="1" applyAlignment="1">
      <alignment horizontal="right" vertical="center"/>
    </xf>
    <xf numFmtId="0" fontId="0" fillId="0" borderId="0" xfId="0" applyFill="1" applyAlignment="1">
      <alignment horizontal="right" vertical="center"/>
    </xf>
    <xf numFmtId="175" fontId="0" fillId="0" borderId="0" xfId="0" applyNumberFormat="1" applyFont="1" applyFill="1" applyAlignment="1">
      <alignment horizontal="right"/>
    </xf>
    <xf numFmtId="49" fontId="2" fillId="0" borderId="0" xfId="0" applyNumberFormat="1" applyFont="1" applyFill="1" applyBorder="1" applyAlignment="1">
      <alignment vertical="center"/>
    </xf>
    <xf numFmtId="181" fontId="2" fillId="0" borderId="0" xfId="0" applyNumberFormat="1" applyFont="1" applyFill="1" applyBorder="1" applyAlignment="1">
      <alignment horizontal="right"/>
    </xf>
    <xf numFmtId="184" fontId="2" fillId="0" borderId="0" xfId="0" applyNumberFormat="1" applyFont="1" applyFill="1" applyAlignment="1">
      <alignment horizontal="right"/>
    </xf>
    <xf numFmtId="179" fontId="2" fillId="0" borderId="0" xfId="0" applyNumberFormat="1" applyFont="1" applyFill="1" applyAlignment="1">
      <alignment horizontal="right"/>
    </xf>
    <xf numFmtId="192" fontId="10"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4" fillId="0" borderId="0" xfId="0" applyFont="1" applyAlignment="1">
      <alignment vertical="top"/>
    </xf>
    <xf numFmtId="0" fontId="4" fillId="0" borderId="0" xfId="0" applyFont="1" applyAlignment="1">
      <alignment wrapTex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82" fillId="0" borderId="41" xfId="0" applyFont="1" applyFill="1" applyBorder="1" applyAlignment="1">
      <alignment horizontal="center"/>
    </xf>
    <xf numFmtId="0" fontId="82" fillId="0" borderId="42" xfId="0" applyFont="1" applyFill="1" applyBorder="1" applyAlignment="1">
      <alignment horizontal="center"/>
    </xf>
    <xf numFmtId="0" fontId="82" fillId="0" borderId="32" xfId="0" applyFont="1" applyFill="1" applyBorder="1" applyAlignment="1">
      <alignment horizontal="center"/>
    </xf>
    <xf numFmtId="0" fontId="80" fillId="0" borderId="27" xfId="0" applyFont="1" applyFill="1" applyBorder="1" applyAlignment="1">
      <alignment horizontal="left"/>
    </xf>
    <xf numFmtId="0" fontId="80" fillId="0" borderId="43" xfId="0" applyFont="1" applyFill="1" applyBorder="1" applyAlignment="1">
      <alignment horizontal="left"/>
    </xf>
    <xf numFmtId="0" fontId="80" fillId="0" borderId="44" xfId="0" applyFont="1" applyFill="1" applyBorder="1" applyAlignment="1">
      <alignment horizontal="left"/>
    </xf>
    <xf numFmtId="0" fontId="82" fillId="0" borderId="27" xfId="0" applyFont="1" applyFill="1" applyBorder="1" applyAlignment="1">
      <alignment horizontal="left"/>
    </xf>
    <xf numFmtId="0" fontId="82" fillId="0" borderId="43" xfId="0" applyFont="1" applyFill="1" applyBorder="1" applyAlignment="1">
      <alignment horizontal="left"/>
    </xf>
    <xf numFmtId="0" fontId="82" fillId="0" borderId="44" xfId="0" applyFont="1" applyFill="1" applyBorder="1" applyAlignment="1">
      <alignment horizontal="left"/>
    </xf>
    <xf numFmtId="0" fontId="80" fillId="0" borderId="45" xfId="0" applyFont="1" applyFill="1" applyBorder="1" applyAlignment="1">
      <alignment horizontal="left"/>
    </xf>
    <xf numFmtId="0" fontId="80" fillId="0" borderId="46" xfId="0" applyFont="1" applyFill="1" applyBorder="1" applyAlignment="1">
      <alignment horizontal="left"/>
    </xf>
    <xf numFmtId="0" fontId="80" fillId="0" borderId="47" xfId="0" applyFont="1" applyFill="1" applyBorder="1" applyAlignment="1">
      <alignment horizontal="left"/>
    </xf>
    <xf numFmtId="0" fontId="82" fillId="0" borderId="45" xfId="0" applyFont="1" applyFill="1" applyBorder="1" applyAlignment="1">
      <alignment horizontal="left" wrapText="1"/>
    </xf>
    <xf numFmtId="0" fontId="82" fillId="0" borderId="46" xfId="0" applyFont="1" applyFill="1" applyBorder="1" applyAlignment="1">
      <alignment horizontal="left"/>
    </xf>
    <xf numFmtId="0" fontId="82" fillId="0" borderId="47" xfId="0" applyFont="1" applyFill="1" applyBorder="1" applyAlignment="1">
      <alignment horizontal="left"/>
    </xf>
    <xf numFmtId="0" fontId="82" fillId="0" borderId="45" xfId="0" applyFont="1" applyFill="1" applyBorder="1" applyAlignment="1">
      <alignment horizontal="left"/>
    </xf>
    <xf numFmtId="0" fontId="82" fillId="0" borderId="13" xfId="0" applyFont="1" applyFill="1" applyBorder="1" applyAlignment="1">
      <alignment horizontal="left" wrapText="1"/>
    </xf>
    <xf numFmtId="0" fontId="82" fillId="0" borderId="48" xfId="0" applyFont="1" applyFill="1" applyBorder="1" applyAlignment="1">
      <alignment horizontal="left"/>
    </xf>
    <xf numFmtId="0" fontId="82" fillId="0" borderId="49" xfId="0" applyFont="1" applyFill="1" applyBorder="1" applyAlignment="1">
      <alignment horizontal="left"/>
    </xf>
    <xf numFmtId="0" fontId="82" fillId="0" borderId="13"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xf>
    <xf numFmtId="49" fontId="0" fillId="0" borderId="11"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ill="1" applyBorder="1" applyAlignment="1" quotePrefix="1">
      <alignment horizontal="center" vertical="center" wrapText="1"/>
    </xf>
    <xf numFmtId="49" fontId="0" fillId="0" borderId="21" xfId="0" applyNumberFormat="1" applyFill="1" applyBorder="1" applyAlignment="1">
      <alignment horizontal="center" vertical="center"/>
    </xf>
    <xf numFmtId="0" fontId="0" fillId="0" borderId="53" xfId="0" applyFill="1" applyBorder="1" applyAlignment="1">
      <alignment horizontal="center" vertical="center" wrapText="1"/>
    </xf>
    <xf numFmtId="0" fontId="0" fillId="0" borderId="54" xfId="0" applyFill="1" applyBorder="1" applyAlignment="1" quotePrefix="1">
      <alignment horizontal="center" vertical="center" wrapText="1"/>
    </xf>
    <xf numFmtId="0" fontId="0" fillId="0" borderId="53" xfId="0"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0" xfId="0" applyNumberFormat="1" applyFont="1" applyFill="1" applyBorder="1" applyAlignment="1">
      <alignment horizontal="left" wrapText="1"/>
    </xf>
    <xf numFmtId="0" fontId="0" fillId="0" borderId="24" xfId="0" applyFont="1" applyBorder="1" applyAlignment="1">
      <alignment horizontal="center" vertical="center" wrapText="1"/>
    </xf>
    <xf numFmtId="0" fontId="0" fillId="0" borderId="17" xfId="0" applyBorder="1" applyAlignment="1">
      <alignment horizontal="center" vertical="center" wrapText="1"/>
    </xf>
    <xf numFmtId="0" fontId="0" fillId="0" borderId="55" xfId="0" applyBorder="1" applyAlignment="1">
      <alignment horizontal="center" vertical="center" wrapText="1"/>
    </xf>
    <xf numFmtId="3" fontId="0" fillId="0" borderId="48" xfId="0" applyNumberFormat="1" applyBorder="1" applyAlignment="1">
      <alignment horizontal="center" vertical="center"/>
    </xf>
    <xf numFmtId="3" fontId="0" fillId="0" borderId="35" xfId="0" applyNumberFormat="1" applyBorder="1" applyAlignment="1">
      <alignment horizontal="center" vertical="center"/>
    </xf>
    <xf numFmtId="3" fontId="0" fillId="0" borderId="56"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57" xfId="0" applyBorder="1" applyAlignment="1">
      <alignment horizontal="center" vertical="center" wrapText="1"/>
    </xf>
    <xf numFmtId="0" fontId="0" fillId="0" borderId="18" xfId="0" applyBorder="1" applyAlignment="1">
      <alignment horizontal="center" vertical="center" wrapText="1"/>
    </xf>
    <xf numFmtId="0" fontId="0" fillId="0" borderId="58" xfId="0" applyBorder="1" applyAlignment="1">
      <alignment horizontal="center" vertical="center" wrapText="1"/>
    </xf>
    <xf numFmtId="0" fontId="0" fillId="0" borderId="23" xfId="0" applyBorder="1" applyAlignment="1">
      <alignment horizontal="center" vertical="center" wrapText="1"/>
    </xf>
    <xf numFmtId="49" fontId="0" fillId="0" borderId="38" xfId="0" applyNumberFormat="1" applyBorder="1" applyAlignment="1">
      <alignment horizontal="center"/>
    </xf>
    <xf numFmtId="49" fontId="0" fillId="0" borderId="46" xfId="0" applyNumberFormat="1" applyBorder="1" applyAlignment="1">
      <alignment horizontal="center"/>
    </xf>
    <xf numFmtId="49" fontId="0" fillId="0" borderId="36" xfId="0" applyNumberFormat="1" applyBorder="1" applyAlignment="1">
      <alignment horizontal="center"/>
    </xf>
    <xf numFmtId="0" fontId="0" fillId="0" borderId="22" xfId="0" applyBorder="1" applyAlignment="1">
      <alignment horizontal="center" vertical="center" wrapText="1"/>
    </xf>
    <xf numFmtId="0" fontId="0" fillId="0" borderId="54" xfId="0"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18" xfId="0" applyBorder="1" applyAlignment="1">
      <alignment wrapText="1"/>
    </xf>
    <xf numFmtId="0" fontId="0" fillId="0" borderId="60" xfId="0" applyBorder="1" applyAlignment="1">
      <alignment horizontal="center" vertical="center" wrapText="1"/>
    </xf>
    <xf numFmtId="49" fontId="0" fillId="0" borderId="61" xfId="0" applyNumberFormat="1" applyBorder="1" applyAlignment="1">
      <alignment horizontal="center"/>
    </xf>
    <xf numFmtId="49" fontId="0" fillId="0" borderId="43" xfId="0" applyNumberFormat="1" applyBorder="1" applyAlignment="1">
      <alignment horizontal="center"/>
    </xf>
    <xf numFmtId="49" fontId="0" fillId="0" borderId="34" xfId="0" applyNumberFormat="1" applyBorder="1" applyAlignment="1">
      <alignment horizontal="center"/>
    </xf>
    <xf numFmtId="3" fontId="0" fillId="0" borderId="60" xfId="0" applyNumberFormat="1" applyFont="1" applyBorder="1" applyAlignment="1">
      <alignment horizontal="center" vertical="center" wrapText="1"/>
    </xf>
    <xf numFmtId="0" fontId="0" fillId="0" borderId="62" xfId="0" applyBorder="1" applyAlignment="1">
      <alignment horizontal="center" vertical="center" wrapText="1"/>
    </xf>
    <xf numFmtId="0" fontId="0" fillId="0" borderId="5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0" xfId="0" applyFont="1" applyBorder="1" applyAlignment="1">
      <alignment horizontal="center" vertical="center" wrapText="1"/>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0"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25"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4" xfId="0" applyNumberFormat="1" applyFont="1" applyBorder="1" applyAlignment="1">
      <alignment horizontal="center" vertical="center" wrapText="1"/>
    </xf>
    <xf numFmtId="3" fontId="0" fillId="0" borderId="64" xfId="0" applyNumberFormat="1" applyBorder="1" applyAlignment="1">
      <alignment horizontal="center" vertical="center"/>
    </xf>
    <xf numFmtId="3" fontId="0" fillId="0" borderId="61" xfId="0" applyNumberFormat="1" applyBorder="1" applyAlignment="1">
      <alignment horizontal="center" vertical="center"/>
    </xf>
    <xf numFmtId="3" fontId="0" fillId="0" borderId="14" xfId="0" applyNumberFormat="1" applyBorder="1" applyAlignment="1">
      <alignment horizontal="center" vertical="center"/>
    </xf>
    <xf numFmtId="3" fontId="0" fillId="0" borderId="39" xfId="0" applyNumberFormat="1" applyBorder="1" applyAlignment="1">
      <alignment horizontal="center" vertical="center"/>
    </xf>
    <xf numFmtId="0" fontId="0" fillId="0" borderId="39" xfId="0" applyBorder="1" applyAlignment="1">
      <alignment horizontal="center" vertical="center" wrapText="1"/>
    </xf>
    <xf numFmtId="3" fontId="0" fillId="0" borderId="16" xfId="0" applyNumberFormat="1" applyBorder="1" applyAlignment="1">
      <alignment horizontal="center" vertical="center"/>
    </xf>
    <xf numFmtId="3" fontId="0" fillId="0" borderId="38" xfId="0" applyNumberFormat="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38"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39" xfId="0" applyFont="1" applyFill="1" applyBorder="1" applyAlignment="1">
      <alignment horizontal="center" vertical="center"/>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3" fontId="1" fillId="0" borderId="63" xfId="0" applyNumberFormat="1" applyFont="1" applyFill="1" applyBorder="1" applyAlignment="1">
      <alignment horizontal="center" vertical="center"/>
    </xf>
    <xf numFmtId="3" fontId="1" fillId="0" borderId="64" xfId="0" applyNumberFormat="1" applyFont="1" applyFill="1" applyBorder="1" applyAlignment="1" quotePrefix="1">
      <alignment horizontal="center" vertical="center"/>
    </xf>
    <xf numFmtId="3" fontId="1" fillId="0" borderId="64" xfId="0" applyNumberFormat="1" applyFont="1" applyFill="1" applyBorder="1" applyAlignment="1">
      <alignment horizontal="center" vertical="center"/>
    </xf>
    <xf numFmtId="3" fontId="1" fillId="0" borderId="61" xfId="0" applyNumberFormat="1" applyFont="1" applyFill="1" applyBorder="1" applyAlignment="1" quotePrefix="1">
      <alignment horizontal="center" vertical="center"/>
    </xf>
    <xf numFmtId="3" fontId="78" fillId="0" borderId="14" xfId="0" applyNumberFormat="1" applyFont="1" applyBorder="1" applyAlignment="1">
      <alignment horizontal="center" vertical="center"/>
    </xf>
    <xf numFmtId="3" fontId="78" fillId="0" borderId="39" xfId="0" applyNumberFormat="1" applyFont="1" applyBorder="1" applyAlignment="1">
      <alignment horizontal="center" vertical="center"/>
    </xf>
    <xf numFmtId="3" fontId="78" fillId="0" borderId="25" xfId="0" applyNumberFormat="1" applyFont="1" applyBorder="1" applyAlignment="1">
      <alignment horizontal="center" vertical="center" wrapText="1"/>
    </xf>
    <xf numFmtId="3" fontId="78" fillId="0" borderId="14" xfId="0" applyNumberFormat="1" applyFont="1" applyBorder="1" applyAlignment="1">
      <alignment horizontal="center" vertical="center" wrapText="1"/>
    </xf>
    <xf numFmtId="0" fontId="78" fillId="0" borderId="39" xfId="0" applyFont="1" applyBorder="1" applyAlignment="1">
      <alignment horizontal="center" vertical="center" wrapText="1"/>
    </xf>
    <xf numFmtId="3" fontId="78" fillId="0" borderId="16" xfId="0" applyNumberFormat="1" applyFont="1" applyBorder="1" applyAlignment="1">
      <alignment horizontal="center" vertical="center"/>
    </xf>
    <xf numFmtId="3" fontId="78" fillId="0" borderId="38" xfId="0" applyNumberFormat="1" applyFont="1" applyBorder="1" applyAlignment="1">
      <alignment horizontal="center" vertical="center"/>
    </xf>
    <xf numFmtId="49" fontId="85" fillId="0" borderId="0" xfId="0" applyNumberFormat="1" applyFont="1" applyAlignment="1">
      <alignment horizontal="center"/>
    </xf>
    <xf numFmtId="49" fontId="78" fillId="0" borderId="11" xfId="0" applyNumberFormat="1" applyFont="1" applyBorder="1" applyAlignment="1">
      <alignment horizontal="center" vertical="center" wrapText="1"/>
    </xf>
    <xf numFmtId="49" fontId="78" fillId="0" borderId="12" xfId="0" applyNumberFormat="1" applyFont="1" applyBorder="1" applyAlignment="1">
      <alignment horizontal="center" vertical="center" wrapText="1"/>
    </xf>
    <xf numFmtId="49" fontId="78" fillId="0" borderId="50" xfId="0" applyNumberFormat="1" applyFont="1" applyBorder="1" applyAlignment="1">
      <alignment horizontal="center" vertical="center" wrapText="1"/>
    </xf>
    <xf numFmtId="3" fontId="78" fillId="0" borderId="63" xfId="0" applyNumberFormat="1" applyFont="1" applyBorder="1" applyAlignment="1">
      <alignment horizontal="center" vertical="center" wrapText="1"/>
    </xf>
    <xf numFmtId="3" fontId="78" fillId="0" borderId="64" xfId="0" applyNumberFormat="1" applyFont="1" applyBorder="1" applyAlignment="1">
      <alignment horizontal="center" vertical="center" wrapText="1"/>
    </xf>
    <xf numFmtId="3" fontId="78" fillId="0" borderId="64" xfId="0" applyNumberFormat="1" applyFont="1" applyBorder="1" applyAlignment="1">
      <alignment horizontal="center" vertical="center"/>
    </xf>
    <xf numFmtId="3" fontId="78" fillId="0" borderId="61" xfId="0" applyNumberFormat="1" applyFont="1" applyBorder="1" applyAlignment="1">
      <alignment horizontal="center" vertical="center"/>
    </xf>
    <xf numFmtId="49" fontId="3" fillId="0" borderId="0" xfId="0" applyNumberFormat="1" applyFont="1" applyFill="1" applyAlignment="1">
      <alignment horizontal="center"/>
    </xf>
    <xf numFmtId="3" fontId="0" fillId="0" borderId="25"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39" xfId="0"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38" xfId="0" applyNumberFormat="1" applyFill="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50" xfId="0" applyNumberFormat="1" applyFill="1" applyBorder="1" applyAlignment="1">
      <alignment horizontal="center" vertical="center" wrapText="1"/>
    </xf>
    <xf numFmtId="3" fontId="0" fillId="0" borderId="63" xfId="0" applyNumberFormat="1" applyFill="1" applyBorder="1" applyAlignment="1">
      <alignment horizontal="center" vertical="center" wrapText="1"/>
    </xf>
    <xf numFmtId="3" fontId="0" fillId="0" borderId="64" xfId="0" applyNumberFormat="1" applyFill="1" applyBorder="1" applyAlignment="1">
      <alignment horizontal="center" vertical="center" wrapText="1"/>
    </xf>
    <xf numFmtId="3" fontId="0" fillId="0" borderId="64" xfId="0" applyNumberFormat="1" applyFont="1" applyFill="1" applyBorder="1" applyAlignment="1">
      <alignment horizontal="center" vertical="center" wrapText="1"/>
    </xf>
    <xf numFmtId="3" fontId="0" fillId="0" borderId="64" xfId="0" applyNumberFormat="1" applyFill="1" applyBorder="1" applyAlignment="1">
      <alignment horizontal="center" vertical="center"/>
    </xf>
    <xf numFmtId="3" fontId="0" fillId="0" borderId="61"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39" xfId="0" applyNumberFormat="1" applyFill="1" applyBorder="1" applyAlignment="1">
      <alignment horizontal="center" vertical="center"/>
    </xf>
    <xf numFmtId="3" fontId="0" fillId="0" borderId="43" xfId="0" applyNumberFormat="1" applyFill="1" applyBorder="1" applyAlignment="1">
      <alignment horizontal="center" vertical="center"/>
    </xf>
    <xf numFmtId="49" fontId="0" fillId="0" borderId="65" xfId="0" applyNumberFormat="1" applyFill="1" applyBorder="1" applyAlignment="1">
      <alignment horizontal="center" vertical="center" wrapText="1"/>
    </xf>
    <xf numFmtId="49" fontId="0" fillId="0" borderId="52" xfId="0" applyNumberFormat="1" applyFill="1" applyBorder="1" applyAlignment="1">
      <alignment horizontal="center" vertical="center" wrapText="1"/>
    </xf>
    <xf numFmtId="49" fontId="0" fillId="0" borderId="66" xfId="0" applyNumberFormat="1" applyFill="1" applyBorder="1" applyAlignment="1">
      <alignment horizontal="center" vertical="center" wrapText="1"/>
    </xf>
    <xf numFmtId="0" fontId="0" fillId="0" borderId="39" xfId="0" applyFill="1" applyBorder="1" applyAlignment="1">
      <alignment horizontal="center" vertical="center"/>
    </xf>
    <xf numFmtId="0" fontId="0" fillId="0" borderId="48" xfId="0" applyFill="1" applyBorder="1" applyAlignment="1">
      <alignment horizontal="center" vertical="center"/>
    </xf>
    <xf numFmtId="49" fontId="0" fillId="0" borderId="60" xfId="0" applyNumberFormat="1" applyFill="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49" fontId="4" fillId="0" borderId="0" xfId="0" applyNumberFormat="1" applyFont="1" applyFill="1" applyAlignment="1">
      <alignment horizontal="center"/>
    </xf>
    <xf numFmtId="49" fontId="0" fillId="0" borderId="24"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55" xfId="0" applyNumberFormat="1" applyFill="1" applyBorder="1" applyAlignment="1">
      <alignment horizontal="center" vertical="center" wrapText="1"/>
    </xf>
    <xf numFmtId="3" fontId="0" fillId="0" borderId="27" xfId="0" applyNumberFormat="1" applyFill="1" applyBorder="1" applyAlignment="1">
      <alignment horizontal="center" vertical="center"/>
    </xf>
    <xf numFmtId="3" fontId="0" fillId="0" borderId="34" xfId="0" applyNumberFormat="1" applyFill="1" applyBorder="1" applyAlignment="1">
      <alignment horizontal="center" vertical="center"/>
    </xf>
    <xf numFmtId="49" fontId="2" fillId="0" borderId="0" xfId="0" applyNumberFormat="1" applyFont="1" applyFill="1" applyAlignment="1">
      <alignment horizontal="center"/>
    </xf>
    <xf numFmtId="184" fontId="0" fillId="0" borderId="62" xfId="0" applyNumberFormat="1" applyFont="1" applyFill="1" applyBorder="1" applyAlignment="1">
      <alignment horizontal="center" vertical="center" wrapText="1"/>
    </xf>
    <xf numFmtId="184" fontId="0" fillId="0" borderId="22" xfId="0" applyNumberFormat="1" applyFont="1" applyFill="1" applyBorder="1" applyAlignment="1">
      <alignment horizontal="center" vertical="center" wrapText="1"/>
    </xf>
    <xf numFmtId="184" fontId="0" fillId="0" borderId="40" xfId="0" applyNumberFormat="1" applyFont="1" applyFill="1" applyBorder="1" applyAlignment="1">
      <alignment horizontal="center" vertical="center" wrapText="1"/>
    </xf>
    <xf numFmtId="0" fontId="0" fillId="0" borderId="35" xfId="0" applyFill="1" applyBorder="1" applyAlignment="1">
      <alignment horizontal="center" vertical="center"/>
    </xf>
    <xf numFmtId="184" fontId="0" fillId="0" borderId="60" xfId="0" applyNumberFormat="1" applyFont="1" applyFill="1" applyBorder="1" applyAlignment="1">
      <alignment horizontal="center" vertical="center" wrapText="1"/>
    </xf>
    <xf numFmtId="184" fontId="0" fillId="0" borderId="58" xfId="0" applyNumberFormat="1" applyFont="1" applyFill="1" applyBorder="1" applyAlignment="1">
      <alignment horizontal="center" vertical="center" wrapText="1"/>
    </xf>
    <xf numFmtId="184" fontId="0" fillId="0" borderId="67" xfId="0" applyNumberFormat="1" applyFont="1" applyFill="1" applyBorder="1" applyAlignment="1">
      <alignment horizontal="center" vertical="center" wrapText="1"/>
    </xf>
    <xf numFmtId="49" fontId="0" fillId="0" borderId="62" xfId="0" applyNumberFormat="1" applyFill="1" applyBorder="1" applyAlignment="1">
      <alignment horizontal="center" vertical="center" wrapText="1"/>
    </xf>
    <xf numFmtId="49" fontId="0" fillId="0" borderId="22" xfId="0" applyNumberFormat="1" applyFill="1" applyBorder="1" applyAlignment="1">
      <alignment horizontal="center" vertical="center" wrapText="1"/>
    </xf>
    <xf numFmtId="49" fontId="0" fillId="0" borderId="40" xfId="0" applyNumberFormat="1" applyFill="1" applyBorder="1" applyAlignment="1">
      <alignment horizontal="center" vertical="center" wrapText="1"/>
    </xf>
    <xf numFmtId="184" fontId="0" fillId="0" borderId="22" xfId="0" applyNumberFormat="1" applyFill="1" applyBorder="1" applyAlignment="1">
      <alignment horizontal="center" vertical="center" wrapText="1"/>
    </xf>
    <xf numFmtId="184" fontId="0" fillId="0" borderId="40" xfId="0" applyNumberFormat="1" applyFill="1" applyBorder="1" applyAlignment="1">
      <alignment horizontal="center" vertical="center" wrapText="1"/>
    </xf>
    <xf numFmtId="49" fontId="2" fillId="0" borderId="22"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187" fontId="4" fillId="0" borderId="0" xfId="0" applyNumberFormat="1" applyFont="1" applyFill="1" applyAlignment="1">
      <alignment horizontal="center"/>
    </xf>
    <xf numFmtId="49" fontId="0" fillId="0" borderId="2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55"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0" fontId="0" fillId="0" borderId="22" xfId="0"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Fill="1" applyAlignment="1">
      <alignment horizontal="center" vertical="top"/>
    </xf>
    <xf numFmtId="0" fontId="0" fillId="0" borderId="0" xfId="0" applyFont="1" applyFill="1" applyAlignment="1">
      <alignment vertical="top"/>
    </xf>
    <xf numFmtId="49" fontId="0" fillId="0" borderId="60"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67" xfId="0" applyNumberFormat="1" applyBorder="1" applyAlignment="1">
      <alignment horizontal="center" vertical="center" wrapText="1"/>
    </xf>
    <xf numFmtId="184" fontId="0" fillId="0" borderId="62" xfId="0" applyNumberFormat="1" applyFont="1" applyBorder="1" applyAlignment="1">
      <alignment horizontal="center" vertical="center" wrapText="1"/>
    </xf>
    <xf numFmtId="184" fontId="0" fillId="0" borderId="22" xfId="0" applyNumberFormat="1" applyBorder="1" applyAlignment="1">
      <alignment horizontal="center" vertical="center" wrapText="1"/>
    </xf>
    <xf numFmtId="184" fontId="0" fillId="0" borderId="40" xfId="0" applyNumberFormat="1" applyBorder="1" applyAlignment="1">
      <alignment horizontal="center" vertical="center" wrapText="1"/>
    </xf>
    <xf numFmtId="49" fontId="2" fillId="0" borderId="22" xfId="0" applyNumberFormat="1" applyFont="1" applyBorder="1" applyAlignment="1">
      <alignment horizontal="left" wrapText="1"/>
    </xf>
    <xf numFmtId="49" fontId="2" fillId="0" borderId="12" xfId="0" applyNumberFormat="1" applyFont="1" applyBorder="1" applyAlignment="1">
      <alignment horizontal="left" wrapText="1"/>
    </xf>
    <xf numFmtId="187" fontId="4" fillId="0" borderId="0" xfId="0" applyNumberFormat="1" applyFont="1" applyAlignment="1">
      <alignment horizontal="center"/>
    </xf>
    <xf numFmtId="49" fontId="0" fillId="0" borderId="21"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40" xfId="0" applyNumberFormat="1" applyFont="1" applyBorder="1" applyAlignment="1">
      <alignment horizontal="center" vertical="center" wrapText="1"/>
    </xf>
    <xf numFmtId="49" fontId="0" fillId="0" borderId="50" xfId="0" applyNumberFormat="1" applyFont="1" applyBorder="1" applyAlignment="1">
      <alignment horizontal="center" vertical="center" wrapText="1"/>
    </xf>
    <xf numFmtId="3" fontId="0" fillId="0" borderId="27" xfId="0" applyNumberFormat="1" applyBorder="1" applyAlignment="1">
      <alignment horizontal="center" vertical="center"/>
    </xf>
    <xf numFmtId="3" fontId="0" fillId="0" borderId="43" xfId="0" applyNumberFormat="1"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49" fontId="0" fillId="0" borderId="65" xfId="0" applyNumberFormat="1" applyBorder="1" applyAlignment="1">
      <alignment horizontal="center" vertical="center" wrapText="1"/>
    </xf>
    <xf numFmtId="49" fontId="0" fillId="0" borderId="52" xfId="0" applyNumberFormat="1" applyBorder="1" applyAlignment="1">
      <alignment horizontal="center" vertical="center" wrapText="1"/>
    </xf>
    <xf numFmtId="49" fontId="0" fillId="0" borderId="66"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40" xfId="0" applyNumberForma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61" xfId="0" applyFill="1" applyBorder="1" applyAlignment="1">
      <alignment horizontal="center" vertical="center"/>
    </xf>
    <xf numFmtId="0" fontId="0" fillId="0" borderId="39"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0" xfId="53" applyFill="1" applyBorder="1" applyAlignment="1">
      <alignment horizontal="center" vertical="center" wrapText="1"/>
      <protection/>
    </xf>
    <xf numFmtId="0" fontId="0" fillId="0" borderId="14" xfId="0" applyFill="1" applyBorder="1" applyAlignment="1">
      <alignment horizontal="center" vertical="center"/>
    </xf>
    <xf numFmtId="0" fontId="0" fillId="0" borderId="20"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38" xfId="53" applyFill="1" applyBorder="1" applyAlignment="1">
      <alignment horizontal="center" vertical="center"/>
      <protection/>
    </xf>
    <xf numFmtId="0" fontId="0" fillId="0" borderId="6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0" xfId="0" applyFill="1" applyBorder="1" applyAlignment="1">
      <alignment horizontal="center" vertical="center"/>
    </xf>
    <xf numFmtId="0" fontId="0" fillId="0" borderId="16" xfId="0" applyFill="1" applyBorder="1" applyAlignment="1">
      <alignment horizontal="center" vertical="center"/>
    </xf>
    <xf numFmtId="0" fontId="0" fillId="0" borderId="38" xfId="0" applyFill="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4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75"/>
          <c:y val="0.1335"/>
          <c:w val="0.9325"/>
          <c:h val="0.751"/>
        </c:manualLayout>
      </c:layout>
      <c:barChart>
        <c:barDir val="col"/>
        <c:grouping val="clustered"/>
        <c:varyColors val="0"/>
        <c:ser>
          <c:idx val="0"/>
          <c:order val="0"/>
          <c:tx>
            <c:strRef>
              <c:f>Daten!$C$6</c:f>
              <c:strCache>
                <c:ptCount val="1"/>
                <c:pt idx="0">
                  <c:v> 2015</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1039.63489</c:v>
                </c:pt>
                <c:pt idx="1">
                  <c:v>1086.664945</c:v>
                </c:pt>
                <c:pt idx="2">
                  <c:v>1222.68555</c:v>
                </c:pt>
                <c:pt idx="3">
                  <c:v>1116.554257</c:v>
                </c:pt>
                <c:pt idx="4">
                  <c:v>1075.3405</c:v>
                </c:pt>
                <c:pt idx="5">
                  <c:v>1194.584136</c:v>
                </c:pt>
                <c:pt idx="6">
                  <c:v>1180.393311</c:v>
                </c:pt>
                <c:pt idx="7">
                  <c:v>1013.159353</c:v>
                </c:pt>
                <c:pt idx="8">
                  <c:v>1198.184079</c:v>
                </c:pt>
                <c:pt idx="9">
                  <c:v>1178.542851</c:v>
                </c:pt>
                <c:pt idx="10">
                  <c:v>1176.555187</c:v>
                </c:pt>
                <c:pt idx="11">
                  <c:v>992.397568</c:v>
                </c:pt>
              </c:numCache>
            </c:numRef>
          </c:val>
        </c:ser>
        <c:ser>
          <c:idx val="1"/>
          <c:order val="1"/>
          <c:tx>
            <c:strRef>
              <c:f>Daten!$D$6</c:f>
              <c:strCache>
                <c:ptCount val="1"/>
                <c:pt idx="0">
                  <c:v> 2016</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1032.423282</c:v>
                </c:pt>
                <c:pt idx="1">
                  <c:v>1176.81373</c:v>
                </c:pt>
                <c:pt idx="2">
                  <c:v>1248.675482</c:v>
                </c:pt>
                <c:pt idx="3">
                  <c:v>1188.921967</c:v>
                </c:pt>
                <c:pt idx="4">
                  <c:v>1148.612461</c:v>
                </c:pt>
                <c:pt idx="5">
                  <c:v>1265.805516</c:v>
                </c:pt>
                <c:pt idx="6">
                  <c:v>1162.675383</c:v>
                </c:pt>
                <c:pt idx="7">
                  <c:v>1251.424548</c:v>
                </c:pt>
                <c:pt idx="8">
                  <c:v>1305.855562</c:v>
                </c:pt>
                <c:pt idx="9">
                  <c:v>0</c:v>
                </c:pt>
                <c:pt idx="10">
                  <c:v>0</c:v>
                </c:pt>
                <c:pt idx="11">
                  <c:v>0</c:v>
                </c:pt>
              </c:numCache>
            </c:numRef>
          </c:val>
        </c:ser>
        <c:axId val="15490945"/>
        <c:axId val="5200778"/>
      </c:barChart>
      <c:catAx>
        <c:axId val="1549094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00778"/>
        <c:crosses val="autoZero"/>
        <c:auto val="1"/>
        <c:lblOffset val="100"/>
        <c:tickLblSkip val="1"/>
        <c:noMultiLvlLbl val="0"/>
      </c:catAx>
      <c:valAx>
        <c:axId val="5200778"/>
        <c:scaling>
          <c:orientation val="minMax"/>
          <c:max val="14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490945"/>
        <c:crossesAt val="1"/>
        <c:crossBetween val="between"/>
        <c:dispUnits/>
        <c:majorUnit val="100"/>
        <c:minorUnit val="50"/>
      </c:valAx>
      <c:spPr>
        <a:noFill/>
        <a:ln w="12700">
          <a:solidFill>
            <a:srgbClr val="000000"/>
          </a:solidFill>
        </a:ln>
      </c:spPr>
    </c:plotArea>
    <c:legend>
      <c:legendPos val="b"/>
      <c:layout>
        <c:manualLayout>
          <c:xMode val="edge"/>
          <c:yMode val="edge"/>
          <c:x val="0.38925"/>
          <c:y val="0.8995"/>
          <c:w val="0.26"/>
          <c:h val="0.044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Daten!$B$87</c:f>
        </c:strRef>
      </c:tx>
      <c:layout>
        <c:manualLayout>
          <c:xMode val="factor"/>
          <c:yMode val="factor"/>
          <c:x val="0.0145"/>
          <c:y val="0.002"/>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25"/>
          <c:y val="0.06175"/>
          <c:w val="0.96075"/>
          <c:h val="0.86375"/>
        </c:manualLayout>
      </c:layout>
      <c:barChart>
        <c:barDir val="bar"/>
        <c:grouping val="clustered"/>
        <c:varyColors val="0"/>
        <c:ser>
          <c:idx val="0"/>
          <c:order val="0"/>
          <c:tx>
            <c:strRef>
              <c:f>Daten!$B$88</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Daten!$B$89:$B$115</c:f>
              <c:numCache>
                <c:ptCount val="27"/>
                <c:pt idx="0">
                  <c:v>234.397759</c:v>
                </c:pt>
                <c:pt idx="1">
                  <c:v>145.121984</c:v>
                </c:pt>
                <c:pt idx="2">
                  <c:v>182.41455</c:v>
                </c:pt>
                <c:pt idx="3">
                  <c:v>292.931449</c:v>
                </c:pt>
                <c:pt idx="4">
                  <c:v>9.321446</c:v>
                </c:pt>
                <c:pt idx="5">
                  <c:v>53.492523</c:v>
                </c:pt>
                <c:pt idx="6">
                  <c:v>8.329705</c:v>
                </c:pt>
                <c:pt idx="7">
                  <c:v>20.243527</c:v>
                </c:pt>
                <c:pt idx="8">
                  <c:v>196.217975</c:v>
                </c:pt>
                <c:pt idx="9">
                  <c:v>47.627732</c:v>
                </c:pt>
                <c:pt idx="10">
                  <c:v>33.568188</c:v>
                </c:pt>
                <c:pt idx="11">
                  <c:v>185.636497</c:v>
                </c:pt>
                <c:pt idx="12">
                  <c:v>84.211088</c:v>
                </c:pt>
                <c:pt idx="13">
                  <c:v>29.065027</c:v>
                </c:pt>
                <c:pt idx="14">
                  <c:v>1.465752</c:v>
                </c:pt>
                <c:pt idx="15">
                  <c:v>5.805455</c:v>
                </c:pt>
                <c:pt idx="16">
                  <c:v>5.32583</c:v>
                </c:pt>
                <c:pt idx="17">
                  <c:v>12.639868</c:v>
                </c:pt>
                <c:pt idx="18">
                  <c:v>169.742613</c:v>
                </c:pt>
                <c:pt idx="19">
                  <c:v>208.08248</c:v>
                </c:pt>
                <c:pt idx="20">
                  <c:v>75.174019</c:v>
                </c:pt>
                <c:pt idx="21">
                  <c:v>281.694263</c:v>
                </c:pt>
                <c:pt idx="22">
                  <c:v>61.356001</c:v>
                </c:pt>
                <c:pt idx="23">
                  <c:v>15.592566</c:v>
                </c:pt>
                <c:pt idx="24">
                  <c:v>19.932456</c:v>
                </c:pt>
                <c:pt idx="25">
                  <c:v>6.107544</c:v>
                </c:pt>
                <c:pt idx="26">
                  <c:v>1.396759</c:v>
                </c:pt>
              </c:numCache>
            </c:numRef>
          </c:val>
        </c:ser>
        <c:ser>
          <c:idx val="1"/>
          <c:order val="1"/>
          <c:tx>
            <c:strRef>
              <c:f>Daten!$C$88</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Daten!$C$89:$C$115</c:f>
              <c:numCache>
                <c:ptCount val="27"/>
                <c:pt idx="0">
                  <c:v>126.657491</c:v>
                </c:pt>
                <c:pt idx="1">
                  <c:v>167.578333</c:v>
                </c:pt>
                <c:pt idx="2">
                  <c:v>187.631708</c:v>
                </c:pt>
                <c:pt idx="3">
                  <c:v>248.795917</c:v>
                </c:pt>
                <c:pt idx="4">
                  <c:v>19.676586</c:v>
                </c:pt>
                <c:pt idx="5">
                  <c:v>28.88669</c:v>
                </c:pt>
                <c:pt idx="6">
                  <c:v>3.380781</c:v>
                </c:pt>
                <c:pt idx="7">
                  <c:v>10.020576</c:v>
                </c:pt>
                <c:pt idx="8">
                  <c:v>63.609604</c:v>
                </c:pt>
                <c:pt idx="9">
                  <c:v>31.971036</c:v>
                </c:pt>
                <c:pt idx="10">
                  <c:v>13.821427</c:v>
                </c:pt>
                <c:pt idx="11">
                  <c:v>160.021978</c:v>
                </c:pt>
                <c:pt idx="12">
                  <c:v>119.074963</c:v>
                </c:pt>
                <c:pt idx="13">
                  <c:v>32.345963</c:v>
                </c:pt>
                <c:pt idx="14">
                  <c:v>0.128386</c:v>
                </c:pt>
                <c:pt idx="15">
                  <c:v>4.832333</c:v>
                </c:pt>
                <c:pt idx="16">
                  <c:v>5.955636</c:v>
                </c:pt>
                <c:pt idx="17">
                  <c:v>5.814734</c:v>
                </c:pt>
                <c:pt idx="18">
                  <c:v>215.512281</c:v>
                </c:pt>
                <c:pt idx="19">
                  <c:v>142.473845</c:v>
                </c:pt>
                <c:pt idx="20">
                  <c:v>40.313043</c:v>
                </c:pt>
                <c:pt idx="21">
                  <c:v>37.639144</c:v>
                </c:pt>
                <c:pt idx="22">
                  <c:v>44.807473</c:v>
                </c:pt>
                <c:pt idx="23">
                  <c:v>7.250026</c:v>
                </c:pt>
                <c:pt idx="24">
                  <c:v>21.291376</c:v>
                </c:pt>
                <c:pt idx="25">
                  <c:v>4.707098</c:v>
                </c:pt>
                <c:pt idx="26">
                  <c:v>0.057637</c:v>
                </c:pt>
              </c:numCache>
            </c:numRef>
          </c:val>
        </c:ser>
        <c:axId val="35133079"/>
        <c:axId val="47762256"/>
      </c:barChart>
      <c:catAx>
        <c:axId val="35133079"/>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762256"/>
        <c:crosses val="autoZero"/>
        <c:auto val="1"/>
        <c:lblOffset val="100"/>
        <c:tickLblSkip val="1"/>
        <c:noMultiLvlLbl val="0"/>
      </c:catAx>
      <c:valAx>
        <c:axId val="47762256"/>
        <c:scaling>
          <c:orientation val="minMax"/>
          <c:max val="30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133079"/>
        <c:crosses val="max"/>
        <c:crossBetween val="between"/>
        <c:dispUnits/>
        <c:majorUnit val="20"/>
      </c:valAx>
      <c:spPr>
        <a:noFill/>
        <a:ln w="12700">
          <a:solidFill>
            <a:srgbClr val="000000"/>
          </a:solidFill>
        </a:ln>
      </c:spPr>
    </c:plotArea>
    <c:legend>
      <c:legendPos val="b"/>
      <c:layout>
        <c:manualLayout>
          <c:xMode val="edge"/>
          <c:yMode val="edge"/>
          <c:x val="0.46675"/>
          <c:y val="0.95775"/>
          <c:w val="0.27075"/>
          <c:h val="0.021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2861309"/>
        <c:axId val="48642918"/>
      </c:barChart>
      <c:catAx>
        <c:axId val="12861309"/>
        <c:scaling>
          <c:orientation val="minMax"/>
        </c:scaling>
        <c:axPos val="b"/>
        <c:delete val="0"/>
        <c:numFmt formatCode="General" sourceLinked="1"/>
        <c:majorTickMark val="cross"/>
        <c:minorTickMark val="none"/>
        <c:tickLblPos val="nextTo"/>
        <c:spPr>
          <a:ln w="3175">
            <a:solidFill>
              <a:srgbClr val="000000"/>
            </a:solidFill>
          </a:ln>
        </c:spPr>
        <c:crossAx val="48642918"/>
        <c:crosses val="autoZero"/>
        <c:auto val="1"/>
        <c:lblOffset val="100"/>
        <c:tickLblSkip val="1"/>
        <c:noMultiLvlLbl val="0"/>
      </c:catAx>
      <c:valAx>
        <c:axId val="48642918"/>
        <c:scaling>
          <c:orientation val="minMax"/>
        </c:scaling>
        <c:axPos val="l"/>
        <c:delete val="0"/>
        <c:numFmt formatCode="General" sourceLinked="1"/>
        <c:majorTickMark val="cross"/>
        <c:minorTickMark val="none"/>
        <c:tickLblPos val="nextTo"/>
        <c:spPr>
          <a:ln w="3175">
            <a:solidFill>
              <a:srgbClr val="000000"/>
            </a:solidFill>
          </a:ln>
        </c:spPr>
        <c:crossAx val="1286130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51"/>
          <c:y val="0.008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75"/>
          <c:y val="0.13125"/>
          <c:w val="0.93225"/>
          <c:h val="0.753"/>
        </c:manualLayout>
      </c:layout>
      <c:barChart>
        <c:barDir val="col"/>
        <c:grouping val="clustered"/>
        <c:varyColors val="0"/>
        <c:ser>
          <c:idx val="0"/>
          <c:order val="0"/>
          <c:tx>
            <c:strRef>
              <c:f>Daten!$C$21</c:f>
              <c:strCache>
                <c:ptCount val="1"/>
                <c:pt idx="0">
                  <c:v> 2015</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733.537285</c:v>
                </c:pt>
                <c:pt idx="1">
                  <c:v>742.133086</c:v>
                </c:pt>
                <c:pt idx="2">
                  <c:v>810.07897</c:v>
                </c:pt>
                <c:pt idx="3">
                  <c:v>729.679181</c:v>
                </c:pt>
                <c:pt idx="4">
                  <c:v>746.776979</c:v>
                </c:pt>
                <c:pt idx="5">
                  <c:v>807.709224</c:v>
                </c:pt>
                <c:pt idx="6">
                  <c:v>905.56893</c:v>
                </c:pt>
                <c:pt idx="7">
                  <c:v>695.336974</c:v>
                </c:pt>
                <c:pt idx="8">
                  <c:v>806.333931</c:v>
                </c:pt>
                <c:pt idx="9">
                  <c:v>813.221331</c:v>
                </c:pt>
                <c:pt idx="10">
                  <c:v>807.427481</c:v>
                </c:pt>
                <c:pt idx="11">
                  <c:v>680.207127</c:v>
                </c:pt>
              </c:numCache>
            </c:numRef>
          </c:val>
        </c:ser>
        <c:ser>
          <c:idx val="1"/>
          <c:order val="1"/>
          <c:tx>
            <c:strRef>
              <c:f>Daten!$D$21</c:f>
              <c:strCache>
                <c:ptCount val="1"/>
                <c:pt idx="0">
                  <c:v> 2016</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773.319126</c:v>
                </c:pt>
                <c:pt idx="1">
                  <c:v>801.102608</c:v>
                </c:pt>
                <c:pt idx="2">
                  <c:v>837.123024</c:v>
                </c:pt>
                <c:pt idx="3">
                  <c:v>807.881786</c:v>
                </c:pt>
                <c:pt idx="4">
                  <c:v>821.012997</c:v>
                </c:pt>
                <c:pt idx="5">
                  <c:v>836.124828</c:v>
                </c:pt>
                <c:pt idx="6">
                  <c:v>830.909971</c:v>
                </c:pt>
                <c:pt idx="7">
                  <c:v>807.898773</c:v>
                </c:pt>
                <c:pt idx="8">
                  <c:v>892.172722</c:v>
                </c:pt>
                <c:pt idx="9">
                  <c:v>0</c:v>
                </c:pt>
                <c:pt idx="10">
                  <c:v>0</c:v>
                </c:pt>
                <c:pt idx="11">
                  <c:v>0</c:v>
                </c:pt>
              </c:numCache>
            </c:numRef>
          </c:val>
        </c:ser>
        <c:axId val="46807003"/>
        <c:axId val="18609844"/>
      </c:barChart>
      <c:catAx>
        <c:axId val="4680700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609844"/>
        <c:crosses val="autoZero"/>
        <c:auto val="1"/>
        <c:lblOffset val="100"/>
        <c:tickLblSkip val="1"/>
        <c:noMultiLvlLbl val="0"/>
      </c:catAx>
      <c:valAx>
        <c:axId val="18609844"/>
        <c:scaling>
          <c:orientation val="minMax"/>
          <c:max val="14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6807003"/>
        <c:crossesAt val="1"/>
        <c:crossBetween val="between"/>
        <c:dispUnits/>
        <c:majorUnit val="100"/>
        <c:minorUnit val="50"/>
      </c:valAx>
      <c:spPr>
        <a:noFill/>
        <a:ln w="12700">
          <a:solidFill>
            <a:srgbClr val="000000"/>
          </a:solidFill>
        </a:ln>
      </c:spPr>
    </c:plotArea>
    <c:legend>
      <c:legendPos val="b"/>
      <c:layout>
        <c:manualLayout>
          <c:xMode val="edge"/>
          <c:yMode val="edge"/>
          <c:x val="0.3875"/>
          <c:y val="0.88925"/>
          <c:w val="0.26"/>
          <c:h val="0.06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5104327"/>
        <c:axId val="1721216"/>
      </c:barChart>
      <c:catAx>
        <c:axId val="15104327"/>
        <c:scaling>
          <c:orientation val="minMax"/>
        </c:scaling>
        <c:axPos val="b"/>
        <c:delete val="0"/>
        <c:numFmt formatCode="General" sourceLinked="1"/>
        <c:majorTickMark val="cross"/>
        <c:minorTickMark val="none"/>
        <c:tickLblPos val="nextTo"/>
        <c:spPr>
          <a:ln w="3175">
            <a:solidFill>
              <a:srgbClr val="000000"/>
            </a:solidFill>
          </a:ln>
        </c:spPr>
        <c:crossAx val="1721216"/>
        <c:crosses val="autoZero"/>
        <c:auto val="1"/>
        <c:lblOffset val="100"/>
        <c:tickLblSkip val="1"/>
        <c:noMultiLvlLbl val="0"/>
      </c:catAx>
      <c:valAx>
        <c:axId val="1721216"/>
        <c:scaling>
          <c:orientation val="minMax"/>
        </c:scaling>
        <c:axPos val="l"/>
        <c:delete val="0"/>
        <c:numFmt formatCode="General" sourceLinked="1"/>
        <c:majorTickMark val="cross"/>
        <c:minorTickMark val="none"/>
        <c:tickLblPos val="nextTo"/>
        <c:spPr>
          <a:ln w="3175">
            <a:solidFill>
              <a:srgbClr val="000000"/>
            </a:solidFill>
          </a:ln>
        </c:spPr>
        <c:crossAx val="1510432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Daten!$B$35</c:f>
        </c:strRef>
      </c:tx>
      <c:layout>
        <c:manualLayout>
          <c:xMode val="factor"/>
          <c:yMode val="factor"/>
          <c:x val="-0.025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1375"/>
          <c:w val="0.4345"/>
          <c:h val="0.6245"/>
        </c:manualLayout>
      </c:layout>
      <c:pieChart>
        <c:varyColors val="1"/>
        <c:ser>
          <c:idx val="0"/>
          <c:order val="0"/>
          <c:tx>
            <c:strRef>
              <c:f>Daten!$B$35</c:f>
              <c:strCache>
                <c:ptCount val="1"/>
                <c:pt idx="0">
                  <c:v>        3. Ausfuhr von ausgewählten Enderzeugnissen im 3.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BFBFBF"/>
              </a:solidFill>
              <a:ln w="12700">
                <a:solidFill>
                  <a:srgbClr val="000000"/>
                </a:solidFill>
              </a:ln>
            </c:spPr>
          </c:dPt>
          <c:dPt>
            <c:idx val="4"/>
            <c:spPr>
              <a:solidFill>
                <a:srgbClr val="FFFF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(Daten!$B$36:$C$40,Daten!$B$42)</c:f>
              <c:multiLvlStrCache>
                <c:ptCount val="6"/>
                <c:lvl>
                  <c:pt idx="0">
                    <c:v> Fahrgestelle, Karosserien, Motoren für Kfz</c:v>
                  </c:pt>
                  <c:pt idx="1">
                    <c:v> Waren aus Kunststoffen</c:v>
                  </c:pt>
                  <c:pt idx="2">
                    <c:v> mess-, steuerungs- und regelungstechnische</c:v>
                  </c:pt>
                  <c:pt idx="3">
                    <c:v> Geräte zur Elektrizitätserzeugung und</c:v>
                  </c:pt>
                  <c:pt idx="4">
                    <c:v> elektronische Bauelemente</c:v>
                  </c:pt>
                  <c:pt idx="5">
                    <c:v> sonstige Enderzeugnisse                                   </c:v>
                  </c:pt>
                </c:lvl>
                <c:lvl>
                  <c:pt idx="2">
                    <c:v>   Erzeugnisse</c:v>
                  </c:pt>
                  <c:pt idx="3">
                    <c:v>  -verteilung</c:v>
                  </c:pt>
                </c:lvl>
              </c:multiLvlStrCache>
            </c:multiLvlStrRef>
          </c:cat>
          <c:val>
            <c:numRef>
              <c:f>(Daten!$E$36:$E$40,Daten!$E$42)</c:f>
              <c:numCache>
                <c:ptCount val="6"/>
                <c:pt idx="0">
                  <c:v>649388809</c:v>
                </c:pt>
                <c:pt idx="1">
                  <c:v>216518029</c:v>
                </c:pt>
                <c:pt idx="2">
                  <c:v>184092948</c:v>
                </c:pt>
                <c:pt idx="3">
                  <c:v>145852128</c:v>
                </c:pt>
                <c:pt idx="4">
                  <c:v>135332349</c:v>
                </c:pt>
                <c:pt idx="5">
                  <c:v>1497899860</c:v>
                </c:pt>
              </c:numCache>
            </c:numRef>
          </c:val>
        </c:ser>
      </c:pieChart>
      <c:spPr>
        <a:noFill/>
        <a:ln>
          <a:noFill/>
        </a:ln>
      </c:spPr>
    </c:plotArea>
    <c:legend>
      <c:legendPos val="r"/>
      <c:layout>
        <c:manualLayout>
          <c:xMode val="edge"/>
          <c:yMode val="edge"/>
          <c:x val="0.5755"/>
          <c:y val="0.278"/>
          <c:w val="0.415"/>
          <c:h val="0.517"/>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Daten!$B$44</c:f>
        </c:strRef>
      </c:tx>
      <c:layout>
        <c:manualLayout>
          <c:xMode val="factor"/>
          <c:yMode val="factor"/>
          <c:x val="-0.030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245"/>
          <c:w val="0.433"/>
          <c:h val="0.61425"/>
        </c:manualLayout>
      </c:layout>
      <c:pieChart>
        <c:varyColors val="1"/>
        <c:ser>
          <c:idx val="0"/>
          <c:order val="0"/>
          <c:tx>
            <c:strRef>
              <c:f>Daten!$B$44</c:f>
              <c:strCache>
                <c:ptCount val="1"/>
                <c:pt idx="0">
                  <c:v>        4. Einfuhr von ausgewählten Enderzeugnissen im 3.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FF"/>
              </a:solidFill>
              <a:ln w="12700">
                <a:solidFill>
                  <a:srgbClr val="000000"/>
                </a:solidFill>
              </a:ln>
            </c:spPr>
          </c:dPt>
          <c:dPt>
            <c:idx val="1"/>
            <c:spPr>
              <a:solidFill>
                <a:srgbClr val="00FF00"/>
              </a:solidFill>
              <a:ln w="12700">
                <a:solidFill>
                  <a:srgbClr val="000000"/>
                </a:solidFill>
              </a:ln>
            </c:spPr>
          </c:dPt>
          <c:dPt>
            <c:idx val="2"/>
            <c:spPr>
              <a:solidFill>
                <a:srgbClr val="990000"/>
              </a:solidFill>
              <a:ln w="12700">
                <a:solidFill>
                  <a:srgbClr val="000000"/>
                </a:solidFill>
              </a:ln>
            </c:spPr>
          </c:dPt>
          <c:dPt>
            <c:idx val="3"/>
            <c:spPr>
              <a:solidFill>
                <a:srgbClr val="FF6600"/>
              </a:solidFill>
              <a:ln w="12700">
                <a:solidFill>
                  <a:srgbClr val="000000"/>
                </a:solidFill>
              </a:ln>
            </c:spPr>
          </c:dPt>
          <c:dPt>
            <c:idx val="4"/>
            <c:spPr>
              <a:solidFill>
                <a:srgbClr val="31859C"/>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(Daten!$B$45:$C$49,Daten!$B$51)</c:f>
              <c:multiLvlStrCache>
                <c:ptCount val="6"/>
                <c:lvl>
                  <c:pt idx="0">
                    <c:v> Luftfahrzeuge</c:v>
                  </c:pt>
                  <c:pt idx="1">
                    <c:v> Fahrgestelle, Karosserien, Motoren für Kfz</c:v>
                  </c:pt>
                  <c:pt idx="2">
                    <c:v> Möbel  </c:v>
                  </c:pt>
                  <c:pt idx="3">
                    <c:v> Waren aus Kunststoffen</c:v>
                  </c:pt>
                  <c:pt idx="4">
                    <c:v> nachrichtentechnische Geräte und</c:v>
                  </c:pt>
                  <c:pt idx="5">
                    <c:v> sonstige Enderzeugnisse                                   </c:v>
                  </c:pt>
                </c:lvl>
                <c:lvl>
                  <c:pt idx="4">
                    <c:v>  Einrichtungen   </c:v>
                  </c:pt>
                </c:lvl>
              </c:multiLvlStrCache>
            </c:multiLvlStrRef>
          </c:cat>
          <c:val>
            <c:numRef>
              <c:f>(Daten!$E$45:$E$49,Daten!$E$51)</c:f>
              <c:numCache>
                <c:ptCount val="6"/>
                <c:pt idx="0">
                  <c:v>169287689</c:v>
                </c:pt>
                <c:pt idx="1">
                  <c:v>131250904</c:v>
                </c:pt>
                <c:pt idx="2">
                  <c:v>109938744</c:v>
                </c:pt>
                <c:pt idx="3">
                  <c:v>94472663</c:v>
                </c:pt>
                <c:pt idx="4">
                  <c:v>88520847</c:v>
                </c:pt>
                <c:pt idx="5">
                  <c:v>987249769</c:v>
                </c:pt>
              </c:numCache>
            </c:numRef>
          </c:val>
        </c:ser>
      </c:pieChart>
      <c:spPr>
        <a:noFill/>
        <a:ln>
          <a:noFill/>
        </a:ln>
      </c:spPr>
    </c:plotArea>
    <c:legend>
      <c:legendPos val="r"/>
      <c:layout>
        <c:manualLayout>
          <c:xMode val="edge"/>
          <c:yMode val="edge"/>
          <c:x val="0.577"/>
          <c:y val="0.28825"/>
          <c:w val="0.41325"/>
          <c:h val="0.515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3270869"/>
        <c:axId val="31002366"/>
      </c:barChart>
      <c:catAx>
        <c:axId val="33270869"/>
        <c:scaling>
          <c:orientation val="minMax"/>
        </c:scaling>
        <c:axPos val="b"/>
        <c:delete val="0"/>
        <c:numFmt formatCode="General" sourceLinked="1"/>
        <c:majorTickMark val="cross"/>
        <c:minorTickMark val="none"/>
        <c:tickLblPos val="nextTo"/>
        <c:spPr>
          <a:ln w="3175">
            <a:solidFill>
              <a:srgbClr val="000000"/>
            </a:solidFill>
          </a:ln>
        </c:spPr>
        <c:crossAx val="31002366"/>
        <c:crosses val="autoZero"/>
        <c:auto val="1"/>
        <c:lblOffset val="100"/>
        <c:tickLblSkip val="1"/>
        <c:noMultiLvlLbl val="0"/>
      </c:catAx>
      <c:valAx>
        <c:axId val="31002366"/>
        <c:scaling>
          <c:orientation val="minMax"/>
        </c:scaling>
        <c:axPos val="l"/>
        <c:delete val="0"/>
        <c:numFmt formatCode="General" sourceLinked="1"/>
        <c:majorTickMark val="cross"/>
        <c:minorTickMark val="none"/>
        <c:tickLblPos val="nextTo"/>
        <c:spPr>
          <a:ln w="3175">
            <a:solidFill>
              <a:srgbClr val="000000"/>
            </a:solidFill>
          </a:ln>
        </c:spPr>
        <c:crossAx val="3327086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Daten!$B$70</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375"/>
          <c:w val="0.96725"/>
          <c:h val="0.75875"/>
        </c:manualLayout>
      </c:layout>
      <c:barChart>
        <c:barDir val="bar"/>
        <c:grouping val="clustered"/>
        <c:varyColors val="0"/>
        <c:ser>
          <c:idx val="1"/>
          <c:order val="0"/>
          <c:tx>
            <c:strRef>
              <c:f>Daten!$B$70</c:f>
              <c:strCache>
                <c:ptCount val="1"/>
                <c:pt idx="0">
                  <c:v>6. Einfuhr im 3. Vierteljahr 2016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Daten!$C$71:$C$85</c:f>
              <c:strCache>
                <c:ptCount val="15"/>
                <c:pt idx="0">
                  <c:v>Volksrepublik China</c:v>
                </c:pt>
                <c:pt idx="1">
                  <c:v>Vereinigtes Königreich</c:v>
                </c:pt>
                <c:pt idx="2">
                  <c:v>Polen</c:v>
                </c:pt>
                <c:pt idx="3">
                  <c:v>Italien</c:v>
                </c:pt>
                <c:pt idx="4">
                  <c:v>Niederlande</c:v>
                </c:pt>
                <c:pt idx="5">
                  <c:v>Österreich</c:v>
                </c:pt>
                <c:pt idx="6">
                  <c:v>Tschechische Republik</c:v>
                </c:pt>
                <c:pt idx="7">
                  <c:v>Frankreich</c:v>
                </c:pt>
                <c:pt idx="8">
                  <c:v>Belgien</c:v>
                </c:pt>
                <c:pt idx="9">
                  <c:v>Vereinigte Staaten</c:v>
                </c:pt>
                <c:pt idx="10">
                  <c:v>Spanien</c:v>
                </c:pt>
                <c:pt idx="11">
                  <c:v>Rumänien</c:v>
                </c:pt>
                <c:pt idx="12">
                  <c:v>Malaysia</c:v>
                </c:pt>
                <c:pt idx="13">
                  <c:v>Slowakei</c:v>
                </c:pt>
                <c:pt idx="14">
                  <c:v>Schweiz</c:v>
                </c:pt>
              </c:strCache>
            </c:strRef>
          </c:cat>
          <c:val>
            <c:numRef>
              <c:f>Daten!$B$71:$B$85</c:f>
              <c:numCache>
                <c:ptCount val="15"/>
                <c:pt idx="0">
                  <c:v>309.852935</c:v>
                </c:pt>
                <c:pt idx="1">
                  <c:v>248.79591699999997</c:v>
                </c:pt>
                <c:pt idx="2">
                  <c:v>215.512281</c:v>
                </c:pt>
                <c:pt idx="3">
                  <c:v>187.631708</c:v>
                </c:pt>
                <c:pt idx="4">
                  <c:v>167.57833300000001</c:v>
                </c:pt>
                <c:pt idx="5">
                  <c:v>160.021978</c:v>
                </c:pt>
                <c:pt idx="6">
                  <c:v>142.473845</c:v>
                </c:pt>
                <c:pt idx="7">
                  <c:v>126.657491</c:v>
                </c:pt>
                <c:pt idx="8">
                  <c:v>119.074963</c:v>
                </c:pt>
                <c:pt idx="9">
                  <c:v>83.79550599999999</c:v>
                </c:pt>
                <c:pt idx="10">
                  <c:v>63.609604</c:v>
                </c:pt>
                <c:pt idx="11">
                  <c:v>44.807473</c:v>
                </c:pt>
                <c:pt idx="12">
                  <c:v>40.680375</c:v>
                </c:pt>
                <c:pt idx="13">
                  <c:v>40.313043</c:v>
                </c:pt>
                <c:pt idx="14">
                  <c:v>39.118631</c:v>
                </c:pt>
              </c:numCache>
            </c:numRef>
          </c:val>
        </c:ser>
        <c:axId val="52146601"/>
        <c:axId val="66666226"/>
      </c:barChart>
      <c:catAx>
        <c:axId val="52146601"/>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666226"/>
        <c:crosses val="autoZero"/>
        <c:auto val="1"/>
        <c:lblOffset val="100"/>
        <c:tickLblSkip val="1"/>
        <c:noMultiLvlLbl val="0"/>
      </c:catAx>
      <c:valAx>
        <c:axId val="66666226"/>
        <c:scaling>
          <c:orientation val="minMax"/>
          <c:max val="32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146601"/>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Daten!$B$53</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
          <c:w val="0.96725"/>
          <c:h val="0.74775"/>
        </c:manualLayout>
      </c:layout>
      <c:barChart>
        <c:barDir val="bar"/>
        <c:grouping val="clustered"/>
        <c:varyColors val="0"/>
        <c:ser>
          <c:idx val="1"/>
          <c:order val="0"/>
          <c:tx>
            <c:strRef>
              <c:f>Daten!$B$53</c:f>
              <c:strCache>
                <c:ptCount val="1"/>
                <c:pt idx="0">
                  <c:v>5. Ausfuhr im 3. Vierteljahr 2016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Daten!$C$54:$C$68</c:f>
              <c:strCache>
                <c:ptCount val="15"/>
                <c:pt idx="0">
                  <c:v>Vereinigtes Königreich</c:v>
                </c:pt>
                <c:pt idx="1">
                  <c:v>Vereinigte Staaten</c:v>
                </c:pt>
                <c:pt idx="2">
                  <c:v>Ungarn</c:v>
                </c:pt>
                <c:pt idx="3">
                  <c:v>Frankreich</c:v>
                </c:pt>
                <c:pt idx="4">
                  <c:v>Volksrepublik China</c:v>
                </c:pt>
                <c:pt idx="5">
                  <c:v>Tschechische Republik</c:v>
                </c:pt>
                <c:pt idx="6">
                  <c:v>Spanien</c:v>
                </c:pt>
                <c:pt idx="7">
                  <c:v>Österreich</c:v>
                </c:pt>
                <c:pt idx="8">
                  <c:v>Italien</c:v>
                </c:pt>
                <c:pt idx="9">
                  <c:v>Polen</c:v>
                </c:pt>
                <c:pt idx="10">
                  <c:v>Niederlande</c:v>
                </c:pt>
                <c:pt idx="11">
                  <c:v>Schweiz</c:v>
                </c:pt>
                <c:pt idx="12">
                  <c:v>Belgien</c:v>
                </c:pt>
                <c:pt idx="13">
                  <c:v>Slowakei</c:v>
                </c:pt>
                <c:pt idx="14">
                  <c:v>Südafrika</c:v>
                </c:pt>
              </c:strCache>
            </c:strRef>
          </c:cat>
          <c:val>
            <c:numRef>
              <c:f>Daten!$B$54:$B$68</c:f>
              <c:numCache>
                <c:ptCount val="15"/>
                <c:pt idx="0">
                  <c:v>292.93144900000004</c:v>
                </c:pt>
                <c:pt idx="1">
                  <c:v>288.27123</c:v>
                </c:pt>
                <c:pt idx="2">
                  <c:v>281.694263</c:v>
                </c:pt>
                <c:pt idx="3">
                  <c:v>234.39775899999998</c:v>
                </c:pt>
                <c:pt idx="4">
                  <c:v>208.77922700000002</c:v>
                </c:pt>
                <c:pt idx="5">
                  <c:v>208.08248</c:v>
                </c:pt>
                <c:pt idx="6">
                  <c:v>196.217975</c:v>
                </c:pt>
                <c:pt idx="7">
                  <c:v>185.636497</c:v>
                </c:pt>
                <c:pt idx="8">
                  <c:v>182.41455</c:v>
                </c:pt>
                <c:pt idx="9">
                  <c:v>169.742613</c:v>
                </c:pt>
                <c:pt idx="10">
                  <c:v>145.121984</c:v>
                </c:pt>
                <c:pt idx="11">
                  <c:v>113.728897</c:v>
                </c:pt>
                <c:pt idx="12">
                  <c:v>84.211088</c:v>
                </c:pt>
                <c:pt idx="13">
                  <c:v>75.174019</c:v>
                </c:pt>
                <c:pt idx="14">
                  <c:v>70.969566</c:v>
                </c:pt>
              </c:numCache>
            </c:numRef>
          </c:val>
        </c:ser>
        <c:axId val="63125123"/>
        <c:axId val="31255196"/>
      </c:barChart>
      <c:catAx>
        <c:axId val="63125123"/>
        <c:scaling>
          <c:orientation val="maxMin"/>
        </c:scaling>
        <c:axPos val="l"/>
        <c:delete val="0"/>
        <c:numFmt formatCode="General"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255196"/>
        <c:crosses val="autoZero"/>
        <c:auto val="1"/>
        <c:lblOffset val="100"/>
        <c:tickLblSkip val="1"/>
        <c:noMultiLvlLbl val="0"/>
      </c:catAx>
      <c:valAx>
        <c:axId val="31255196"/>
        <c:scaling>
          <c:orientation val="minMax"/>
          <c:max val="32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125123"/>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10585839"/>
        <c:axId val="28163688"/>
      </c:barChart>
      <c:catAx>
        <c:axId val="10585839"/>
        <c:scaling>
          <c:orientation val="minMax"/>
        </c:scaling>
        <c:axPos val="b"/>
        <c:delete val="0"/>
        <c:numFmt formatCode="General" sourceLinked="1"/>
        <c:majorTickMark val="cross"/>
        <c:minorTickMark val="none"/>
        <c:tickLblPos val="nextTo"/>
        <c:spPr>
          <a:ln w="3175">
            <a:solidFill>
              <a:srgbClr val="000000"/>
            </a:solidFill>
          </a:ln>
        </c:spPr>
        <c:crossAx val="28163688"/>
        <c:crosses val="autoZero"/>
        <c:auto val="1"/>
        <c:lblOffset val="100"/>
        <c:tickLblSkip val="1"/>
        <c:noMultiLvlLbl val="0"/>
      </c:catAx>
      <c:valAx>
        <c:axId val="28163688"/>
        <c:scaling>
          <c:orientation val="minMax"/>
        </c:scaling>
        <c:axPos val="l"/>
        <c:delete val="0"/>
        <c:numFmt formatCode="General" sourceLinked="1"/>
        <c:majorTickMark val="cross"/>
        <c:minorTickMark val="none"/>
        <c:tickLblPos val="nextTo"/>
        <c:spPr>
          <a:ln w="3175">
            <a:solidFill>
              <a:srgbClr val="000000"/>
            </a:solidFill>
          </a:ln>
        </c:spPr>
        <c:crossAx val="1058583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0.069</cdr:y>
    </cdr:from>
    <cdr:to>
      <cdr:x>0.30625</cdr:x>
      <cdr:y>0.17325</cdr:y>
    </cdr:to>
    <cdr:sp>
      <cdr:nvSpPr>
        <cdr:cNvPr id="1" name="Text Box 1"/>
        <cdr:cNvSpPr txBox="1">
          <a:spLocks noChangeArrowheads="1"/>
        </cdr:cNvSpPr>
      </cdr:nvSpPr>
      <cdr:spPr>
        <a:xfrm>
          <a:off x="28575" y="295275"/>
          <a:ext cx="1847850" cy="4572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0.9345</cdr:y>
    </cdr:from>
    <cdr:to>
      <cdr:x>0.333</cdr:x>
      <cdr:y>0.9995</cdr:y>
    </cdr:to>
    <cdr:sp>
      <cdr:nvSpPr>
        <cdr:cNvPr id="2" name="Text Box 2"/>
        <cdr:cNvSpPr txBox="1">
          <a:spLocks noChangeArrowheads="1"/>
        </cdr:cNvSpPr>
      </cdr:nvSpPr>
      <cdr:spPr>
        <a:xfrm>
          <a:off x="0" y="4105275"/>
          <a:ext cx="205740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0.86275</cdr:y>
    </cdr:from>
    <cdr:to>
      <cdr:x>1</cdr:x>
      <cdr:y>0.99125</cdr:y>
    </cdr:to>
    <cdr:sp>
      <cdr:nvSpPr>
        <cdr:cNvPr id="1" name="Text Box 1"/>
        <cdr:cNvSpPr txBox="1">
          <a:spLocks noChangeArrowheads="1"/>
        </cdr:cNvSpPr>
      </cdr:nvSpPr>
      <cdr:spPr>
        <a:xfrm>
          <a:off x="0" y="3733800"/>
          <a:ext cx="6134100" cy="5524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0.9295</cdr:y>
    </cdr:from>
    <cdr:to>
      <cdr:x>0.32125</cdr:x>
      <cdr:y>0.9935</cdr:y>
    </cdr:to>
    <cdr:sp>
      <cdr:nvSpPr>
        <cdr:cNvPr id="2" name="Text Box 2"/>
        <cdr:cNvSpPr txBox="1">
          <a:spLocks noChangeArrowheads="1"/>
        </cdr:cNvSpPr>
      </cdr:nvSpPr>
      <cdr:spPr>
        <a:xfrm>
          <a:off x="0" y="4019550"/>
          <a:ext cx="1962150"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0.521</cdr:y>
    </cdr:from>
    <cdr:to>
      <cdr:x>0.971</cdr:x>
      <cdr:y>1</cdr:y>
    </cdr:to>
    <cdr:graphicFrame>
      <cdr:nvGraphicFramePr>
        <cdr:cNvPr id="1" name="Chart 667"/>
        <cdr:cNvGraphicFramePr/>
      </cdr:nvGraphicFramePr>
      <cdr:xfrm>
        <a:off x="142875" y="4791075"/>
        <a:ext cx="6105525" cy="4410075"/>
      </cdr:xfrm>
      <a:graphic>
        <a:graphicData uri="http://schemas.openxmlformats.org/drawingml/2006/chart">
          <c:chart r:id="rId1"/>
        </a:graphicData>
      </a:graphic>
    </cdr:graphicFrame>
  </cdr:relSizeAnchor>
  <cdr:relSizeAnchor xmlns:cdr="http://schemas.openxmlformats.org/drawingml/2006/chartDrawing">
    <cdr:from>
      <cdr:x>0.0235</cdr:x>
      <cdr:y>0.0035</cdr:y>
    </cdr:from>
    <cdr:to>
      <cdr:x>0.971</cdr:x>
      <cdr:y>0.4745</cdr:y>
    </cdr:to>
    <cdr:graphicFrame>
      <cdr:nvGraphicFramePr>
        <cdr:cNvPr id="2" name="Chart 668"/>
        <cdr:cNvGraphicFramePr/>
      </cdr:nvGraphicFramePr>
      <cdr:xfrm>
        <a:off x="142875" y="28575"/>
        <a:ext cx="6105525" cy="4333875"/>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0.003</cdr:y>
    </cdr:from>
    <cdr:to>
      <cdr:x>0.96625</cdr:x>
      <cdr:y>1</cdr:y>
    </cdr:to>
    <cdr:graphicFrame>
      <cdr:nvGraphicFramePr>
        <cdr:cNvPr id="1" name="Chart 1000"/>
        <cdr:cNvGraphicFramePr/>
      </cdr:nvGraphicFramePr>
      <cdr:xfrm>
        <a:off x="171450" y="19050"/>
        <a:ext cx="6057900" cy="9182100"/>
      </cdr:xfrm>
      <a:graphic>
        <a:graphicData uri="http://schemas.openxmlformats.org/drawingml/2006/chart">
          <c:chart r:id="rId1"/>
        </a:graphicData>
      </a:graphic>
    </cdr:graphicFrame>
  </cdr:relSizeAnchor>
  <cdr:relSizeAnchor xmlns:cdr="http://schemas.openxmlformats.org/drawingml/2006/chartDrawing">
    <cdr:from>
      <cdr:x>0.03875</cdr:x>
      <cdr:y>0.94775</cdr:y>
    </cdr:from>
    <cdr:to>
      <cdr:x>0.3465</cdr:x>
      <cdr:y>0.98875</cdr:y>
    </cdr:to>
    <cdr:sp>
      <cdr:nvSpPr>
        <cdr:cNvPr id="2" name="Text Box 2053"/>
        <cdr:cNvSpPr txBox="1">
          <a:spLocks noChangeArrowheads="1"/>
        </cdr:cNvSpPr>
      </cdr:nvSpPr>
      <cdr:spPr>
        <a:xfrm>
          <a:off x="247650" y="8724900"/>
          <a:ext cx="1981200"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cdr:x>
      <cdr:y>0.91475</cdr:y>
    </cdr:from>
    <cdr:to>
      <cdr:x>0.758</cdr:x>
      <cdr:y>0.95525</cdr:y>
    </cdr:to>
    <cdr:sp>
      <cdr:nvSpPr>
        <cdr:cNvPr id="3" name="Text Box 2054"/>
        <cdr:cNvSpPr txBox="1">
          <a:spLocks noChangeArrowheads="1"/>
        </cdr:cNvSpPr>
      </cdr:nvSpPr>
      <cdr:spPr>
        <a:xfrm>
          <a:off x="2895600" y="84201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0.08</cdr:y>
    </cdr:from>
    <cdr:to>
      <cdr:x>0.314</cdr:x>
      <cdr:y>0.14125</cdr:y>
    </cdr:to>
    <cdr:sp>
      <cdr:nvSpPr>
        <cdr:cNvPr id="1" name="Text Box 1"/>
        <cdr:cNvSpPr txBox="1">
          <a:spLocks noChangeArrowheads="1"/>
        </cdr:cNvSpPr>
      </cdr:nvSpPr>
      <cdr:spPr>
        <a:xfrm>
          <a:off x="28575" y="352425"/>
          <a:ext cx="1895475" cy="2667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0.927</cdr:y>
    </cdr:from>
    <cdr:to>
      <cdr:x>0.34675</cdr:x>
      <cdr:y>0.9995</cdr:y>
    </cdr:to>
    <cdr:sp>
      <cdr:nvSpPr>
        <cdr:cNvPr id="2" name="Text Box 2"/>
        <cdr:cNvSpPr txBox="1">
          <a:spLocks noChangeArrowheads="1"/>
        </cdr:cNvSpPr>
      </cdr:nvSpPr>
      <cdr:spPr>
        <a:xfrm>
          <a:off x="0" y="4105275"/>
          <a:ext cx="213360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0.02075</cdr:x>
      <cdr:y>0.00825</cdr:y>
    </cdr:from>
    <cdr:to>
      <cdr:x>0.97475</cdr:x>
      <cdr:y>0.48625</cdr:y>
    </cdr:to>
    <cdr:graphicFrame>
      <cdr:nvGraphicFramePr>
        <cdr:cNvPr id="1" name="Chart 667"/>
        <cdr:cNvGraphicFramePr/>
      </cdr:nvGraphicFramePr>
      <cdr:xfrm>
        <a:off x="133350" y="66675"/>
        <a:ext cx="6153150" cy="4400550"/>
      </cdr:xfrm>
      <a:graphic>
        <a:graphicData uri="http://schemas.openxmlformats.org/drawingml/2006/chart">
          <c:chart r:id="rId1"/>
        </a:graphicData>
      </a:graphic>
    </cdr:graphicFrame>
  </cdr:relSizeAnchor>
  <cdr:relSizeAnchor xmlns:cdr="http://schemas.openxmlformats.org/drawingml/2006/chartDrawing">
    <cdr:from>
      <cdr:x>0.021</cdr:x>
      <cdr:y>0.51025</cdr:y>
    </cdr:from>
    <cdr:to>
      <cdr:x>0.97475</cdr:x>
      <cdr:y>0.99075</cdr:y>
    </cdr:to>
    <cdr:graphicFrame>
      <cdr:nvGraphicFramePr>
        <cdr:cNvPr id="2" name="Chart 668"/>
        <cdr:cNvGraphicFramePr/>
      </cdr:nvGraphicFramePr>
      <cdr:xfrm>
        <a:off x="133350" y="4695825"/>
        <a:ext cx="6153150" cy="4429125"/>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0.89875</cdr:y>
    </cdr:from>
    <cdr:to>
      <cdr:x>0.3225</cdr:x>
      <cdr:y>1</cdr:y>
    </cdr:to>
    <cdr:sp>
      <cdr:nvSpPr>
        <cdr:cNvPr id="1" name="Text Box 1"/>
        <cdr:cNvSpPr txBox="1">
          <a:spLocks noChangeArrowheads="1"/>
        </cdr:cNvSpPr>
      </cdr:nvSpPr>
      <cdr:spPr>
        <a:xfrm>
          <a:off x="0" y="3867150"/>
          <a:ext cx="1990725" cy="4572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0.91975</cdr:y>
    </cdr:from>
    <cdr:to>
      <cdr:x>0.36775</cdr:x>
      <cdr:y>0.9985</cdr:y>
    </cdr:to>
    <cdr:sp>
      <cdr:nvSpPr>
        <cdr:cNvPr id="1" name="Text Box 1"/>
        <cdr:cNvSpPr txBox="1">
          <a:spLocks noChangeArrowheads="1"/>
        </cdr:cNvSpPr>
      </cdr:nvSpPr>
      <cdr:spPr>
        <a:xfrm>
          <a:off x="0" y="4010025"/>
          <a:ext cx="2276475" cy="3429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0.0035</cdr:y>
    </cdr:from>
    <cdr:to>
      <cdr:x>0.97575</cdr:x>
      <cdr:y>0.47075</cdr:y>
    </cdr:to>
    <cdr:graphicFrame>
      <cdr:nvGraphicFramePr>
        <cdr:cNvPr id="1" name="Chart 667"/>
        <cdr:cNvGraphicFramePr/>
      </cdr:nvGraphicFramePr>
      <cdr:xfrm>
        <a:off x="114300" y="28575"/>
        <a:ext cx="6172200" cy="4305300"/>
      </cdr:xfrm>
      <a:graphic>
        <a:graphicData uri="http://schemas.openxmlformats.org/drawingml/2006/chart">
          <c:chart r:id="rId1"/>
        </a:graphicData>
      </a:graphic>
    </cdr:graphicFrame>
  </cdr:relSizeAnchor>
  <cdr:relSizeAnchor xmlns:cdr="http://schemas.openxmlformats.org/drawingml/2006/chartDrawing">
    <cdr:from>
      <cdr:x>0.01925</cdr:x>
      <cdr:y>0.52675</cdr:y>
    </cdr:from>
    <cdr:to>
      <cdr:x>0.97675</cdr:x>
      <cdr:y>1</cdr:y>
    </cdr:to>
    <cdr:graphicFrame>
      <cdr:nvGraphicFramePr>
        <cdr:cNvPr id="2" name="Chart 668"/>
        <cdr:cNvGraphicFramePr/>
      </cdr:nvGraphicFramePr>
      <cdr:xfrm>
        <a:off x="123825" y="4848225"/>
        <a:ext cx="6172200" cy="43624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0.8935</cdr:y>
    </cdr:from>
    <cdr:to>
      <cdr:x>1</cdr:x>
      <cdr:y>0.9905</cdr:y>
    </cdr:to>
    <cdr:sp>
      <cdr:nvSpPr>
        <cdr:cNvPr id="1" name="Text Box 1"/>
        <cdr:cNvSpPr txBox="1">
          <a:spLocks noChangeArrowheads="1"/>
        </cdr:cNvSpPr>
      </cdr:nvSpPr>
      <cdr:spPr>
        <a:xfrm>
          <a:off x="0" y="3933825"/>
          <a:ext cx="6134100" cy="4286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0.93225</cdr:y>
    </cdr:from>
    <cdr:to>
      <cdr:x>0.31975</cdr:x>
      <cdr:y>0.9945</cdr:y>
    </cdr:to>
    <cdr:sp>
      <cdr:nvSpPr>
        <cdr:cNvPr id="2" name="Text Box 2"/>
        <cdr:cNvSpPr txBox="1">
          <a:spLocks noChangeArrowheads="1"/>
        </cdr:cNvSpPr>
      </cdr:nvSpPr>
      <cdr:spPr>
        <a:xfrm>
          <a:off x="0" y="4105275"/>
          <a:ext cx="1952625"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47" customWidth="1"/>
  </cols>
  <sheetData>
    <row r="1" spans="1:2" ht="15.75">
      <c r="A1" s="446" t="s">
        <v>1235</v>
      </c>
      <c r="B1" s="446"/>
    </row>
    <row r="4" spans="1:2" ht="12.75">
      <c r="A4" s="6" t="s">
        <v>1248</v>
      </c>
      <c r="B4" s="6"/>
    </row>
    <row r="5" spans="1:2" ht="14.25">
      <c r="A5" s="448"/>
      <c r="B5" s="448"/>
    </row>
    <row r="6" spans="1:2" ht="14.25">
      <c r="A6" s="448"/>
      <c r="B6" s="448"/>
    </row>
    <row r="7" spans="1:2" ht="12.75">
      <c r="A7" s="447" t="s">
        <v>1236</v>
      </c>
      <c r="B7" s="449"/>
    </row>
    <row r="10" spans="1:2" ht="12.75">
      <c r="A10" s="449" t="s">
        <v>1249</v>
      </c>
      <c r="B10" s="449"/>
    </row>
    <row r="11" ht="12.75">
      <c r="A11" s="447" t="s">
        <v>1237</v>
      </c>
    </row>
    <row r="14" ht="12.75">
      <c r="A14" s="447" t="s">
        <v>1238</v>
      </c>
    </row>
    <row r="17" ht="12.75">
      <c r="A17" s="447" t="s">
        <v>1239</v>
      </c>
    </row>
    <row r="18" ht="12.75">
      <c r="A18" s="447" t="s">
        <v>1240</v>
      </c>
    </row>
    <row r="19" ht="12.75">
      <c r="A19" s="447" t="s">
        <v>1241</v>
      </c>
    </row>
    <row r="20" ht="12.75">
      <c r="A20" s="447" t="s">
        <v>1242</v>
      </c>
    </row>
    <row r="21" ht="12.75">
      <c r="A21" s="447" t="s">
        <v>1243</v>
      </c>
    </row>
    <row r="24" spans="1:2" ht="12.75">
      <c r="A24" s="450" t="s">
        <v>1244</v>
      </c>
      <c r="B24" s="450"/>
    </row>
    <row r="25" spans="1:2" ht="38.25">
      <c r="A25" s="451" t="s">
        <v>1245</v>
      </c>
      <c r="B25" s="451"/>
    </row>
    <row r="28" spans="1:2" ht="12.75">
      <c r="A28" s="450" t="s">
        <v>1246</v>
      </c>
      <c r="B28" s="450"/>
    </row>
    <row r="29" spans="1:2" ht="13.5" customHeight="1">
      <c r="A29" s="452" t="s">
        <v>1247</v>
      </c>
      <c r="B29" s="452"/>
    </row>
    <row r="30" ht="12.75">
      <c r="A30" s="447" t="s">
        <v>1106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9" customWidth="1"/>
    <col min="5" max="5" width="16.140625" style="0" customWidth="1"/>
    <col min="6" max="12" width="15.7109375" style="0" customWidth="1"/>
    <col min="13" max="13" width="8.57421875" style="17" customWidth="1"/>
  </cols>
  <sheetData>
    <row r="1" spans="1:13" ht="17.25">
      <c r="A1" s="24"/>
      <c r="B1" s="24"/>
      <c r="C1" s="25"/>
      <c r="D1" s="26"/>
      <c r="E1" s="27" t="s">
        <v>1197</v>
      </c>
      <c r="F1" s="28" t="s">
        <v>724</v>
      </c>
      <c r="G1" s="29"/>
      <c r="H1" s="29"/>
      <c r="I1" s="25"/>
      <c r="M1" s="30"/>
    </row>
    <row r="2" spans="1:13" ht="15">
      <c r="A2" s="31"/>
      <c r="B2" s="31"/>
      <c r="C2" s="32"/>
      <c r="D2" s="32"/>
      <c r="E2" s="32"/>
      <c r="F2" s="32"/>
      <c r="G2" s="32"/>
      <c r="M2" s="33"/>
    </row>
    <row r="3" spans="1:13" ht="12.75" customHeight="1">
      <c r="A3" s="498" t="s">
        <v>1127</v>
      </c>
      <c r="B3" s="516" t="s">
        <v>722</v>
      </c>
      <c r="C3" s="503" t="s">
        <v>886</v>
      </c>
      <c r="D3" s="504"/>
      <c r="E3" s="522" t="s">
        <v>468</v>
      </c>
      <c r="F3" s="523"/>
      <c r="G3" s="523"/>
      <c r="H3" s="523"/>
      <c r="I3" s="523"/>
      <c r="J3" s="523"/>
      <c r="K3" s="523"/>
      <c r="L3" s="524"/>
      <c r="M3" s="527" t="s">
        <v>1128</v>
      </c>
    </row>
    <row r="4" spans="1:13" ht="12.75" customHeight="1">
      <c r="A4" s="499"/>
      <c r="B4" s="517"/>
      <c r="C4" s="505"/>
      <c r="D4" s="506"/>
      <c r="E4" s="526" t="s">
        <v>202</v>
      </c>
      <c r="F4" s="501" t="s">
        <v>469</v>
      </c>
      <c r="G4" s="502"/>
      <c r="H4" s="499" t="s">
        <v>204</v>
      </c>
      <c r="I4" s="509" t="s">
        <v>205</v>
      </c>
      <c r="J4" s="509" t="s">
        <v>206</v>
      </c>
      <c r="K4" s="521" t="s">
        <v>1002</v>
      </c>
      <c r="L4" s="509" t="s">
        <v>207</v>
      </c>
      <c r="M4" s="528"/>
    </row>
    <row r="5" spans="1:13" ht="12.75" customHeight="1">
      <c r="A5" s="499"/>
      <c r="B5" s="517"/>
      <c r="C5" s="507"/>
      <c r="D5" s="508"/>
      <c r="E5" s="514"/>
      <c r="F5" s="519" t="s">
        <v>1088</v>
      </c>
      <c r="G5" s="525" t="s">
        <v>723</v>
      </c>
      <c r="H5" s="499"/>
      <c r="I5" s="509"/>
      <c r="J5" s="509"/>
      <c r="K5" s="509"/>
      <c r="L5" s="509"/>
      <c r="M5" s="528"/>
    </row>
    <row r="6" spans="1:13" ht="17.25" customHeight="1">
      <c r="A6" s="499"/>
      <c r="B6" s="517"/>
      <c r="C6" s="34" t="s">
        <v>466</v>
      </c>
      <c r="D6" s="35" t="s">
        <v>887</v>
      </c>
      <c r="E6" s="515"/>
      <c r="F6" s="520"/>
      <c r="G6" s="510"/>
      <c r="H6" s="508"/>
      <c r="I6" s="510"/>
      <c r="J6" s="510"/>
      <c r="K6" s="510"/>
      <c r="L6" s="510"/>
      <c r="M6" s="528"/>
    </row>
    <row r="7" spans="1:13" ht="12.75">
      <c r="A7" s="500"/>
      <c r="B7" s="518"/>
      <c r="C7" s="36" t="s">
        <v>467</v>
      </c>
      <c r="D7" s="37" t="s">
        <v>823</v>
      </c>
      <c r="E7" s="511" t="s">
        <v>467</v>
      </c>
      <c r="F7" s="512"/>
      <c r="G7" s="512"/>
      <c r="H7" s="512"/>
      <c r="I7" s="512"/>
      <c r="J7" s="512"/>
      <c r="K7" s="512"/>
      <c r="L7" s="513"/>
      <c r="M7" s="529"/>
    </row>
    <row r="8" spans="1:13" s="6" customFormat="1" ht="20.25" customHeight="1">
      <c r="A8" s="199" t="s">
        <v>208</v>
      </c>
      <c r="B8" s="203" t="s">
        <v>824</v>
      </c>
      <c r="C8" s="157">
        <v>240808.627</v>
      </c>
      <c r="D8" s="158">
        <v>6.47342763786126</v>
      </c>
      <c r="E8" s="157">
        <v>207673.634</v>
      </c>
      <c r="F8" s="157">
        <v>195578.132</v>
      </c>
      <c r="G8" s="157">
        <v>129377.242</v>
      </c>
      <c r="H8" s="157">
        <v>1808.075</v>
      </c>
      <c r="I8" s="157">
        <v>13668.225</v>
      </c>
      <c r="J8" s="157">
        <v>13761.226</v>
      </c>
      <c r="K8" s="157">
        <v>3856.927</v>
      </c>
      <c r="L8" s="157">
        <v>40.54</v>
      </c>
      <c r="M8" s="93" t="s">
        <v>208</v>
      </c>
    </row>
    <row r="9" spans="1:13" ht="20.25" customHeight="1">
      <c r="A9" s="200" t="s">
        <v>695</v>
      </c>
      <c r="B9" s="204" t="s">
        <v>1096</v>
      </c>
      <c r="C9" s="157">
        <v>66632.365</v>
      </c>
      <c r="D9" s="158">
        <v>1.79121403805462</v>
      </c>
      <c r="E9" s="157">
        <v>52756.602</v>
      </c>
      <c r="F9" s="157">
        <v>48555.988</v>
      </c>
      <c r="G9" s="157">
        <v>32489.843</v>
      </c>
      <c r="H9" s="157">
        <v>34.168</v>
      </c>
      <c r="I9" s="157">
        <v>11352.709</v>
      </c>
      <c r="J9" s="157">
        <v>2153.986</v>
      </c>
      <c r="K9" s="157">
        <v>333.84</v>
      </c>
      <c r="L9" s="157">
        <v>1.06</v>
      </c>
      <c r="M9" s="159" t="s">
        <v>695</v>
      </c>
    </row>
    <row r="10" spans="1:13" ht="12.75">
      <c r="A10" s="200" t="s">
        <v>217</v>
      </c>
      <c r="B10" s="204" t="s">
        <v>218</v>
      </c>
      <c r="C10" s="157">
        <v>33528.804</v>
      </c>
      <c r="D10" s="158">
        <v>0.90132271913179</v>
      </c>
      <c r="E10" s="157">
        <v>33351.889</v>
      </c>
      <c r="F10" s="157">
        <v>33252.996</v>
      </c>
      <c r="G10" s="157">
        <v>24753.727</v>
      </c>
      <c r="H10" s="157" t="s">
        <v>1225</v>
      </c>
      <c r="I10" s="157">
        <v>1.031</v>
      </c>
      <c r="J10" s="157">
        <v>166.001</v>
      </c>
      <c r="K10" s="157" t="s">
        <v>1225</v>
      </c>
      <c r="L10" s="157">
        <v>9.883</v>
      </c>
      <c r="M10" s="159" t="s">
        <v>217</v>
      </c>
    </row>
    <row r="11" spans="1:13" ht="12.75">
      <c r="A11" s="200" t="s">
        <v>231</v>
      </c>
      <c r="B11" s="204" t="s">
        <v>232</v>
      </c>
      <c r="C11" s="157">
        <v>31974.126</v>
      </c>
      <c r="D11" s="158">
        <v>0.859529799756129</v>
      </c>
      <c r="E11" s="157">
        <v>24084.803</v>
      </c>
      <c r="F11" s="157">
        <v>20540.465</v>
      </c>
      <c r="G11" s="157">
        <v>9745.364</v>
      </c>
      <c r="H11" s="157">
        <v>64.015</v>
      </c>
      <c r="I11" s="157">
        <v>1192.187</v>
      </c>
      <c r="J11" s="157">
        <v>4199.334</v>
      </c>
      <c r="K11" s="157">
        <v>2433.469</v>
      </c>
      <c r="L11" s="157">
        <v>0.318</v>
      </c>
      <c r="M11" s="159" t="s">
        <v>231</v>
      </c>
    </row>
    <row r="12" spans="1:13" s="6" customFormat="1" ht="20.25" customHeight="1">
      <c r="A12" s="201" t="s">
        <v>241</v>
      </c>
      <c r="B12" s="205" t="s">
        <v>197</v>
      </c>
      <c r="C12" s="157">
        <v>3278606.878</v>
      </c>
      <c r="D12" s="158">
        <v>88.135647971313</v>
      </c>
      <c r="E12" s="157">
        <v>2231887.121</v>
      </c>
      <c r="F12" s="157">
        <v>1991055.269</v>
      </c>
      <c r="G12" s="157">
        <v>1012774.398</v>
      </c>
      <c r="H12" s="157">
        <v>103518.699</v>
      </c>
      <c r="I12" s="157">
        <v>393295.858</v>
      </c>
      <c r="J12" s="157">
        <v>536337.788</v>
      </c>
      <c r="K12" s="157">
        <v>13244.399</v>
      </c>
      <c r="L12" s="157">
        <v>323.013</v>
      </c>
      <c r="M12" s="319" t="s">
        <v>241</v>
      </c>
    </row>
    <row r="13" spans="1:13" s="6" customFormat="1" ht="20.25" customHeight="1">
      <c r="A13" s="96" t="s">
        <v>691</v>
      </c>
      <c r="B13" s="205" t="s">
        <v>198</v>
      </c>
      <c r="C13" s="157">
        <v>27235.877</v>
      </c>
      <c r="D13" s="158">
        <v>0.732155990878141</v>
      </c>
      <c r="E13" s="157">
        <v>18445.967</v>
      </c>
      <c r="F13" s="157">
        <v>14253.761</v>
      </c>
      <c r="G13" s="157">
        <v>9854.941</v>
      </c>
      <c r="H13" s="157">
        <v>3834.731</v>
      </c>
      <c r="I13" s="157">
        <v>2690.524</v>
      </c>
      <c r="J13" s="157">
        <v>2264.655</v>
      </c>
      <c r="K13" s="157" t="s">
        <v>1225</v>
      </c>
      <c r="L13" s="157" t="s">
        <v>1225</v>
      </c>
      <c r="M13" s="94" t="s">
        <v>691</v>
      </c>
    </row>
    <row r="14" spans="1:13" ht="20.25" customHeight="1">
      <c r="A14" s="200" t="s">
        <v>696</v>
      </c>
      <c r="B14" s="204" t="s">
        <v>246</v>
      </c>
      <c r="C14" s="157">
        <v>11645.303</v>
      </c>
      <c r="D14" s="158">
        <v>0.31304952497183</v>
      </c>
      <c r="E14" s="157">
        <v>8138.497</v>
      </c>
      <c r="F14" s="157">
        <v>5820.81</v>
      </c>
      <c r="G14" s="157">
        <v>4469.783</v>
      </c>
      <c r="H14" s="157">
        <v>3.47</v>
      </c>
      <c r="I14" s="157">
        <v>2656.392</v>
      </c>
      <c r="J14" s="157">
        <v>846.944</v>
      </c>
      <c r="K14" s="157" t="s">
        <v>1225</v>
      </c>
      <c r="L14" s="157" t="s">
        <v>1225</v>
      </c>
      <c r="M14" s="159" t="s">
        <v>696</v>
      </c>
    </row>
    <row r="15" spans="1:13" ht="12.75">
      <c r="A15" s="200" t="s">
        <v>697</v>
      </c>
      <c r="B15" s="204" t="s">
        <v>1097</v>
      </c>
      <c r="C15" s="157">
        <v>8138.847</v>
      </c>
      <c r="D15" s="158">
        <v>0.218788827321058</v>
      </c>
      <c r="E15" s="157">
        <v>3018.154</v>
      </c>
      <c r="F15" s="157">
        <v>2301.601</v>
      </c>
      <c r="G15" s="157">
        <v>724.321</v>
      </c>
      <c r="H15" s="157">
        <v>3784.56</v>
      </c>
      <c r="I15" s="157">
        <v>29.732</v>
      </c>
      <c r="J15" s="157">
        <v>1306.401</v>
      </c>
      <c r="K15" s="157" t="s">
        <v>1225</v>
      </c>
      <c r="L15" s="157" t="s">
        <v>1225</v>
      </c>
      <c r="M15" s="159" t="s">
        <v>697</v>
      </c>
    </row>
    <row r="16" spans="1:13" ht="12.75">
      <c r="A16" s="200" t="s">
        <v>1025</v>
      </c>
      <c r="B16" s="204" t="s">
        <v>245</v>
      </c>
      <c r="C16" s="157">
        <v>2746.677</v>
      </c>
      <c r="D16" s="158">
        <v>0.0738362866214002</v>
      </c>
      <c r="E16" s="157">
        <v>2674.129</v>
      </c>
      <c r="F16" s="157">
        <v>2387.629</v>
      </c>
      <c r="G16" s="157">
        <v>2125.639</v>
      </c>
      <c r="H16" s="157" t="s">
        <v>1225</v>
      </c>
      <c r="I16" s="157" t="s">
        <v>1225</v>
      </c>
      <c r="J16" s="157">
        <v>72.548</v>
      </c>
      <c r="K16" s="157" t="s">
        <v>1225</v>
      </c>
      <c r="L16" s="157" t="s">
        <v>1225</v>
      </c>
      <c r="M16" s="159" t="s">
        <v>1025</v>
      </c>
    </row>
    <row r="17" spans="1:13" s="6" customFormat="1" ht="20.25" customHeight="1">
      <c r="A17" s="96" t="s">
        <v>692</v>
      </c>
      <c r="B17" s="205" t="s">
        <v>199</v>
      </c>
      <c r="C17" s="157">
        <v>134619.805</v>
      </c>
      <c r="D17" s="158">
        <v>3.6188552592449</v>
      </c>
      <c r="E17" s="157">
        <v>96735.144</v>
      </c>
      <c r="F17" s="157">
        <v>86717.448</v>
      </c>
      <c r="G17" s="157">
        <v>57127.077</v>
      </c>
      <c r="H17" s="157">
        <v>671.252</v>
      </c>
      <c r="I17" s="157">
        <v>12094.758</v>
      </c>
      <c r="J17" s="157">
        <v>24314.599</v>
      </c>
      <c r="K17" s="157">
        <v>804.052</v>
      </c>
      <c r="L17" s="157" t="s">
        <v>1225</v>
      </c>
      <c r="M17" s="94" t="s">
        <v>692</v>
      </c>
    </row>
    <row r="18" spans="1:13" ht="20.25" customHeight="1">
      <c r="A18" s="200" t="s">
        <v>698</v>
      </c>
      <c r="B18" s="204" t="s">
        <v>262</v>
      </c>
      <c r="C18" s="157">
        <v>40037.198</v>
      </c>
      <c r="D18" s="158">
        <v>1.07628164034058</v>
      </c>
      <c r="E18" s="157">
        <v>21521.403</v>
      </c>
      <c r="F18" s="157">
        <v>21057.085</v>
      </c>
      <c r="G18" s="157">
        <v>14137.19</v>
      </c>
      <c r="H18" s="157">
        <v>224.753</v>
      </c>
      <c r="I18" s="157">
        <v>5705.257</v>
      </c>
      <c r="J18" s="157">
        <v>12585.785</v>
      </c>
      <c r="K18" s="157">
        <v>0</v>
      </c>
      <c r="L18" s="157" t="s">
        <v>1225</v>
      </c>
      <c r="M18" s="159" t="s">
        <v>698</v>
      </c>
    </row>
    <row r="19" spans="1:13" ht="12.75">
      <c r="A19" s="200" t="s">
        <v>263</v>
      </c>
      <c r="B19" s="204" t="s">
        <v>1098</v>
      </c>
      <c r="C19" s="157">
        <v>24808.984</v>
      </c>
      <c r="D19" s="158">
        <v>0.66691615119278</v>
      </c>
      <c r="E19" s="157">
        <v>20942.206</v>
      </c>
      <c r="F19" s="157">
        <v>19028.12</v>
      </c>
      <c r="G19" s="157">
        <v>17676.482</v>
      </c>
      <c r="H19" s="157">
        <v>44.967</v>
      </c>
      <c r="I19" s="157">
        <v>910.444</v>
      </c>
      <c r="J19" s="157">
        <v>2466.658</v>
      </c>
      <c r="K19" s="157">
        <v>444.709</v>
      </c>
      <c r="L19" s="157" t="s">
        <v>1225</v>
      </c>
      <c r="M19" s="159" t="s">
        <v>263</v>
      </c>
    </row>
    <row r="20" spans="1:13" ht="12.75">
      <c r="A20" s="200" t="s">
        <v>699</v>
      </c>
      <c r="B20" s="204" t="s">
        <v>265</v>
      </c>
      <c r="C20" s="157">
        <v>24219.485</v>
      </c>
      <c r="D20" s="158">
        <v>0.65106921428428</v>
      </c>
      <c r="E20" s="157">
        <v>18103.777</v>
      </c>
      <c r="F20" s="157">
        <v>15213.741</v>
      </c>
      <c r="G20" s="157">
        <v>10296.727</v>
      </c>
      <c r="H20" s="157">
        <v>62.837</v>
      </c>
      <c r="I20" s="157">
        <v>1979.672</v>
      </c>
      <c r="J20" s="157">
        <v>3999.692</v>
      </c>
      <c r="K20" s="157">
        <v>73.507</v>
      </c>
      <c r="L20" s="157" t="s">
        <v>1225</v>
      </c>
      <c r="M20" s="159" t="s">
        <v>699</v>
      </c>
    </row>
    <row r="21" spans="1:13" s="6" customFormat="1" ht="20.25" customHeight="1">
      <c r="A21" s="202" t="s">
        <v>282</v>
      </c>
      <c r="B21" s="205" t="s">
        <v>200</v>
      </c>
      <c r="C21" s="157">
        <v>3116751.196</v>
      </c>
      <c r="D21" s="158">
        <v>83.7846367211899</v>
      </c>
      <c r="E21" s="157">
        <v>2116706.01</v>
      </c>
      <c r="F21" s="157">
        <v>1890084.06</v>
      </c>
      <c r="G21" s="157">
        <v>945792.38</v>
      </c>
      <c r="H21" s="157">
        <v>99012.716</v>
      </c>
      <c r="I21" s="157">
        <v>378510.576</v>
      </c>
      <c r="J21" s="157">
        <v>509758.534</v>
      </c>
      <c r="K21" s="157">
        <v>12440.347</v>
      </c>
      <c r="L21" s="157">
        <v>323.013</v>
      </c>
      <c r="M21" s="94" t="s">
        <v>282</v>
      </c>
    </row>
    <row r="22" spans="1:13" s="6" customFormat="1" ht="20.25" customHeight="1">
      <c r="A22" s="96" t="s">
        <v>693</v>
      </c>
      <c r="B22" s="205" t="s">
        <v>283</v>
      </c>
      <c r="C22" s="157">
        <v>287667.073</v>
      </c>
      <c r="D22" s="158">
        <v>7.73307835379524</v>
      </c>
      <c r="E22" s="157">
        <v>211023.218</v>
      </c>
      <c r="F22" s="157">
        <v>191176.961</v>
      </c>
      <c r="G22" s="157">
        <v>109206.515</v>
      </c>
      <c r="H22" s="157">
        <v>5180.793</v>
      </c>
      <c r="I22" s="157">
        <v>27902.553</v>
      </c>
      <c r="J22" s="157">
        <v>42986.704</v>
      </c>
      <c r="K22" s="157">
        <v>573.805</v>
      </c>
      <c r="L22" s="157">
        <v>0</v>
      </c>
      <c r="M22" s="94" t="s">
        <v>693</v>
      </c>
    </row>
    <row r="23" spans="1:13" ht="20.25" customHeight="1">
      <c r="A23" s="200" t="s">
        <v>700</v>
      </c>
      <c r="B23" s="204" t="s">
        <v>1105</v>
      </c>
      <c r="C23" s="157">
        <v>57566.025</v>
      </c>
      <c r="D23" s="158">
        <v>1.54749230490323</v>
      </c>
      <c r="E23" s="157">
        <v>47267.951</v>
      </c>
      <c r="F23" s="157">
        <v>41720.733</v>
      </c>
      <c r="G23" s="157">
        <v>21406.148</v>
      </c>
      <c r="H23" s="157">
        <v>1141.985</v>
      </c>
      <c r="I23" s="157">
        <v>6883.813</v>
      </c>
      <c r="J23" s="157">
        <v>2272.276</v>
      </c>
      <c r="K23" s="157" t="s">
        <v>1225</v>
      </c>
      <c r="L23" s="157" t="s">
        <v>1225</v>
      </c>
      <c r="M23" s="159" t="s">
        <v>700</v>
      </c>
    </row>
    <row r="24" spans="1:13" ht="12.75">
      <c r="A24" s="200" t="s">
        <v>285</v>
      </c>
      <c r="B24" s="204" t="s">
        <v>286</v>
      </c>
      <c r="C24" s="157">
        <v>32429.498</v>
      </c>
      <c r="D24" s="158">
        <v>0.871771129010118</v>
      </c>
      <c r="E24" s="157">
        <v>28570.256</v>
      </c>
      <c r="F24" s="157">
        <v>27525.481</v>
      </c>
      <c r="G24" s="157">
        <v>12615.651</v>
      </c>
      <c r="H24" s="157">
        <v>390.196</v>
      </c>
      <c r="I24" s="157">
        <v>1451.976</v>
      </c>
      <c r="J24" s="157">
        <v>2006.24</v>
      </c>
      <c r="K24" s="157">
        <v>10.83</v>
      </c>
      <c r="L24" s="157" t="s">
        <v>1225</v>
      </c>
      <c r="M24" s="159" t="s">
        <v>285</v>
      </c>
    </row>
    <row r="25" spans="1:13" ht="12.75">
      <c r="A25" s="200" t="s">
        <v>289</v>
      </c>
      <c r="B25" s="204" t="s">
        <v>290</v>
      </c>
      <c r="C25" s="157">
        <v>30317.685</v>
      </c>
      <c r="D25" s="158">
        <v>0.815001283134976</v>
      </c>
      <c r="E25" s="157">
        <v>22436.214</v>
      </c>
      <c r="F25" s="157">
        <v>21213.531</v>
      </c>
      <c r="G25" s="157">
        <v>11312.975</v>
      </c>
      <c r="H25" s="157">
        <v>29.94</v>
      </c>
      <c r="I25" s="157">
        <v>1518.743</v>
      </c>
      <c r="J25" s="157">
        <v>6282.843</v>
      </c>
      <c r="K25" s="157">
        <v>49.945</v>
      </c>
      <c r="L25" s="157" t="s">
        <v>1225</v>
      </c>
      <c r="M25" s="159" t="s">
        <v>289</v>
      </c>
    </row>
    <row r="26" spans="1:13" s="6" customFormat="1" ht="20.25" customHeight="1">
      <c r="A26" s="96" t="s">
        <v>694</v>
      </c>
      <c r="B26" s="205" t="s">
        <v>307</v>
      </c>
      <c r="C26" s="157">
        <v>2829084.123</v>
      </c>
      <c r="D26" s="158">
        <v>76.0515583673947</v>
      </c>
      <c r="E26" s="157">
        <v>1905682.792</v>
      </c>
      <c r="F26" s="157">
        <v>1698907.099</v>
      </c>
      <c r="G26" s="157">
        <v>836585.865</v>
      </c>
      <c r="H26" s="157">
        <v>93831.923</v>
      </c>
      <c r="I26" s="157">
        <v>350608.023</v>
      </c>
      <c r="J26" s="157">
        <v>466771.83</v>
      </c>
      <c r="K26" s="157">
        <v>11866.542</v>
      </c>
      <c r="L26" s="157">
        <v>323.013</v>
      </c>
      <c r="M26" s="94" t="s">
        <v>694</v>
      </c>
    </row>
    <row r="27" spans="1:13" ht="20.25" customHeight="1">
      <c r="A27" s="200" t="s">
        <v>701</v>
      </c>
      <c r="B27" s="204" t="s">
        <v>1099</v>
      </c>
      <c r="C27" s="39">
        <v>649388.809</v>
      </c>
      <c r="D27" s="40">
        <v>17.4568972726148</v>
      </c>
      <c r="E27" s="39">
        <v>519640.157</v>
      </c>
      <c r="F27" s="39">
        <v>511205.447</v>
      </c>
      <c r="G27" s="39">
        <v>233279.607</v>
      </c>
      <c r="H27" s="39">
        <v>53422</v>
      </c>
      <c r="I27" s="39">
        <v>36262.454</v>
      </c>
      <c r="J27" s="39">
        <v>40009.154</v>
      </c>
      <c r="K27" s="39">
        <v>55.044</v>
      </c>
      <c r="L27" s="157" t="s">
        <v>1225</v>
      </c>
      <c r="M27" s="159" t="s">
        <v>701</v>
      </c>
    </row>
    <row r="28" spans="1:13" ht="12.75">
      <c r="A28" s="200" t="s">
        <v>1040</v>
      </c>
      <c r="B28" s="204" t="s">
        <v>322</v>
      </c>
      <c r="C28" s="39">
        <v>216518.029</v>
      </c>
      <c r="D28" s="40">
        <v>5.82044676092043</v>
      </c>
      <c r="E28" s="39">
        <v>185296.613</v>
      </c>
      <c r="F28" s="39">
        <v>171282.013</v>
      </c>
      <c r="G28" s="39">
        <v>99036.296</v>
      </c>
      <c r="H28" s="39">
        <v>2147.477</v>
      </c>
      <c r="I28" s="39">
        <v>11842.833</v>
      </c>
      <c r="J28" s="39">
        <v>16668.67</v>
      </c>
      <c r="K28" s="39">
        <v>562.436</v>
      </c>
      <c r="L28" s="157" t="s">
        <v>1225</v>
      </c>
      <c r="M28" s="159" t="s">
        <v>1040</v>
      </c>
    </row>
    <row r="29" spans="1:13" ht="12.75">
      <c r="A29" s="200" t="s">
        <v>1217</v>
      </c>
      <c r="B29" s="204" t="s">
        <v>1218</v>
      </c>
      <c r="C29" s="39">
        <v>184092.948</v>
      </c>
      <c r="D29" s="40">
        <v>4.94879436989006</v>
      </c>
      <c r="E29" s="39">
        <v>77844.95</v>
      </c>
      <c r="F29" s="39">
        <v>64618.202</v>
      </c>
      <c r="G29" s="39">
        <v>43913.093</v>
      </c>
      <c r="H29" s="39">
        <v>1176.076</v>
      </c>
      <c r="I29" s="39">
        <v>56725.774</v>
      </c>
      <c r="J29" s="39">
        <v>47957.425</v>
      </c>
      <c r="K29" s="39">
        <v>388.723</v>
      </c>
      <c r="L29" s="157" t="s">
        <v>1225</v>
      </c>
      <c r="M29" s="159" t="s">
        <v>1217</v>
      </c>
    </row>
    <row r="30" spans="1:13" s="6" customFormat="1" ht="20.25" customHeight="1">
      <c r="A30" s="42" t="s">
        <v>1106</v>
      </c>
      <c r="B30" s="205" t="s">
        <v>201</v>
      </c>
      <c r="C30" s="44">
        <v>3719955.493</v>
      </c>
      <c r="D30" s="45">
        <v>100</v>
      </c>
      <c r="E30" s="44">
        <v>2639917.824</v>
      </c>
      <c r="F30" s="44">
        <v>2386895.056</v>
      </c>
      <c r="G30" s="44">
        <v>1250267.885</v>
      </c>
      <c r="H30" s="44">
        <v>105326.774</v>
      </c>
      <c r="I30" s="44">
        <v>407107.672</v>
      </c>
      <c r="J30" s="44">
        <v>550108.344</v>
      </c>
      <c r="K30" s="44">
        <v>17131.326</v>
      </c>
      <c r="L30" s="44">
        <v>363.553</v>
      </c>
      <c r="M30" s="159"/>
    </row>
    <row r="31" spans="1:16" s="6" customFormat="1" ht="4.5" customHeight="1">
      <c r="A31" s="43"/>
      <c r="B31" s="43"/>
      <c r="C31" s="46"/>
      <c r="D31" s="47"/>
      <c r="E31" s="46"/>
      <c r="F31" s="46"/>
      <c r="G31" s="46"/>
      <c r="H31" s="46"/>
      <c r="I31" s="46"/>
      <c r="J31" s="46"/>
      <c r="K31" s="46"/>
      <c r="L31" s="48"/>
      <c r="M31" s="49"/>
      <c r="P31" s="118"/>
    </row>
    <row r="32" spans="1:16" s="6" customFormat="1" ht="4.5" customHeight="1">
      <c r="A32" s="43"/>
      <c r="B32" s="43"/>
      <c r="C32" s="46"/>
      <c r="D32" s="47"/>
      <c r="E32" s="46"/>
      <c r="F32" s="46"/>
      <c r="G32" s="46"/>
      <c r="H32" s="46"/>
      <c r="I32" s="46"/>
      <c r="J32" s="46"/>
      <c r="K32" s="46"/>
      <c r="L32" s="48"/>
      <c r="M32" s="49"/>
      <c r="P32" s="118"/>
    </row>
    <row r="33" spans="1:16" s="6" customFormat="1" ht="4.5" customHeight="1">
      <c r="A33" s="43"/>
      <c r="B33" s="43"/>
      <c r="C33" s="46"/>
      <c r="D33" s="47"/>
      <c r="E33" s="46"/>
      <c r="F33" s="46"/>
      <c r="G33" s="46"/>
      <c r="H33" s="46"/>
      <c r="I33" s="46"/>
      <c r="J33" s="46"/>
      <c r="K33" s="46"/>
      <c r="L33" s="48"/>
      <c r="M33" s="49"/>
      <c r="P33" s="118"/>
    </row>
    <row r="34" spans="1:16" ht="17.25">
      <c r="A34" s="24"/>
      <c r="B34" s="24"/>
      <c r="C34" s="25"/>
      <c r="D34" s="26"/>
      <c r="E34" s="27" t="s">
        <v>1198</v>
      </c>
      <c r="F34" s="28" t="s">
        <v>4</v>
      </c>
      <c r="G34" s="29"/>
      <c r="H34" s="29"/>
      <c r="I34" s="25"/>
      <c r="M34" s="30"/>
      <c r="P34" s="118"/>
    </row>
    <row r="35" spans="1:16" ht="12.75">
      <c r="A35" s="5"/>
      <c r="B35" s="5"/>
      <c r="M35" s="33"/>
      <c r="P35" s="118"/>
    </row>
    <row r="36" spans="1:16" ht="12.75" customHeight="1">
      <c r="A36" s="498" t="s">
        <v>1127</v>
      </c>
      <c r="B36" s="516" t="s">
        <v>722</v>
      </c>
      <c r="C36" s="503" t="s">
        <v>942</v>
      </c>
      <c r="D36" s="504"/>
      <c r="E36" s="522" t="s">
        <v>468</v>
      </c>
      <c r="F36" s="523"/>
      <c r="G36" s="523"/>
      <c r="H36" s="523"/>
      <c r="I36" s="523"/>
      <c r="J36" s="523"/>
      <c r="K36" s="523"/>
      <c r="L36" s="523"/>
      <c r="M36" s="527" t="s">
        <v>1128</v>
      </c>
      <c r="O36" s="118"/>
      <c r="P36" s="118"/>
    </row>
    <row r="37" spans="1:16" ht="12.75" customHeight="1">
      <c r="A37" s="499"/>
      <c r="B37" s="517"/>
      <c r="C37" s="505"/>
      <c r="D37" s="506"/>
      <c r="E37" s="526" t="s">
        <v>202</v>
      </c>
      <c r="F37" s="501" t="s">
        <v>469</v>
      </c>
      <c r="G37" s="502"/>
      <c r="H37" s="499" t="s">
        <v>204</v>
      </c>
      <c r="I37" s="509" t="s">
        <v>205</v>
      </c>
      <c r="J37" s="509" t="s">
        <v>206</v>
      </c>
      <c r="K37" s="521" t="s">
        <v>1002</v>
      </c>
      <c r="L37" s="514" t="s">
        <v>207</v>
      </c>
      <c r="M37" s="528"/>
      <c r="O37" s="118"/>
      <c r="P37" s="118"/>
    </row>
    <row r="38" spans="1:16" ht="12.75" customHeight="1">
      <c r="A38" s="499"/>
      <c r="B38" s="517"/>
      <c r="C38" s="507"/>
      <c r="D38" s="508"/>
      <c r="E38" s="514"/>
      <c r="F38" s="519" t="s">
        <v>1088</v>
      </c>
      <c r="G38" s="525" t="s">
        <v>723</v>
      </c>
      <c r="H38" s="499"/>
      <c r="I38" s="509"/>
      <c r="J38" s="509"/>
      <c r="K38" s="509"/>
      <c r="L38" s="514"/>
      <c r="M38" s="528"/>
      <c r="O38" s="118"/>
      <c r="P38" s="118"/>
    </row>
    <row r="39" spans="1:16" ht="17.25" customHeight="1">
      <c r="A39" s="499"/>
      <c r="B39" s="517"/>
      <c r="C39" s="34" t="s">
        <v>466</v>
      </c>
      <c r="D39" s="35" t="s">
        <v>887</v>
      </c>
      <c r="E39" s="515"/>
      <c r="F39" s="520"/>
      <c r="G39" s="510"/>
      <c r="H39" s="508"/>
      <c r="I39" s="510"/>
      <c r="J39" s="510"/>
      <c r="K39" s="510"/>
      <c r="L39" s="515"/>
      <c r="M39" s="528"/>
      <c r="O39" s="118"/>
      <c r="P39" s="118"/>
    </row>
    <row r="40" spans="1:16" ht="12.75">
      <c r="A40" s="500"/>
      <c r="B40" s="518"/>
      <c r="C40" s="36" t="s">
        <v>467</v>
      </c>
      <c r="D40" s="37" t="s">
        <v>823</v>
      </c>
      <c r="E40" s="511" t="s">
        <v>467</v>
      </c>
      <c r="F40" s="512"/>
      <c r="G40" s="512"/>
      <c r="H40" s="512"/>
      <c r="I40" s="512"/>
      <c r="J40" s="512"/>
      <c r="K40" s="512"/>
      <c r="L40" s="513"/>
      <c r="M40" s="529"/>
      <c r="O40" s="118"/>
      <c r="P40" s="118"/>
    </row>
    <row r="41" spans="1:13" s="6" customFormat="1" ht="20.25" customHeight="1">
      <c r="A41" s="199" t="s">
        <v>208</v>
      </c>
      <c r="B41" s="203" t="s">
        <v>824</v>
      </c>
      <c r="C41" s="157">
        <v>220991.084</v>
      </c>
      <c r="D41" s="193">
        <v>8.73143825700381</v>
      </c>
      <c r="E41" s="157">
        <v>209933.571</v>
      </c>
      <c r="F41" s="157">
        <v>205586.455</v>
      </c>
      <c r="G41" s="157">
        <v>169145.44</v>
      </c>
      <c r="H41" s="157">
        <v>371.824</v>
      </c>
      <c r="I41" s="157">
        <v>2421.615</v>
      </c>
      <c r="J41" s="157">
        <v>8221.974</v>
      </c>
      <c r="K41" s="157">
        <v>42.1</v>
      </c>
      <c r="L41" s="157" t="s">
        <v>1225</v>
      </c>
      <c r="M41" s="93" t="s">
        <v>208</v>
      </c>
    </row>
    <row r="42" spans="1:13" ht="20.25" customHeight="1">
      <c r="A42" s="200" t="s">
        <v>217</v>
      </c>
      <c r="B42" s="204" t="s">
        <v>218</v>
      </c>
      <c r="C42" s="157">
        <v>28857.194</v>
      </c>
      <c r="D42" s="193">
        <v>1.14015825037258</v>
      </c>
      <c r="E42" s="157">
        <v>28851.447</v>
      </c>
      <c r="F42" s="157">
        <v>28851.447</v>
      </c>
      <c r="G42" s="157">
        <v>27785.611</v>
      </c>
      <c r="H42" s="157" t="s">
        <v>1225</v>
      </c>
      <c r="I42" s="157" t="s">
        <v>1225</v>
      </c>
      <c r="J42" s="157">
        <v>5.747</v>
      </c>
      <c r="K42" s="157" t="s">
        <v>1225</v>
      </c>
      <c r="L42" s="157" t="s">
        <v>1225</v>
      </c>
      <c r="M42" s="159" t="s">
        <v>217</v>
      </c>
    </row>
    <row r="43" spans="1:13" ht="12.75">
      <c r="A43" s="200" t="s">
        <v>231</v>
      </c>
      <c r="B43" s="204" t="s">
        <v>232</v>
      </c>
      <c r="C43" s="157">
        <v>22400.08</v>
      </c>
      <c r="D43" s="193">
        <v>0.885035323289088</v>
      </c>
      <c r="E43" s="157">
        <v>22384.167</v>
      </c>
      <c r="F43" s="157">
        <v>22384.057</v>
      </c>
      <c r="G43" s="157">
        <v>20652.245</v>
      </c>
      <c r="H43" s="157">
        <v>0</v>
      </c>
      <c r="I43" s="157">
        <v>0.272</v>
      </c>
      <c r="J43" s="157">
        <v>15.641</v>
      </c>
      <c r="K43" s="157" t="s">
        <v>1225</v>
      </c>
      <c r="L43" s="157" t="s">
        <v>1225</v>
      </c>
      <c r="M43" s="159" t="s">
        <v>231</v>
      </c>
    </row>
    <row r="44" spans="1:13" ht="12.75">
      <c r="A44" s="200" t="s">
        <v>1219</v>
      </c>
      <c r="B44" s="204" t="s">
        <v>1220</v>
      </c>
      <c r="C44" s="157">
        <v>15260.664</v>
      </c>
      <c r="D44" s="193">
        <v>0.60295439555779</v>
      </c>
      <c r="E44" s="157">
        <v>15125.564</v>
      </c>
      <c r="F44" s="157">
        <v>15125.564</v>
      </c>
      <c r="G44" s="157">
        <v>14487.026</v>
      </c>
      <c r="H44" s="157">
        <v>8.673</v>
      </c>
      <c r="I44" s="157">
        <v>113.862</v>
      </c>
      <c r="J44" s="157">
        <v>3.39</v>
      </c>
      <c r="K44" s="157">
        <v>9.175</v>
      </c>
      <c r="L44" s="157" t="s">
        <v>1225</v>
      </c>
      <c r="M44" s="159" t="s">
        <v>1219</v>
      </c>
    </row>
    <row r="45" spans="1:13" s="6" customFormat="1" ht="20.25" customHeight="1">
      <c r="A45" s="201" t="s">
        <v>241</v>
      </c>
      <c r="B45" s="205" t="s">
        <v>197</v>
      </c>
      <c r="C45" s="157">
        <v>2057030.957</v>
      </c>
      <c r="D45" s="193">
        <v>81.2740426839617</v>
      </c>
      <c r="E45" s="157">
        <v>1430860.285</v>
      </c>
      <c r="F45" s="157">
        <v>1311350.749</v>
      </c>
      <c r="G45" s="157">
        <v>661587.312</v>
      </c>
      <c r="H45" s="157">
        <v>22992.6</v>
      </c>
      <c r="I45" s="157">
        <v>113679.556</v>
      </c>
      <c r="J45" s="157">
        <v>488657.618</v>
      </c>
      <c r="K45" s="157">
        <v>840.898</v>
      </c>
      <c r="L45" s="157" t="s">
        <v>1225</v>
      </c>
      <c r="M45" s="93" t="s">
        <v>241</v>
      </c>
    </row>
    <row r="46" spans="1:13" s="6" customFormat="1" ht="20.25" customHeight="1">
      <c r="A46" s="96" t="s">
        <v>691</v>
      </c>
      <c r="B46" s="205" t="s">
        <v>198</v>
      </c>
      <c r="C46" s="157">
        <v>20352.345</v>
      </c>
      <c r="D46" s="193">
        <v>0.804128567253602</v>
      </c>
      <c r="E46" s="157">
        <v>14759.311</v>
      </c>
      <c r="F46" s="157">
        <v>13238.484</v>
      </c>
      <c r="G46" s="157">
        <v>4860.875</v>
      </c>
      <c r="H46" s="157">
        <v>554.55</v>
      </c>
      <c r="I46" s="157">
        <v>704.122</v>
      </c>
      <c r="J46" s="157">
        <v>4325.575</v>
      </c>
      <c r="K46" s="157">
        <v>8.787</v>
      </c>
      <c r="L46" s="157" t="s">
        <v>1225</v>
      </c>
      <c r="M46" s="94" t="s">
        <v>691</v>
      </c>
    </row>
    <row r="47" spans="1:13" ht="20.25" customHeight="1">
      <c r="A47" s="200" t="s">
        <v>696</v>
      </c>
      <c r="B47" s="204" t="s">
        <v>246</v>
      </c>
      <c r="C47" s="157">
        <v>7331.612</v>
      </c>
      <c r="D47" s="193">
        <v>0.289674661726662</v>
      </c>
      <c r="E47" s="157">
        <v>2846.383</v>
      </c>
      <c r="F47" s="157">
        <v>2327.908</v>
      </c>
      <c r="G47" s="157">
        <v>1761.766</v>
      </c>
      <c r="H47" s="157">
        <v>471.214</v>
      </c>
      <c r="I47" s="157">
        <v>184.344</v>
      </c>
      <c r="J47" s="157">
        <v>3829.671</v>
      </c>
      <c r="K47" s="157" t="s">
        <v>1225</v>
      </c>
      <c r="L47" s="157" t="s">
        <v>1225</v>
      </c>
      <c r="M47" s="159" t="s">
        <v>696</v>
      </c>
    </row>
    <row r="48" spans="1:13" ht="12.75">
      <c r="A48" s="200" t="s">
        <v>1025</v>
      </c>
      <c r="B48" s="204" t="s">
        <v>245</v>
      </c>
      <c r="C48" s="157">
        <v>3858.237</v>
      </c>
      <c r="D48" s="193">
        <v>0.152440349794328</v>
      </c>
      <c r="E48" s="157">
        <v>3858.237</v>
      </c>
      <c r="F48" s="157">
        <v>3858.237</v>
      </c>
      <c r="G48" s="157">
        <v>0</v>
      </c>
      <c r="H48" s="157" t="s">
        <v>1225</v>
      </c>
      <c r="I48" s="157" t="s">
        <v>1225</v>
      </c>
      <c r="J48" s="157">
        <v>0</v>
      </c>
      <c r="K48" s="157" t="s">
        <v>1225</v>
      </c>
      <c r="L48" s="157" t="s">
        <v>1225</v>
      </c>
      <c r="M48" s="159" t="s">
        <v>1025</v>
      </c>
    </row>
    <row r="49" spans="1:13" ht="12.75">
      <c r="A49" s="200" t="s">
        <v>1107</v>
      </c>
      <c r="B49" s="204" t="s">
        <v>257</v>
      </c>
      <c r="C49" s="157">
        <v>2126.511</v>
      </c>
      <c r="D49" s="193">
        <v>0.084019224501109</v>
      </c>
      <c r="E49" s="157">
        <v>1420.918</v>
      </c>
      <c r="F49" s="157">
        <v>1242.243</v>
      </c>
      <c r="G49" s="157">
        <v>697.541</v>
      </c>
      <c r="H49" s="157" t="s">
        <v>1225</v>
      </c>
      <c r="I49" s="157">
        <v>456.508</v>
      </c>
      <c r="J49" s="157">
        <v>240.298</v>
      </c>
      <c r="K49" s="157">
        <v>8787</v>
      </c>
      <c r="L49" s="157" t="s">
        <v>1225</v>
      </c>
      <c r="M49" s="159" t="s">
        <v>1107</v>
      </c>
    </row>
    <row r="50" spans="1:13" s="6" customFormat="1" ht="20.25" customHeight="1">
      <c r="A50" s="96" t="s">
        <v>692</v>
      </c>
      <c r="B50" s="205" t="s">
        <v>199</v>
      </c>
      <c r="C50" s="157">
        <v>90491.334</v>
      </c>
      <c r="D50" s="193">
        <v>3.57534558097787</v>
      </c>
      <c r="E50" s="157">
        <v>80238.246</v>
      </c>
      <c r="F50" s="157">
        <v>53106.018</v>
      </c>
      <c r="G50" s="157">
        <v>25578.018</v>
      </c>
      <c r="H50" s="157">
        <v>3034.402</v>
      </c>
      <c r="I50" s="157">
        <v>3208</v>
      </c>
      <c r="J50" s="157">
        <v>4010.686</v>
      </c>
      <c r="K50" s="157">
        <v>0</v>
      </c>
      <c r="L50" s="157" t="s">
        <v>1225</v>
      </c>
      <c r="M50" s="94" t="s">
        <v>692</v>
      </c>
    </row>
    <row r="51" spans="1:13" ht="20.25" customHeight="1">
      <c r="A51" s="200" t="s">
        <v>291</v>
      </c>
      <c r="B51" s="204" t="s">
        <v>271</v>
      </c>
      <c r="C51" s="157">
        <v>32086.703</v>
      </c>
      <c r="D51" s="193">
        <v>1.26775732778124</v>
      </c>
      <c r="E51" s="157">
        <v>27814.291</v>
      </c>
      <c r="F51" s="157">
        <v>5366.28</v>
      </c>
      <c r="G51" s="157">
        <v>3113.323</v>
      </c>
      <c r="H51" s="157">
        <v>2651.23</v>
      </c>
      <c r="I51" s="157">
        <v>0</v>
      </c>
      <c r="J51" s="157">
        <v>1621.182</v>
      </c>
      <c r="K51" s="157" t="s">
        <v>1225</v>
      </c>
      <c r="L51" s="157" t="s">
        <v>1225</v>
      </c>
      <c r="M51" s="159" t="s">
        <v>291</v>
      </c>
    </row>
    <row r="52" spans="1:13" ht="12.75">
      <c r="A52" s="200" t="s">
        <v>1123</v>
      </c>
      <c r="B52" s="204" t="s">
        <v>1124</v>
      </c>
      <c r="C52" s="157">
        <v>8393.556</v>
      </c>
      <c r="D52" s="193">
        <v>0.331632456134311</v>
      </c>
      <c r="E52" s="157">
        <v>8392.966</v>
      </c>
      <c r="F52" s="157">
        <v>8390.614</v>
      </c>
      <c r="G52" s="157">
        <v>108.392</v>
      </c>
      <c r="H52" s="157" t="s">
        <v>1225</v>
      </c>
      <c r="I52" s="157">
        <v>0.59</v>
      </c>
      <c r="J52" s="157">
        <v>0</v>
      </c>
      <c r="K52" s="157" t="s">
        <v>1225</v>
      </c>
      <c r="L52" s="157" t="s">
        <v>1225</v>
      </c>
      <c r="M52" s="159" t="s">
        <v>1123</v>
      </c>
    </row>
    <row r="53" spans="1:13" ht="12.75">
      <c r="A53" s="200" t="s">
        <v>263</v>
      </c>
      <c r="B53" s="204" t="s">
        <v>1098</v>
      </c>
      <c r="C53" s="157">
        <v>6629.061</v>
      </c>
      <c r="D53" s="193">
        <v>0.261916615710216</v>
      </c>
      <c r="E53" s="157">
        <v>5317.729</v>
      </c>
      <c r="F53" s="157">
        <v>5317.729</v>
      </c>
      <c r="G53" s="157">
        <v>1654.039</v>
      </c>
      <c r="H53" s="157" t="s">
        <v>1225</v>
      </c>
      <c r="I53" s="157">
        <v>1311.332</v>
      </c>
      <c r="J53" s="157" t="s">
        <v>1225</v>
      </c>
      <c r="K53" s="157" t="s">
        <v>1225</v>
      </c>
      <c r="L53" s="157" t="s">
        <v>1225</v>
      </c>
      <c r="M53" s="159" t="s">
        <v>263</v>
      </c>
    </row>
    <row r="54" spans="1:13" s="6" customFormat="1" ht="20.25" customHeight="1">
      <c r="A54" s="202" t="s">
        <v>282</v>
      </c>
      <c r="B54" s="205" t="s">
        <v>200</v>
      </c>
      <c r="C54" s="157">
        <v>1946187.278</v>
      </c>
      <c r="D54" s="193">
        <v>76.8945685357302</v>
      </c>
      <c r="E54" s="157">
        <v>1335862.728</v>
      </c>
      <c r="F54" s="157">
        <v>1245006.247</v>
      </c>
      <c r="G54" s="157">
        <v>631148.419</v>
      </c>
      <c r="H54" s="157">
        <v>19403.648</v>
      </c>
      <c r="I54" s="157">
        <v>109767.434</v>
      </c>
      <c r="J54" s="157">
        <v>480321.357</v>
      </c>
      <c r="K54" s="157">
        <v>832.111</v>
      </c>
      <c r="L54" s="157" t="s">
        <v>1225</v>
      </c>
      <c r="M54" s="93" t="s">
        <v>282</v>
      </c>
    </row>
    <row r="55" spans="1:13" s="6" customFormat="1" ht="20.25" customHeight="1">
      <c r="A55" s="96" t="s">
        <v>693</v>
      </c>
      <c r="B55" s="205" t="s">
        <v>283</v>
      </c>
      <c r="C55" s="157">
        <v>365466.662</v>
      </c>
      <c r="D55" s="193">
        <v>14.439720990039</v>
      </c>
      <c r="E55" s="157">
        <v>308635.244</v>
      </c>
      <c r="F55" s="157">
        <v>292530.171</v>
      </c>
      <c r="G55" s="157">
        <v>221225.585</v>
      </c>
      <c r="H55" s="157">
        <v>1437.126</v>
      </c>
      <c r="I55" s="157">
        <v>29466.322</v>
      </c>
      <c r="J55" s="157">
        <v>25925.893</v>
      </c>
      <c r="K55" s="157">
        <v>2.077</v>
      </c>
      <c r="L55" s="157" t="s">
        <v>1225</v>
      </c>
      <c r="M55" s="94" t="s">
        <v>693</v>
      </c>
    </row>
    <row r="56" spans="1:13" ht="20.25" customHeight="1">
      <c r="A56" s="200" t="s">
        <v>289</v>
      </c>
      <c r="B56" s="204" t="s">
        <v>290</v>
      </c>
      <c r="C56" s="157">
        <v>76239.417</v>
      </c>
      <c r="D56" s="193">
        <v>3.01224714697298</v>
      </c>
      <c r="E56" s="157">
        <v>70370.84</v>
      </c>
      <c r="F56" s="157">
        <v>69777.951</v>
      </c>
      <c r="G56" s="157">
        <v>49458.688</v>
      </c>
      <c r="H56" s="157">
        <v>106.576</v>
      </c>
      <c r="I56" s="157">
        <v>1519.682</v>
      </c>
      <c r="J56" s="157">
        <v>4240.242</v>
      </c>
      <c r="K56" s="157">
        <v>2.077</v>
      </c>
      <c r="L56" s="157" t="s">
        <v>1225</v>
      </c>
      <c r="M56" s="159" t="s">
        <v>289</v>
      </c>
    </row>
    <row r="57" spans="1:13" ht="12.75">
      <c r="A57" s="200" t="s">
        <v>1036</v>
      </c>
      <c r="B57" s="204" t="s">
        <v>298</v>
      </c>
      <c r="C57" s="157">
        <v>68575.468</v>
      </c>
      <c r="D57" s="193">
        <v>2.7094417292742</v>
      </c>
      <c r="E57" s="157">
        <v>68374.4</v>
      </c>
      <c r="F57" s="157">
        <v>68262.997</v>
      </c>
      <c r="G57" s="157">
        <v>59010.612</v>
      </c>
      <c r="H57" s="157">
        <v>0</v>
      </c>
      <c r="I57" s="157">
        <v>14.369</v>
      </c>
      <c r="J57" s="157">
        <v>186.699</v>
      </c>
      <c r="K57" s="157" t="s">
        <v>1225</v>
      </c>
      <c r="L57" s="157" t="s">
        <v>1225</v>
      </c>
      <c r="M57" s="159" t="s">
        <v>1036</v>
      </c>
    </row>
    <row r="58" spans="1:13" ht="12.75">
      <c r="A58" s="200" t="s">
        <v>285</v>
      </c>
      <c r="B58" s="204" t="s">
        <v>286</v>
      </c>
      <c r="C58" s="157">
        <v>51879.656</v>
      </c>
      <c r="D58" s="193">
        <v>2.04978411327489</v>
      </c>
      <c r="E58" s="157">
        <v>51431.231</v>
      </c>
      <c r="F58" s="157">
        <v>49667.287</v>
      </c>
      <c r="G58" s="157">
        <v>37927.813</v>
      </c>
      <c r="H58" s="157">
        <v>196.174</v>
      </c>
      <c r="I58" s="157">
        <v>30.557</v>
      </c>
      <c r="J58" s="157">
        <v>221.694</v>
      </c>
      <c r="K58" s="157" t="s">
        <v>1225</v>
      </c>
      <c r="L58" s="157" t="s">
        <v>1225</v>
      </c>
      <c r="M58" s="159" t="s">
        <v>285</v>
      </c>
    </row>
    <row r="59" spans="1:13" s="6" customFormat="1" ht="20.25" customHeight="1">
      <c r="A59" s="96" t="s">
        <v>694</v>
      </c>
      <c r="B59" s="205" t="s">
        <v>307</v>
      </c>
      <c r="C59" s="157">
        <v>1580720.616</v>
      </c>
      <c r="D59" s="193">
        <v>62.4548475456912</v>
      </c>
      <c r="E59" s="157">
        <v>1027227.484</v>
      </c>
      <c r="F59" s="157">
        <v>952476.076</v>
      </c>
      <c r="G59" s="157">
        <v>409922.834</v>
      </c>
      <c r="H59" s="157">
        <v>17966.522</v>
      </c>
      <c r="I59" s="157">
        <v>80301.112</v>
      </c>
      <c r="J59" s="157">
        <v>454395.464</v>
      </c>
      <c r="K59" s="157">
        <v>830.034</v>
      </c>
      <c r="L59" s="157" t="s">
        <v>1225</v>
      </c>
      <c r="M59" s="94" t="s">
        <v>694</v>
      </c>
    </row>
    <row r="60" spans="1:13" ht="20.25" customHeight="1">
      <c r="A60" s="200" t="s">
        <v>1037</v>
      </c>
      <c r="B60" s="204" t="s">
        <v>342</v>
      </c>
      <c r="C60" s="39">
        <v>169287.689</v>
      </c>
      <c r="D60" s="88">
        <v>6.68861828006764</v>
      </c>
      <c r="E60" s="39">
        <v>169227.125</v>
      </c>
      <c r="F60" s="39">
        <v>169221.433</v>
      </c>
      <c r="G60" s="39">
        <v>282.455</v>
      </c>
      <c r="H60" s="39">
        <v>2.401</v>
      </c>
      <c r="I60" s="39">
        <v>57.793</v>
      </c>
      <c r="J60" s="39">
        <v>0.37</v>
      </c>
      <c r="K60" s="39">
        <v>0</v>
      </c>
      <c r="L60" s="157" t="s">
        <v>1225</v>
      </c>
      <c r="M60" s="159" t="s">
        <v>1037</v>
      </c>
    </row>
    <row r="61" spans="1:13" ht="12.75">
      <c r="A61" s="200" t="s">
        <v>701</v>
      </c>
      <c r="B61" s="204" t="s">
        <v>1099</v>
      </c>
      <c r="C61" s="39">
        <v>131250.904</v>
      </c>
      <c r="D61" s="88">
        <v>5.1857710442831</v>
      </c>
      <c r="E61" s="39">
        <v>108251.037</v>
      </c>
      <c r="F61" s="39">
        <v>96716.709</v>
      </c>
      <c r="G61" s="39">
        <v>47758.819</v>
      </c>
      <c r="H61" s="39">
        <v>2305.471</v>
      </c>
      <c r="I61" s="39">
        <v>1601.802</v>
      </c>
      <c r="J61" s="39">
        <v>19084.463</v>
      </c>
      <c r="K61" s="39">
        <v>8.131</v>
      </c>
      <c r="L61" s="157" t="s">
        <v>1225</v>
      </c>
      <c r="M61" s="159" t="s">
        <v>701</v>
      </c>
    </row>
    <row r="62" spans="1:13" ht="12.75">
      <c r="A62" s="200" t="s">
        <v>1125</v>
      </c>
      <c r="B62" s="204" t="s">
        <v>1126</v>
      </c>
      <c r="C62" s="39">
        <v>109938.744</v>
      </c>
      <c r="D62" s="88">
        <v>4.3437198366272</v>
      </c>
      <c r="E62" s="39">
        <v>79256.849</v>
      </c>
      <c r="F62" s="39">
        <v>75599.84</v>
      </c>
      <c r="G62" s="39">
        <v>27724.377</v>
      </c>
      <c r="H62" s="39">
        <v>0.318</v>
      </c>
      <c r="I62" s="39">
        <v>822.855</v>
      </c>
      <c r="J62" s="39">
        <v>29858.722</v>
      </c>
      <c r="K62" s="39" t="s">
        <v>1225</v>
      </c>
      <c r="L62" s="157" t="s">
        <v>1225</v>
      </c>
      <c r="M62" s="159" t="s">
        <v>1125</v>
      </c>
    </row>
    <row r="63" spans="1:13" s="6" customFormat="1" ht="20.25" customHeight="1">
      <c r="A63" s="42" t="s">
        <v>1106</v>
      </c>
      <c r="B63" s="205" t="s">
        <v>201</v>
      </c>
      <c r="C63" s="44">
        <v>2530981.466</v>
      </c>
      <c r="D63" s="45">
        <v>100</v>
      </c>
      <c r="E63" s="44">
        <v>1871283.573</v>
      </c>
      <c r="F63" s="44">
        <v>1744256.065</v>
      </c>
      <c r="G63" s="44">
        <v>982212.555</v>
      </c>
      <c r="H63" s="44">
        <v>23697.504</v>
      </c>
      <c r="I63" s="44">
        <v>124323.215</v>
      </c>
      <c r="J63" s="44">
        <v>510646.636</v>
      </c>
      <c r="K63" s="44">
        <v>1030.538</v>
      </c>
      <c r="L63" s="44" t="s">
        <v>1225</v>
      </c>
      <c r="M63" s="194"/>
    </row>
    <row r="64" spans="1:15" s="6" customFormat="1" ht="7.5" customHeight="1">
      <c r="A64" s="43"/>
      <c r="B64" s="43"/>
      <c r="C64" s="46"/>
      <c r="D64" s="116"/>
      <c r="E64" s="46"/>
      <c r="F64" s="46"/>
      <c r="G64" s="46"/>
      <c r="H64" s="46"/>
      <c r="I64" s="46"/>
      <c r="J64" s="46"/>
      <c r="K64" s="46"/>
      <c r="L64" s="46"/>
      <c r="M64" s="38"/>
      <c r="O64" s="118"/>
    </row>
    <row r="65" spans="1:13" ht="7.5" customHeight="1">
      <c r="A65" t="s">
        <v>830</v>
      </c>
      <c r="M65" s="49"/>
    </row>
    <row r="66" spans="1:13" ht="28.5" customHeight="1">
      <c r="A66" s="497" t="s">
        <v>1129</v>
      </c>
      <c r="B66" s="497"/>
      <c r="C66" s="497"/>
      <c r="D66" s="497"/>
      <c r="E66" s="497"/>
      <c r="M66" s="49"/>
    </row>
    <row r="67" ht="12.75">
      <c r="M67" s="49"/>
    </row>
    <row r="68" ht="12.75">
      <c r="M68" s="49"/>
    </row>
    <row r="69" ht="12.75">
      <c r="M69" s="49"/>
    </row>
    <row r="70" ht="12.75">
      <c r="M70" s="49"/>
    </row>
    <row r="71" ht="12.75">
      <c r="M71" s="49"/>
    </row>
    <row r="72" ht="12.75">
      <c r="M72" s="49"/>
    </row>
    <row r="73" ht="12.75">
      <c r="M73" s="49"/>
    </row>
    <row r="74" ht="12.75">
      <c r="M74" s="49"/>
    </row>
    <row r="75" ht="12.75">
      <c r="M75" s="49"/>
    </row>
    <row r="76" ht="12.75">
      <c r="M76" s="49"/>
    </row>
    <row r="77" ht="12.75">
      <c r="M77" s="49"/>
    </row>
    <row r="78" ht="12.75">
      <c r="M78" s="49"/>
    </row>
    <row r="79" ht="12.75">
      <c r="M79" s="49"/>
    </row>
    <row r="80" ht="12.75">
      <c r="M80" s="49"/>
    </row>
    <row r="81" ht="12.75">
      <c r="M81" s="49"/>
    </row>
    <row r="82" ht="12.75">
      <c r="M82" s="49"/>
    </row>
    <row r="83" ht="12.75">
      <c r="M83" s="49"/>
    </row>
    <row r="84" ht="12.75">
      <c r="M84" s="49"/>
    </row>
    <row r="85" ht="12.75">
      <c r="M85" s="49"/>
    </row>
    <row r="86" ht="12.75">
      <c r="M86" s="49"/>
    </row>
    <row r="87" ht="12.75">
      <c r="M87" s="49"/>
    </row>
    <row r="88" ht="12.75">
      <c r="M88" s="49"/>
    </row>
    <row r="89" ht="12.75">
      <c r="M89" s="49"/>
    </row>
    <row r="90" ht="12.75">
      <c r="M90" s="49"/>
    </row>
    <row r="91" ht="12.75">
      <c r="M91" s="49"/>
    </row>
    <row r="92" ht="12.75">
      <c r="M92" s="49"/>
    </row>
    <row r="93" ht="12.75">
      <c r="M93" s="49"/>
    </row>
    <row r="94" ht="12.75">
      <c r="M94" s="49"/>
    </row>
    <row r="95" ht="12.75">
      <c r="M95" s="49"/>
    </row>
    <row r="96" ht="12.75">
      <c r="M96" s="49"/>
    </row>
    <row r="97" ht="12.75">
      <c r="M97" s="49"/>
    </row>
    <row r="98" ht="12.75">
      <c r="M98" s="49"/>
    </row>
    <row r="99" ht="12.75">
      <c r="M99" s="49"/>
    </row>
    <row r="100" ht="12.75">
      <c r="M100" s="49"/>
    </row>
    <row r="101" ht="12.75">
      <c r="M101" s="49"/>
    </row>
    <row r="102" ht="12.75">
      <c r="M102" s="49"/>
    </row>
    <row r="103" ht="12.75">
      <c r="M103" s="49"/>
    </row>
    <row r="104" ht="12.75">
      <c r="M104" s="49"/>
    </row>
    <row r="105" ht="12.75">
      <c r="M105" s="49"/>
    </row>
    <row r="106" ht="12.75">
      <c r="M106" s="49"/>
    </row>
    <row r="107" ht="12.75">
      <c r="M107" s="49"/>
    </row>
    <row r="108" ht="12.75">
      <c r="M108" s="49"/>
    </row>
    <row r="109" ht="12.75">
      <c r="M109" s="49"/>
    </row>
    <row r="110" ht="12.75">
      <c r="M110" s="49"/>
    </row>
    <row r="111" ht="12.75">
      <c r="M111" s="49"/>
    </row>
    <row r="112" ht="12.75">
      <c r="M112" s="49"/>
    </row>
    <row r="113" ht="12.75">
      <c r="M113" s="49"/>
    </row>
    <row r="114" ht="12.75">
      <c r="M114" s="49"/>
    </row>
    <row r="115" ht="12.75">
      <c r="M115" s="49"/>
    </row>
    <row r="116" ht="12.75">
      <c r="M116" s="49"/>
    </row>
    <row r="117" ht="12.75">
      <c r="M117" s="49"/>
    </row>
    <row r="118" ht="12.75">
      <c r="M118" s="49"/>
    </row>
    <row r="119" ht="12.75">
      <c r="M119" s="49"/>
    </row>
    <row r="120" ht="12.75">
      <c r="M120" s="49"/>
    </row>
    <row r="121" ht="12.75">
      <c r="M121" s="49"/>
    </row>
    <row r="122" ht="12.75">
      <c r="M122" s="49"/>
    </row>
    <row r="123" ht="12.75">
      <c r="M123" s="49"/>
    </row>
    <row r="124" ht="12.75">
      <c r="M124" s="49"/>
    </row>
    <row r="125" ht="12.75">
      <c r="M125" s="49"/>
    </row>
    <row r="126" ht="12.75">
      <c r="M126" s="49"/>
    </row>
    <row r="127" ht="12.75">
      <c r="M127" s="49"/>
    </row>
    <row r="128" ht="12.75">
      <c r="M128" s="49"/>
    </row>
    <row r="129" ht="12.75">
      <c r="M129" s="49"/>
    </row>
    <row r="130" ht="12.75">
      <c r="M130" s="49"/>
    </row>
    <row r="131" ht="12.75">
      <c r="M131" s="49"/>
    </row>
    <row r="132" ht="12.75">
      <c r="M132" s="49"/>
    </row>
    <row r="133" ht="12.75">
      <c r="M133" s="49"/>
    </row>
    <row r="134" ht="12.75">
      <c r="M134" s="49"/>
    </row>
    <row r="135" ht="12.75">
      <c r="M135" s="49"/>
    </row>
    <row r="136" ht="12.75">
      <c r="M136" s="49"/>
    </row>
    <row r="137" ht="12.75">
      <c r="M137" s="49"/>
    </row>
    <row r="138" ht="12.75">
      <c r="M138" s="49"/>
    </row>
    <row r="139" ht="12.75">
      <c r="M139" s="49"/>
    </row>
    <row r="140" ht="12.75">
      <c r="M140" s="49"/>
    </row>
    <row r="141" ht="12.75">
      <c r="M141" s="49"/>
    </row>
    <row r="142" ht="12.75">
      <c r="M142" s="49"/>
    </row>
    <row r="143" ht="12.75">
      <c r="M143" s="49"/>
    </row>
    <row r="144" ht="12.75">
      <c r="M144" s="49"/>
    </row>
    <row r="145" ht="12.75">
      <c r="M145" s="49"/>
    </row>
    <row r="146" ht="12.75">
      <c r="M146" s="49"/>
    </row>
    <row r="147" ht="12.75">
      <c r="M147" s="49"/>
    </row>
    <row r="148" ht="12.75">
      <c r="M148" s="49"/>
    </row>
    <row r="149" ht="12.75">
      <c r="M149" s="49"/>
    </row>
    <row r="150" ht="12.75">
      <c r="M150" s="49"/>
    </row>
    <row r="151" ht="12.75">
      <c r="M151" s="49"/>
    </row>
    <row r="152" ht="12.75">
      <c r="M152" s="49"/>
    </row>
    <row r="153" ht="12.75">
      <c r="M153" s="49"/>
    </row>
    <row r="154" ht="12.75">
      <c r="M154" s="49"/>
    </row>
    <row r="155" ht="12.75">
      <c r="M155" s="49"/>
    </row>
    <row r="156" ht="12.75">
      <c r="M156" s="49"/>
    </row>
    <row r="157" ht="12.75">
      <c r="M157" s="49"/>
    </row>
    <row r="158" ht="12.75">
      <c r="M158" s="49"/>
    </row>
    <row r="159" ht="12.75">
      <c r="M159" s="49"/>
    </row>
    <row r="160" ht="12.75">
      <c r="M160" s="49"/>
    </row>
    <row r="161" ht="12.75">
      <c r="M161" s="49"/>
    </row>
    <row r="162" ht="12.75">
      <c r="M162" s="49"/>
    </row>
    <row r="163" ht="12.75">
      <c r="M163" s="49"/>
    </row>
    <row r="164" ht="12.75">
      <c r="M164" s="49"/>
    </row>
    <row r="165" ht="12.75">
      <c r="M165" s="49"/>
    </row>
    <row r="166" ht="12.75">
      <c r="M166" s="49"/>
    </row>
    <row r="167" ht="12.75">
      <c r="M167" s="49"/>
    </row>
    <row r="168" ht="12.75">
      <c r="M168" s="49"/>
    </row>
    <row r="169" ht="12.75">
      <c r="M169" s="49"/>
    </row>
    <row r="170" ht="12.75">
      <c r="M170" s="49"/>
    </row>
    <row r="171" ht="12.75">
      <c r="M171" s="49"/>
    </row>
    <row r="172" ht="12.75">
      <c r="M172" s="49"/>
    </row>
    <row r="173" ht="12.75">
      <c r="M173" s="49"/>
    </row>
    <row r="174" ht="12.75">
      <c r="M174" s="49"/>
    </row>
    <row r="175" ht="12.75">
      <c r="M175" s="49"/>
    </row>
    <row r="176" ht="12.75">
      <c r="M176" s="49"/>
    </row>
    <row r="177" ht="12.75">
      <c r="M177" s="49"/>
    </row>
    <row r="178" ht="12.75">
      <c r="M178" s="49"/>
    </row>
    <row r="179" ht="12.75">
      <c r="M179" s="49"/>
    </row>
    <row r="180" ht="12.75">
      <c r="M180" s="49"/>
    </row>
    <row r="181" ht="12.75">
      <c r="M181" s="49"/>
    </row>
    <row r="182" ht="12.75">
      <c r="M182" s="49"/>
    </row>
    <row r="183" ht="12.75">
      <c r="M183" s="49"/>
    </row>
    <row r="184" ht="12.75">
      <c r="M184" s="49"/>
    </row>
    <row r="185" ht="12.75">
      <c r="M185" s="49"/>
    </row>
    <row r="186" ht="12.75">
      <c r="M186" s="49"/>
    </row>
    <row r="187" ht="12.75">
      <c r="M187" s="49"/>
    </row>
    <row r="188" ht="12.75">
      <c r="M188" s="49"/>
    </row>
    <row r="189" ht="12.75">
      <c r="M189" s="49"/>
    </row>
    <row r="190" ht="12.75">
      <c r="M190" s="49"/>
    </row>
    <row r="191" ht="12.75">
      <c r="M191" s="49"/>
    </row>
    <row r="192" ht="12.75">
      <c r="M192" s="49"/>
    </row>
    <row r="193" ht="12.75">
      <c r="M193" s="49"/>
    </row>
    <row r="194" ht="12.75">
      <c r="M194" s="49"/>
    </row>
    <row r="195" ht="12.75">
      <c r="M195" s="49"/>
    </row>
    <row r="196" ht="12.75">
      <c r="M196" s="49"/>
    </row>
    <row r="197" ht="12.75">
      <c r="M197" s="49"/>
    </row>
    <row r="198" ht="12.75">
      <c r="M198" s="49"/>
    </row>
    <row r="199" ht="12.75">
      <c r="M199" s="49"/>
    </row>
    <row r="200" ht="12.75">
      <c r="M200" s="49"/>
    </row>
    <row r="201" ht="12.75">
      <c r="M201" s="49"/>
    </row>
    <row r="202" ht="12.75">
      <c r="M202" s="49"/>
    </row>
    <row r="203" ht="12.75">
      <c r="M203" s="49"/>
    </row>
    <row r="204" ht="12.75">
      <c r="M204" s="49"/>
    </row>
    <row r="205" ht="12.75">
      <c r="M205" s="49"/>
    </row>
    <row r="206" ht="12.75">
      <c r="M206" s="49"/>
    </row>
    <row r="207" ht="12.75">
      <c r="M207" s="49"/>
    </row>
    <row r="208" ht="12.75">
      <c r="M208" s="49"/>
    </row>
    <row r="209" ht="12.75">
      <c r="M209" s="49"/>
    </row>
    <row r="210" ht="12.75">
      <c r="M210" s="49"/>
    </row>
    <row r="211" ht="12.75">
      <c r="M211" s="49"/>
    </row>
    <row r="212" ht="12.75">
      <c r="M212" s="49"/>
    </row>
    <row r="213" ht="12.75">
      <c r="M213" s="49"/>
    </row>
    <row r="214" ht="12.75">
      <c r="M214" s="49"/>
    </row>
    <row r="215" ht="12.75">
      <c r="M215" s="49"/>
    </row>
    <row r="216" ht="12.75">
      <c r="M216" s="49"/>
    </row>
    <row r="217" ht="12.75">
      <c r="M217" s="49"/>
    </row>
    <row r="218" ht="12.75">
      <c r="M218" s="49"/>
    </row>
    <row r="219" ht="12.75">
      <c r="M219" s="49"/>
    </row>
    <row r="220" ht="12.75">
      <c r="M220" s="49"/>
    </row>
    <row r="221" ht="12.75">
      <c r="M221" s="49"/>
    </row>
    <row r="222" ht="12.75">
      <c r="M222" s="49"/>
    </row>
    <row r="223" ht="12.75">
      <c r="M223" s="49"/>
    </row>
    <row r="224" ht="12.75">
      <c r="M224" s="49"/>
    </row>
    <row r="225" ht="12.75">
      <c r="M225" s="49"/>
    </row>
    <row r="226" ht="12.75">
      <c r="M226" s="49"/>
    </row>
    <row r="227" ht="12.75">
      <c r="M227" s="49"/>
    </row>
    <row r="228" ht="12.75">
      <c r="M228" s="49"/>
    </row>
    <row r="229" ht="12.75">
      <c r="M229" s="49"/>
    </row>
    <row r="230" ht="12.75">
      <c r="M230" s="49"/>
    </row>
    <row r="231" ht="12.75">
      <c r="M231" s="49"/>
    </row>
    <row r="232" ht="12.75">
      <c r="M232" s="49"/>
    </row>
    <row r="233" ht="12.75">
      <c r="M233" s="49"/>
    </row>
    <row r="234" ht="12.75">
      <c r="M234" s="49"/>
    </row>
    <row r="235" ht="12.75">
      <c r="M235" s="49"/>
    </row>
    <row r="236" ht="12.75">
      <c r="M236" s="49"/>
    </row>
    <row r="237" ht="12.75">
      <c r="M237" s="49"/>
    </row>
    <row r="238" ht="12.75">
      <c r="M238" s="49"/>
    </row>
    <row r="239" ht="12.75">
      <c r="M239" s="49"/>
    </row>
    <row r="240" ht="12.75">
      <c r="M240" s="49"/>
    </row>
    <row r="241" ht="12.75">
      <c r="M241" s="49"/>
    </row>
    <row r="242" ht="12.75">
      <c r="M242" s="49"/>
    </row>
    <row r="243" ht="12.75">
      <c r="M243" s="49"/>
    </row>
    <row r="244" ht="12.75">
      <c r="M244" s="49"/>
    </row>
    <row r="245" ht="12.75">
      <c r="M245" s="49"/>
    </row>
    <row r="246" ht="12.75">
      <c r="M246" s="49"/>
    </row>
    <row r="247" ht="12.75">
      <c r="M247" s="49"/>
    </row>
    <row r="248" ht="12.75">
      <c r="M248" s="49"/>
    </row>
    <row r="249" ht="12.75">
      <c r="M249" s="49"/>
    </row>
    <row r="250" ht="12.75">
      <c r="M250" s="49"/>
    </row>
    <row r="251" ht="12.75">
      <c r="M251" s="49"/>
    </row>
    <row r="252" ht="12.75">
      <c r="M252" s="49"/>
    </row>
    <row r="253" ht="12.75">
      <c r="M253" s="49"/>
    </row>
    <row r="254" ht="12.75">
      <c r="M254" s="49"/>
    </row>
    <row r="255" ht="12.75">
      <c r="M255" s="49"/>
    </row>
    <row r="256" ht="12.75">
      <c r="M256" s="49"/>
    </row>
    <row r="257" ht="12.75">
      <c r="M257" s="49"/>
    </row>
    <row r="258" ht="12.75">
      <c r="M258" s="49"/>
    </row>
    <row r="259" ht="12.75">
      <c r="M259" s="49"/>
    </row>
    <row r="260" ht="12.75">
      <c r="M260" s="49"/>
    </row>
    <row r="261" ht="12.75">
      <c r="M261" s="49"/>
    </row>
    <row r="262" ht="12.75">
      <c r="M262" s="49"/>
    </row>
    <row r="263" ht="12.75">
      <c r="M263" s="49"/>
    </row>
    <row r="264" ht="12.75">
      <c r="M264" s="49"/>
    </row>
    <row r="265" ht="12.75">
      <c r="M265" s="49"/>
    </row>
    <row r="266" ht="12.75">
      <c r="M266" s="49"/>
    </row>
    <row r="267" ht="12.75">
      <c r="M267" s="49"/>
    </row>
    <row r="268" ht="12.75">
      <c r="M268" s="49"/>
    </row>
    <row r="269" ht="12.75">
      <c r="M269" s="49"/>
    </row>
    <row r="270" ht="12.75">
      <c r="M270" s="49"/>
    </row>
    <row r="271" ht="12.75">
      <c r="M271" s="49"/>
    </row>
    <row r="272" ht="12.75">
      <c r="M272" s="49"/>
    </row>
    <row r="273" ht="12.75">
      <c r="M273" s="49"/>
    </row>
    <row r="274" ht="12.75">
      <c r="M274" s="49"/>
    </row>
    <row r="275" ht="12.75">
      <c r="M275" s="49"/>
    </row>
    <row r="276" ht="12.75">
      <c r="M276" s="49"/>
    </row>
    <row r="277" ht="12.75">
      <c r="M277" s="49"/>
    </row>
    <row r="278" ht="12.75">
      <c r="M278" s="49"/>
    </row>
    <row r="279" ht="12.75">
      <c r="M279" s="49"/>
    </row>
    <row r="280" ht="12.75">
      <c r="M280" s="49"/>
    </row>
    <row r="281" ht="12.75">
      <c r="M281" s="49"/>
    </row>
    <row r="282" ht="12.75">
      <c r="M282" s="49"/>
    </row>
    <row r="283" ht="12.75">
      <c r="M283" s="49"/>
    </row>
    <row r="284" ht="12.75">
      <c r="M284" s="49"/>
    </row>
    <row r="285" ht="12.75">
      <c r="M285" s="49"/>
    </row>
    <row r="286" ht="12.75">
      <c r="M286" s="49"/>
    </row>
    <row r="287" ht="12.75">
      <c r="M287" s="49"/>
    </row>
    <row r="288" ht="12.75">
      <c r="M288" s="49"/>
    </row>
    <row r="289" ht="12.75">
      <c r="M289" s="49"/>
    </row>
    <row r="290" ht="12.75">
      <c r="M290" s="49"/>
    </row>
    <row r="291" ht="12.75">
      <c r="M291" s="49"/>
    </row>
    <row r="292" ht="12.75">
      <c r="M292" s="49"/>
    </row>
    <row r="293" ht="12.75">
      <c r="M293" s="49"/>
    </row>
    <row r="294" ht="12.75">
      <c r="M294" s="49"/>
    </row>
    <row r="295" ht="12.75">
      <c r="M295" s="49"/>
    </row>
    <row r="296" ht="12.75">
      <c r="M296" s="49"/>
    </row>
    <row r="297" ht="12.75">
      <c r="M297" s="49"/>
    </row>
    <row r="298" ht="12.75">
      <c r="M298" s="49"/>
    </row>
    <row r="299" ht="12.75">
      <c r="M299" s="49"/>
    </row>
    <row r="300" ht="12.75">
      <c r="M300" s="49"/>
    </row>
    <row r="301" ht="12.75">
      <c r="M301" s="49"/>
    </row>
    <row r="302" ht="12.75">
      <c r="M302" s="49"/>
    </row>
    <row r="303" ht="12.75">
      <c r="M303" s="49"/>
    </row>
    <row r="304" ht="12.75">
      <c r="M304" s="49"/>
    </row>
    <row r="305" ht="12.75">
      <c r="M305" s="49"/>
    </row>
    <row r="306" ht="12.75">
      <c r="M306" s="49"/>
    </row>
    <row r="307" ht="12.75">
      <c r="M307" s="49"/>
    </row>
    <row r="308" ht="12.75">
      <c r="M308" s="49"/>
    </row>
    <row r="309" ht="12.75">
      <c r="M309" s="49"/>
    </row>
    <row r="310" ht="12.75">
      <c r="M310" s="49"/>
    </row>
    <row r="311" ht="12.75">
      <c r="M311" s="49"/>
    </row>
    <row r="312" ht="12.75">
      <c r="M312" s="49"/>
    </row>
    <row r="313" ht="12.75">
      <c r="M313" s="49"/>
    </row>
    <row r="314" ht="12.75">
      <c r="M314" s="49"/>
    </row>
    <row r="315" ht="12.75">
      <c r="M315" s="49"/>
    </row>
    <row r="316" ht="12.75">
      <c r="M316" s="49"/>
    </row>
    <row r="317" ht="12.75">
      <c r="M317" s="49"/>
    </row>
    <row r="318" ht="12.75">
      <c r="M318" s="49"/>
    </row>
    <row r="319" ht="12.75">
      <c r="M319" s="49"/>
    </row>
    <row r="320" ht="12.75">
      <c r="M320" s="49"/>
    </row>
    <row r="321" ht="12.75">
      <c r="M321" s="49"/>
    </row>
    <row r="322" ht="12.75">
      <c r="M322" s="49"/>
    </row>
    <row r="323" ht="12.75">
      <c r="M323" s="49"/>
    </row>
    <row r="324" ht="12.75">
      <c r="M324" s="49"/>
    </row>
    <row r="325" ht="12.75">
      <c r="M325" s="49"/>
    </row>
    <row r="326" ht="12.75">
      <c r="M326" s="49"/>
    </row>
    <row r="327" ht="12.75">
      <c r="M327" s="49"/>
    </row>
    <row r="328" ht="12.75">
      <c r="M328" s="49"/>
    </row>
    <row r="329" ht="12.75">
      <c r="M329" s="49"/>
    </row>
    <row r="330" ht="12.75">
      <c r="M330" s="49"/>
    </row>
    <row r="331" ht="12.75">
      <c r="M331" s="49"/>
    </row>
    <row r="332" ht="12.75">
      <c r="M332" s="49"/>
    </row>
    <row r="333" ht="12.75">
      <c r="M333" s="49"/>
    </row>
    <row r="334" ht="12.75">
      <c r="M334" s="49"/>
    </row>
    <row r="335" ht="12.75">
      <c r="M335" s="49"/>
    </row>
    <row r="336" ht="12.75">
      <c r="M336" s="49"/>
    </row>
    <row r="337" ht="12.75">
      <c r="M337" s="49"/>
    </row>
    <row r="338" ht="12.75">
      <c r="M338" s="49"/>
    </row>
    <row r="339" ht="12.75">
      <c r="M339" s="49"/>
    </row>
    <row r="340" ht="12.75">
      <c r="M340" s="49"/>
    </row>
    <row r="341" ht="12.75">
      <c r="M341" s="49"/>
    </row>
    <row r="342" ht="12.75">
      <c r="M342" s="49"/>
    </row>
    <row r="343" ht="12.75">
      <c r="M343" s="49"/>
    </row>
    <row r="344" ht="12.75">
      <c r="M344" s="49"/>
    </row>
    <row r="345" ht="12.75">
      <c r="M345" s="49"/>
    </row>
    <row r="346" ht="12.75">
      <c r="M346" s="49"/>
    </row>
    <row r="347" ht="12.75">
      <c r="M347" s="49"/>
    </row>
    <row r="348" ht="12.75">
      <c r="M348" s="49"/>
    </row>
    <row r="349" ht="12.75">
      <c r="M349" s="49"/>
    </row>
    <row r="350" ht="12.75">
      <c r="M350" s="49"/>
    </row>
    <row r="351" ht="12.75">
      <c r="M351" s="49"/>
    </row>
    <row r="352" ht="12.75">
      <c r="M352" s="49"/>
    </row>
    <row r="353" ht="12.75">
      <c r="M353" s="49"/>
    </row>
    <row r="354" ht="12.75">
      <c r="M354" s="49"/>
    </row>
    <row r="355" ht="12.75">
      <c r="M355" s="49"/>
    </row>
    <row r="356" ht="12.75">
      <c r="M356" s="49"/>
    </row>
    <row r="357" ht="12.75">
      <c r="M357" s="49"/>
    </row>
    <row r="358" ht="12.75">
      <c r="M358" s="49"/>
    </row>
    <row r="359" ht="12.75">
      <c r="M359" s="49"/>
    </row>
    <row r="360" ht="12.75">
      <c r="M360" s="49"/>
    </row>
    <row r="361" ht="12.75">
      <c r="M361" s="49"/>
    </row>
    <row r="362" ht="12.75">
      <c r="M362" s="49"/>
    </row>
    <row r="363" ht="12.75">
      <c r="M363" s="49"/>
    </row>
    <row r="364" ht="12.75">
      <c r="M364" s="49"/>
    </row>
    <row r="365" ht="12.75">
      <c r="M365" s="49"/>
    </row>
    <row r="366" ht="12.75">
      <c r="M366" s="49"/>
    </row>
    <row r="367" ht="12.75">
      <c r="M367" s="49"/>
    </row>
    <row r="368" ht="12.75">
      <c r="M368" s="49"/>
    </row>
    <row r="369" ht="12.75">
      <c r="M369" s="49"/>
    </row>
    <row r="370" ht="12.75">
      <c r="M370" s="49"/>
    </row>
    <row r="371" ht="12.75">
      <c r="M371" s="49"/>
    </row>
    <row r="372" ht="12.75">
      <c r="M372" s="49"/>
    </row>
    <row r="373" ht="12.75">
      <c r="M373" s="49"/>
    </row>
    <row r="374" ht="12.75">
      <c r="M374" s="49"/>
    </row>
    <row r="375" ht="12.75">
      <c r="M375" s="49"/>
    </row>
    <row r="376" ht="12.75">
      <c r="M376" s="49"/>
    </row>
    <row r="377" ht="12.75">
      <c r="M377" s="49"/>
    </row>
    <row r="378" ht="12.75">
      <c r="M378" s="49"/>
    </row>
    <row r="379" ht="12.75">
      <c r="M379" s="49"/>
    </row>
    <row r="380" ht="12.75">
      <c r="M380" s="49"/>
    </row>
    <row r="381" ht="12.75">
      <c r="M381" s="49"/>
    </row>
    <row r="382" ht="12.75">
      <c r="M382" s="49"/>
    </row>
    <row r="383" ht="12.75">
      <c r="M383" s="49"/>
    </row>
    <row r="384" ht="12.75">
      <c r="M384" s="49"/>
    </row>
    <row r="385" ht="12.75">
      <c r="M385" s="49"/>
    </row>
    <row r="386" ht="12.75">
      <c r="M386" s="49"/>
    </row>
    <row r="387" ht="12.75">
      <c r="M387" s="49"/>
    </row>
    <row r="388" ht="12.75">
      <c r="M388" s="49"/>
    </row>
    <row r="389" ht="12.75">
      <c r="M389" s="49"/>
    </row>
    <row r="390" ht="12.75">
      <c r="M390" s="49"/>
    </row>
    <row r="391" ht="12.75">
      <c r="M391" s="49"/>
    </row>
    <row r="392" ht="12.75">
      <c r="M392" s="49"/>
    </row>
    <row r="393" ht="12.75">
      <c r="M393" s="49"/>
    </row>
    <row r="394" ht="12.75">
      <c r="M394" s="49"/>
    </row>
    <row r="395" ht="12.75">
      <c r="M395" s="49"/>
    </row>
    <row r="396" ht="12.75">
      <c r="M396" s="49"/>
    </row>
    <row r="397" ht="12.75">
      <c r="M397" s="49"/>
    </row>
    <row r="398" ht="12.75">
      <c r="M398" s="49"/>
    </row>
    <row r="399" ht="12.75">
      <c r="M399" s="49"/>
    </row>
    <row r="400" ht="12.75">
      <c r="M400" s="49"/>
    </row>
    <row r="401" ht="12.75">
      <c r="M401" s="49"/>
    </row>
    <row r="402" ht="12.75">
      <c r="M402" s="49"/>
    </row>
    <row r="403" ht="12.75">
      <c r="M403" s="49"/>
    </row>
    <row r="404" ht="12.75">
      <c r="M404" s="49"/>
    </row>
    <row r="405" ht="12.75">
      <c r="M405" s="49"/>
    </row>
    <row r="406" ht="12.75">
      <c r="M406" s="49"/>
    </row>
    <row r="407" ht="12.75">
      <c r="M407" s="49"/>
    </row>
    <row r="408" ht="12.75">
      <c r="M408" s="49"/>
    </row>
    <row r="409" ht="12.75">
      <c r="M409" s="49"/>
    </row>
    <row r="410" ht="12.75">
      <c r="M410" s="49"/>
    </row>
    <row r="411" ht="12.75">
      <c r="M411" s="49"/>
    </row>
    <row r="412" ht="12.75">
      <c r="M412" s="49"/>
    </row>
    <row r="413" ht="12.75">
      <c r="M413" s="49"/>
    </row>
    <row r="414" ht="12.75">
      <c r="M414" s="49"/>
    </row>
    <row r="415" ht="12.75">
      <c r="M415" s="49"/>
    </row>
    <row r="416" ht="12.75">
      <c r="M416" s="49"/>
    </row>
    <row r="417" ht="12.75">
      <c r="M417" s="49"/>
    </row>
    <row r="418" ht="12.75">
      <c r="M418" s="49"/>
    </row>
    <row r="419" ht="12.75">
      <c r="M419" s="49"/>
    </row>
    <row r="420" ht="12.75">
      <c r="M420" s="49"/>
    </row>
    <row r="421" ht="12.75">
      <c r="M421" s="49"/>
    </row>
    <row r="422" ht="12.75">
      <c r="M422" s="49"/>
    </row>
    <row r="423" ht="12.75">
      <c r="M423" s="49"/>
    </row>
    <row r="424" ht="12.75">
      <c r="M424" s="49"/>
    </row>
    <row r="425" ht="12.75">
      <c r="M425" s="49"/>
    </row>
    <row r="426" ht="12.75">
      <c r="M426" s="49"/>
    </row>
    <row r="427" ht="12.75">
      <c r="M427" s="49"/>
    </row>
    <row r="428" ht="12.75">
      <c r="M428" s="49"/>
    </row>
    <row r="429" ht="12.75">
      <c r="M429" s="49"/>
    </row>
    <row r="430" ht="12.75">
      <c r="M430" s="49"/>
    </row>
    <row r="431" ht="12.75">
      <c r="M431" s="49"/>
    </row>
    <row r="432" ht="12.75">
      <c r="M432" s="49"/>
    </row>
    <row r="433" ht="12.75">
      <c r="M433" s="49"/>
    </row>
    <row r="434" ht="12.75">
      <c r="M434" s="49"/>
    </row>
    <row r="435" ht="12.75">
      <c r="M435" s="49"/>
    </row>
    <row r="436" ht="12.75">
      <c r="M436" s="49"/>
    </row>
    <row r="437" ht="12.75">
      <c r="M437" s="49"/>
    </row>
    <row r="438" ht="12.75">
      <c r="M438" s="49"/>
    </row>
    <row r="439" ht="12.75">
      <c r="M439" s="49"/>
    </row>
    <row r="440" ht="12.75">
      <c r="M440" s="49"/>
    </row>
    <row r="441" ht="12.75">
      <c r="M441" s="49"/>
    </row>
    <row r="442" ht="12.75">
      <c r="M442" s="49"/>
    </row>
    <row r="443" ht="12.75">
      <c r="M443" s="49"/>
    </row>
    <row r="444" ht="12.75">
      <c r="M444" s="49"/>
    </row>
    <row r="445" ht="12.75">
      <c r="M445" s="49"/>
    </row>
    <row r="446" ht="12.75">
      <c r="M446" s="49"/>
    </row>
    <row r="447" ht="12.75">
      <c r="M447" s="49"/>
    </row>
    <row r="448" ht="12.75">
      <c r="M448" s="49"/>
    </row>
    <row r="449" ht="12.75">
      <c r="M449" s="49"/>
    </row>
    <row r="450" ht="12.75">
      <c r="M450" s="49"/>
    </row>
    <row r="451" ht="12.75">
      <c r="M451" s="49"/>
    </row>
    <row r="452" ht="12.75">
      <c r="M452" s="49"/>
    </row>
    <row r="453" ht="12.75">
      <c r="M453" s="49"/>
    </row>
    <row r="454" ht="12.75">
      <c r="M454" s="49"/>
    </row>
    <row r="455" ht="12.75">
      <c r="M455" s="49"/>
    </row>
    <row r="456" ht="12.75">
      <c r="M456" s="49"/>
    </row>
    <row r="457" ht="12.75">
      <c r="M457" s="49"/>
    </row>
    <row r="458" ht="12.75">
      <c r="M458" s="49"/>
    </row>
    <row r="459" ht="12.75">
      <c r="M459" s="49"/>
    </row>
    <row r="460" ht="12.75">
      <c r="M460" s="49"/>
    </row>
    <row r="461" ht="12.75">
      <c r="M461" s="49"/>
    </row>
    <row r="462" ht="12.75">
      <c r="M462" s="49"/>
    </row>
    <row r="463" ht="12.75">
      <c r="M463" s="49"/>
    </row>
    <row r="464" ht="12.75">
      <c r="M464" s="49"/>
    </row>
    <row r="465" ht="12.75">
      <c r="M465" s="49"/>
    </row>
    <row r="466" ht="12.75">
      <c r="M466" s="49"/>
    </row>
    <row r="467" ht="12.75">
      <c r="M467" s="49"/>
    </row>
    <row r="468" ht="12.75">
      <c r="M468" s="49"/>
    </row>
    <row r="469" ht="12.75">
      <c r="M469" s="49"/>
    </row>
    <row r="470" ht="12.75">
      <c r="M470" s="49"/>
    </row>
    <row r="471" ht="12.75">
      <c r="M471" s="49"/>
    </row>
    <row r="472" ht="12.75">
      <c r="M472" s="49"/>
    </row>
    <row r="473" ht="12.75">
      <c r="M473" s="49"/>
    </row>
    <row r="474" ht="12.75">
      <c r="M474" s="49"/>
    </row>
    <row r="475" ht="12.75">
      <c r="M475" s="49"/>
    </row>
    <row r="476" ht="12.75">
      <c r="M476" s="49"/>
    </row>
    <row r="477" ht="12.75">
      <c r="M477" s="49"/>
    </row>
    <row r="478" ht="12.75">
      <c r="M478" s="49"/>
    </row>
    <row r="479" ht="12.75">
      <c r="M479" s="49"/>
    </row>
    <row r="480" ht="12.75">
      <c r="M480" s="49"/>
    </row>
    <row r="481" ht="12.75">
      <c r="M481" s="49"/>
    </row>
    <row r="482" ht="12.75">
      <c r="M482" s="49"/>
    </row>
    <row r="483" ht="12.75">
      <c r="M483" s="49"/>
    </row>
    <row r="484" ht="12.75">
      <c r="M484" s="49"/>
    </row>
    <row r="485" ht="12.75">
      <c r="M485" s="49"/>
    </row>
    <row r="486" ht="12.75">
      <c r="M486" s="49"/>
    </row>
    <row r="487" ht="12.75">
      <c r="M487" s="49"/>
    </row>
    <row r="488" ht="12.75">
      <c r="M488" s="49"/>
    </row>
    <row r="489" ht="12.75">
      <c r="M489" s="49"/>
    </row>
    <row r="490" ht="12.75">
      <c r="M490" s="49"/>
    </row>
    <row r="491" ht="12.75">
      <c r="M491" s="49"/>
    </row>
    <row r="492" ht="12.75">
      <c r="M492" s="49"/>
    </row>
    <row r="493" ht="12.75">
      <c r="M493" s="49"/>
    </row>
    <row r="494" ht="12.75">
      <c r="M494" s="49"/>
    </row>
    <row r="495" ht="12.75">
      <c r="M495" s="49"/>
    </row>
    <row r="496" ht="12.75">
      <c r="M496" s="49"/>
    </row>
    <row r="497" ht="12.75">
      <c r="M497" s="49"/>
    </row>
    <row r="498" ht="12.75">
      <c r="M498" s="49"/>
    </row>
    <row r="499" ht="12.75">
      <c r="M499" s="49"/>
    </row>
    <row r="500" ht="12.75">
      <c r="M500" s="49"/>
    </row>
    <row r="501" ht="12.75">
      <c r="M501" s="49"/>
    </row>
    <row r="502" ht="12.75">
      <c r="M502" s="49"/>
    </row>
    <row r="503" ht="12.75">
      <c r="M503" s="49"/>
    </row>
    <row r="504" ht="12.75">
      <c r="M504" s="49"/>
    </row>
    <row r="505" ht="12.75">
      <c r="M505" s="49"/>
    </row>
    <row r="506" ht="12.75">
      <c r="M506" s="49"/>
    </row>
    <row r="507" ht="12.75">
      <c r="M507" s="49"/>
    </row>
    <row r="508" ht="12.75">
      <c r="M508" s="49"/>
    </row>
    <row r="509" ht="12.75">
      <c r="M509" s="49"/>
    </row>
    <row r="510" ht="12.75">
      <c r="M510" s="49"/>
    </row>
    <row r="511" ht="12.75">
      <c r="M511" s="49"/>
    </row>
    <row r="512" ht="12.75">
      <c r="M512" s="49"/>
    </row>
    <row r="513" ht="12.75">
      <c r="M513" s="49"/>
    </row>
    <row r="514" ht="12.75">
      <c r="M514" s="49"/>
    </row>
    <row r="515" ht="12.75">
      <c r="M515" s="49"/>
    </row>
    <row r="516" ht="12.75">
      <c r="M516" s="49"/>
    </row>
    <row r="517" ht="12.75">
      <c r="M517" s="49"/>
    </row>
    <row r="518" ht="12.75">
      <c r="M518" s="49"/>
    </row>
    <row r="519" ht="12.75">
      <c r="M519" s="49"/>
    </row>
    <row r="520" ht="12.75">
      <c r="M520" s="49"/>
    </row>
    <row r="521" ht="12.75">
      <c r="M521" s="49"/>
    </row>
    <row r="522" ht="12.75">
      <c r="M522" s="49"/>
    </row>
    <row r="523" ht="12.75">
      <c r="M523" s="49"/>
    </row>
    <row r="524" ht="12.75">
      <c r="M524" s="49"/>
    </row>
    <row r="525" ht="12.75">
      <c r="M525" s="49"/>
    </row>
    <row r="526" ht="12.75">
      <c r="M526" s="49"/>
    </row>
    <row r="527" ht="12.75">
      <c r="M527" s="49"/>
    </row>
    <row r="528" ht="12.75">
      <c r="M528" s="49"/>
    </row>
    <row r="529" ht="12.75">
      <c r="M529" s="49"/>
    </row>
    <row r="530" ht="12.75">
      <c r="M530" s="49"/>
    </row>
    <row r="531" ht="12.75">
      <c r="M531" s="49"/>
    </row>
    <row r="532" ht="12.75">
      <c r="M532" s="49"/>
    </row>
    <row r="533" ht="12.75">
      <c r="M533" s="49"/>
    </row>
    <row r="534" ht="12.75">
      <c r="M534" s="49"/>
    </row>
    <row r="535" ht="12.75">
      <c r="M535" s="49"/>
    </row>
    <row r="536" ht="12.75">
      <c r="M536" s="49"/>
    </row>
    <row r="537" ht="12.75">
      <c r="M537" s="49"/>
    </row>
    <row r="538" ht="12.75">
      <c r="M538" s="49"/>
    </row>
    <row r="539" ht="12.75">
      <c r="M539" s="49"/>
    </row>
    <row r="540" ht="12.75">
      <c r="M540" s="49"/>
    </row>
    <row r="541" ht="12.75">
      <c r="M541" s="49"/>
    </row>
    <row r="542" ht="12.75">
      <c r="M542" s="49"/>
    </row>
    <row r="543" ht="12.75">
      <c r="M543" s="49"/>
    </row>
    <row r="544" ht="12.75">
      <c r="M544" s="49"/>
    </row>
    <row r="545" ht="12.75">
      <c r="M545" s="49"/>
    </row>
    <row r="546" ht="12.75">
      <c r="M546" s="49"/>
    </row>
    <row r="547" ht="12.75">
      <c r="M547" s="49"/>
    </row>
    <row r="548" ht="12.75">
      <c r="M548" s="49"/>
    </row>
    <row r="549" ht="12.75">
      <c r="M549" s="49"/>
    </row>
    <row r="550" ht="12.75">
      <c r="M550" s="49"/>
    </row>
    <row r="551" ht="12.75">
      <c r="M551" s="49"/>
    </row>
    <row r="552" ht="12.75">
      <c r="M552" s="49"/>
    </row>
    <row r="553" ht="12.75">
      <c r="M553" s="49"/>
    </row>
    <row r="554" ht="12.75">
      <c r="M554" s="49"/>
    </row>
    <row r="555" ht="12.75">
      <c r="M555" s="49"/>
    </row>
    <row r="556" ht="12.75">
      <c r="M556" s="49"/>
    </row>
    <row r="557" ht="12.75">
      <c r="M557" s="49"/>
    </row>
    <row r="558" ht="12.75">
      <c r="M558" s="49"/>
    </row>
    <row r="559" ht="12.75">
      <c r="M559" s="49"/>
    </row>
    <row r="560" ht="12.75">
      <c r="M560" s="49"/>
    </row>
    <row r="561" ht="12.75">
      <c r="M561" s="49"/>
    </row>
    <row r="562" ht="12.75">
      <c r="M562" s="49"/>
    </row>
    <row r="563" ht="12.75">
      <c r="M563" s="49"/>
    </row>
    <row r="564" ht="12.75">
      <c r="M564" s="49"/>
    </row>
    <row r="565" ht="12.75">
      <c r="M565" s="49"/>
    </row>
    <row r="566" ht="12.75">
      <c r="M566" s="49"/>
    </row>
    <row r="567" ht="12.75">
      <c r="M567" s="49"/>
    </row>
    <row r="568" ht="12.75">
      <c r="M568" s="49"/>
    </row>
    <row r="569" ht="12.75">
      <c r="M569" s="49"/>
    </row>
    <row r="570" ht="12.75">
      <c r="M570" s="49"/>
    </row>
    <row r="571" ht="12.75">
      <c r="M571" s="49"/>
    </row>
    <row r="572" ht="12.75">
      <c r="M572" s="49"/>
    </row>
    <row r="573" ht="12.75">
      <c r="M573" s="49"/>
    </row>
    <row r="574" ht="12.75">
      <c r="M574" s="49"/>
    </row>
    <row r="575" ht="12.75">
      <c r="M575" s="49"/>
    </row>
    <row r="576" ht="12.75">
      <c r="M576" s="49"/>
    </row>
    <row r="577" ht="12.75">
      <c r="M577" s="49"/>
    </row>
    <row r="578" ht="12.75">
      <c r="M578" s="49"/>
    </row>
  </sheetData>
  <sheetProtection/>
  <mergeCells count="31">
    <mergeCell ref="M3:M7"/>
    <mergeCell ref="L4:L6"/>
    <mergeCell ref="M36:M40"/>
    <mergeCell ref="K37:K39"/>
    <mergeCell ref="E40:L40"/>
    <mergeCell ref="F38:F39"/>
    <mergeCell ref="E37:E39"/>
    <mergeCell ref="A3:A7"/>
    <mergeCell ref="E3:L3"/>
    <mergeCell ref="G38:G39"/>
    <mergeCell ref="I4:I6"/>
    <mergeCell ref="H37:H39"/>
    <mergeCell ref="E4:E6"/>
    <mergeCell ref="E36:L36"/>
    <mergeCell ref="G5:G6"/>
    <mergeCell ref="I37:I39"/>
    <mergeCell ref="J37:J39"/>
    <mergeCell ref="F4:G4"/>
    <mergeCell ref="K4:K6"/>
    <mergeCell ref="H4:H6"/>
    <mergeCell ref="B36:B40"/>
    <mergeCell ref="A66:E66"/>
    <mergeCell ref="A36:A40"/>
    <mergeCell ref="F37:G37"/>
    <mergeCell ref="C36:D38"/>
    <mergeCell ref="C3:D5"/>
    <mergeCell ref="J4:J6"/>
    <mergeCell ref="E7:L7"/>
    <mergeCell ref="L37:L39"/>
    <mergeCell ref="B3:B7"/>
    <mergeCell ref="F5:F6"/>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10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9" customWidth="1"/>
    <col min="5" max="5" width="16.140625" style="0" customWidth="1"/>
    <col min="6" max="12" width="15.7109375" style="0" customWidth="1"/>
    <col min="13" max="13" width="8.57421875" style="17" customWidth="1"/>
  </cols>
  <sheetData>
    <row r="1" spans="1:13" ht="17.25">
      <c r="A1" s="24"/>
      <c r="B1" s="24"/>
      <c r="C1" s="25"/>
      <c r="D1" s="26"/>
      <c r="E1" s="27" t="s">
        <v>1199</v>
      </c>
      <c r="F1" s="28" t="s">
        <v>725</v>
      </c>
      <c r="G1" s="29"/>
      <c r="H1" s="29"/>
      <c r="I1" s="25"/>
      <c r="M1" s="30"/>
    </row>
    <row r="2" spans="1:13" ht="15">
      <c r="A2" s="31"/>
      <c r="B2" s="31"/>
      <c r="C2" s="32"/>
      <c r="D2" s="32"/>
      <c r="E2" s="32"/>
      <c r="F2" s="32"/>
      <c r="G2" s="32"/>
      <c r="M2" s="33"/>
    </row>
    <row r="3" spans="1:13" ht="12.75" customHeight="1">
      <c r="A3" s="498" t="s">
        <v>1026</v>
      </c>
      <c r="B3" s="516" t="s">
        <v>722</v>
      </c>
      <c r="C3" s="503" t="s">
        <v>886</v>
      </c>
      <c r="D3" s="504"/>
      <c r="E3" s="522" t="s">
        <v>468</v>
      </c>
      <c r="F3" s="523"/>
      <c r="G3" s="523"/>
      <c r="H3" s="523"/>
      <c r="I3" s="523"/>
      <c r="J3" s="523"/>
      <c r="K3" s="523"/>
      <c r="L3" s="524"/>
      <c r="M3" s="527" t="s">
        <v>973</v>
      </c>
    </row>
    <row r="4" spans="1:13" ht="12.75" customHeight="1">
      <c r="A4" s="499"/>
      <c r="B4" s="517"/>
      <c r="C4" s="505"/>
      <c r="D4" s="506"/>
      <c r="E4" s="526" t="s">
        <v>202</v>
      </c>
      <c r="F4" s="501" t="s">
        <v>469</v>
      </c>
      <c r="G4" s="502"/>
      <c r="H4" s="499" t="s">
        <v>204</v>
      </c>
      <c r="I4" s="509" t="s">
        <v>205</v>
      </c>
      <c r="J4" s="509" t="s">
        <v>206</v>
      </c>
      <c r="K4" s="521" t="s">
        <v>1002</v>
      </c>
      <c r="L4" s="509" t="s">
        <v>207</v>
      </c>
      <c r="M4" s="528"/>
    </row>
    <row r="5" spans="1:13" ht="12.75" customHeight="1">
      <c r="A5" s="499"/>
      <c r="B5" s="517"/>
      <c r="C5" s="507"/>
      <c r="D5" s="508"/>
      <c r="E5" s="514"/>
      <c r="F5" s="519" t="s">
        <v>1088</v>
      </c>
      <c r="G5" s="525" t="s">
        <v>723</v>
      </c>
      <c r="H5" s="499"/>
      <c r="I5" s="509"/>
      <c r="J5" s="509"/>
      <c r="K5" s="509"/>
      <c r="L5" s="509"/>
      <c r="M5" s="528"/>
    </row>
    <row r="6" spans="1:13" ht="17.25" customHeight="1">
      <c r="A6" s="499"/>
      <c r="B6" s="517"/>
      <c r="C6" s="34" t="s">
        <v>466</v>
      </c>
      <c r="D6" s="35" t="s">
        <v>887</v>
      </c>
      <c r="E6" s="515"/>
      <c r="F6" s="520"/>
      <c r="G6" s="510"/>
      <c r="H6" s="508"/>
      <c r="I6" s="510"/>
      <c r="J6" s="510"/>
      <c r="K6" s="510"/>
      <c r="L6" s="510"/>
      <c r="M6" s="528"/>
    </row>
    <row r="7" spans="1:13" ht="12.75">
      <c r="A7" s="500"/>
      <c r="B7" s="518"/>
      <c r="C7" s="36" t="s">
        <v>467</v>
      </c>
      <c r="D7" s="37" t="s">
        <v>823</v>
      </c>
      <c r="E7" s="511" t="s">
        <v>467</v>
      </c>
      <c r="F7" s="512"/>
      <c r="G7" s="512"/>
      <c r="H7" s="512"/>
      <c r="I7" s="512"/>
      <c r="J7" s="512"/>
      <c r="K7" s="512"/>
      <c r="L7" s="513"/>
      <c r="M7" s="529"/>
    </row>
    <row r="8" spans="1:13" s="6" customFormat="1" ht="20.25" customHeight="1">
      <c r="A8" s="199" t="s">
        <v>208</v>
      </c>
      <c r="B8" s="203" t="s">
        <v>824</v>
      </c>
      <c r="C8" s="157">
        <v>726875.832</v>
      </c>
      <c r="D8" s="158">
        <v>6.74206301049032</v>
      </c>
      <c r="E8" s="157">
        <v>651084.994</v>
      </c>
      <c r="F8" s="157">
        <v>617264.1</v>
      </c>
      <c r="G8" s="157">
        <v>406120.998</v>
      </c>
      <c r="H8" s="157">
        <v>8205.585</v>
      </c>
      <c r="I8" s="157">
        <v>20506.682</v>
      </c>
      <c r="J8" s="157">
        <v>37101.417</v>
      </c>
      <c r="K8" s="157">
        <v>9891.248</v>
      </c>
      <c r="L8" s="157">
        <v>85.906</v>
      </c>
      <c r="M8" s="93" t="s">
        <v>208</v>
      </c>
    </row>
    <row r="9" spans="1:13" ht="20.25" customHeight="1">
      <c r="A9" s="200" t="s">
        <v>695</v>
      </c>
      <c r="B9" s="204" t="s">
        <v>1096</v>
      </c>
      <c r="C9" s="157">
        <v>182464.988</v>
      </c>
      <c r="D9" s="158">
        <v>1.69243547817444</v>
      </c>
      <c r="E9" s="157">
        <v>163288.072</v>
      </c>
      <c r="F9" s="157">
        <v>150622.475</v>
      </c>
      <c r="G9" s="157">
        <v>100234.206</v>
      </c>
      <c r="H9" s="157">
        <v>195.991</v>
      </c>
      <c r="I9" s="157">
        <v>12782.744</v>
      </c>
      <c r="J9" s="157">
        <v>5094.738</v>
      </c>
      <c r="K9" s="157">
        <v>1101.279</v>
      </c>
      <c r="L9" s="157">
        <v>2.164</v>
      </c>
      <c r="M9" s="159" t="s">
        <v>695</v>
      </c>
    </row>
    <row r="10" spans="1:13" ht="12.75">
      <c r="A10" s="200" t="s">
        <v>231</v>
      </c>
      <c r="B10" s="204" t="s">
        <v>232</v>
      </c>
      <c r="C10" s="157">
        <v>107610.302</v>
      </c>
      <c r="D10" s="158">
        <v>0.998128435039085</v>
      </c>
      <c r="E10" s="157">
        <v>89501.312</v>
      </c>
      <c r="F10" s="157">
        <v>80831.647</v>
      </c>
      <c r="G10" s="157">
        <v>40079.744</v>
      </c>
      <c r="H10" s="157">
        <v>113.195</v>
      </c>
      <c r="I10" s="157">
        <v>3419.155</v>
      </c>
      <c r="J10" s="157">
        <v>8465.363</v>
      </c>
      <c r="K10" s="157">
        <v>6110.8</v>
      </c>
      <c r="L10" s="157">
        <v>0.477</v>
      </c>
      <c r="M10" s="159" t="s">
        <v>231</v>
      </c>
    </row>
    <row r="11" spans="1:13" ht="12.75">
      <c r="A11" s="200" t="s">
        <v>217</v>
      </c>
      <c r="B11" s="204" t="s">
        <v>218</v>
      </c>
      <c r="C11" s="157">
        <v>95767.979</v>
      </c>
      <c r="D11" s="158">
        <v>0.888286169907096</v>
      </c>
      <c r="E11" s="157">
        <v>95535.206</v>
      </c>
      <c r="F11" s="157">
        <v>95384.042</v>
      </c>
      <c r="G11" s="157">
        <v>64876.559</v>
      </c>
      <c r="H11" s="157" t="s">
        <v>1225</v>
      </c>
      <c r="I11" s="157">
        <v>3.587</v>
      </c>
      <c r="J11" s="157">
        <v>207.154</v>
      </c>
      <c r="K11" s="157" t="s">
        <v>1225</v>
      </c>
      <c r="L11" s="157">
        <v>22.032</v>
      </c>
      <c r="M11" s="159" t="s">
        <v>217</v>
      </c>
    </row>
    <row r="12" spans="1:13" s="6" customFormat="1" ht="20.25" customHeight="1">
      <c r="A12" s="201" t="s">
        <v>241</v>
      </c>
      <c r="B12" s="205" t="s">
        <v>197</v>
      </c>
      <c r="C12" s="157">
        <v>9597475.182</v>
      </c>
      <c r="D12" s="158">
        <v>89.0204070214032</v>
      </c>
      <c r="E12" s="157">
        <v>6661702.992</v>
      </c>
      <c r="F12" s="157">
        <v>5949363.911</v>
      </c>
      <c r="G12" s="157">
        <v>3237570.678</v>
      </c>
      <c r="H12" s="157">
        <v>240562.056</v>
      </c>
      <c r="I12" s="157">
        <v>1152447.53</v>
      </c>
      <c r="J12" s="157">
        <v>1508832.258</v>
      </c>
      <c r="K12" s="157">
        <v>33495.947</v>
      </c>
      <c r="L12" s="157">
        <v>434.399</v>
      </c>
      <c r="M12" s="93" t="s">
        <v>241</v>
      </c>
    </row>
    <row r="13" spans="1:13" s="6" customFormat="1" ht="20.25" customHeight="1">
      <c r="A13" s="96" t="s">
        <v>691</v>
      </c>
      <c r="B13" s="205" t="s">
        <v>198</v>
      </c>
      <c r="C13" s="157">
        <v>77085.164</v>
      </c>
      <c r="D13" s="158">
        <v>0.714995615457442</v>
      </c>
      <c r="E13" s="157">
        <v>49228.986</v>
      </c>
      <c r="F13" s="157">
        <v>38571.537</v>
      </c>
      <c r="G13" s="157">
        <v>26285.569</v>
      </c>
      <c r="H13" s="157">
        <v>12282.782</v>
      </c>
      <c r="I13" s="157">
        <v>7324.049</v>
      </c>
      <c r="J13" s="157">
        <v>8249.347</v>
      </c>
      <c r="K13" s="157" t="s">
        <v>1225</v>
      </c>
      <c r="L13" s="157" t="s">
        <v>1225</v>
      </c>
      <c r="M13" s="94" t="s">
        <v>691</v>
      </c>
    </row>
    <row r="14" spans="1:13" ht="20.25" customHeight="1">
      <c r="A14" s="200" t="s">
        <v>696</v>
      </c>
      <c r="B14" s="204" t="s">
        <v>246</v>
      </c>
      <c r="C14" s="157">
        <v>31293.137</v>
      </c>
      <c r="D14" s="158">
        <v>0.290256316363406</v>
      </c>
      <c r="E14" s="157">
        <v>20851.387</v>
      </c>
      <c r="F14" s="157">
        <v>16092.838</v>
      </c>
      <c r="G14" s="157">
        <v>12710.215</v>
      </c>
      <c r="H14" s="157">
        <v>58.901</v>
      </c>
      <c r="I14" s="157">
        <v>7171.776</v>
      </c>
      <c r="J14" s="157">
        <v>3211.073</v>
      </c>
      <c r="K14" s="157" t="s">
        <v>1225</v>
      </c>
      <c r="L14" s="157" t="s">
        <v>1225</v>
      </c>
      <c r="M14" s="159" t="s">
        <v>696</v>
      </c>
    </row>
    <row r="15" spans="1:13" ht="12.75">
      <c r="A15" s="200" t="s">
        <v>697</v>
      </c>
      <c r="B15" s="204" t="s">
        <v>1097</v>
      </c>
      <c r="C15" s="157">
        <v>25333.221</v>
      </c>
      <c r="D15" s="158">
        <v>0.234975720365781</v>
      </c>
      <c r="E15" s="157">
        <v>9115.852</v>
      </c>
      <c r="F15" s="157">
        <v>7147.113</v>
      </c>
      <c r="G15" s="157">
        <v>2519.544</v>
      </c>
      <c r="H15" s="157">
        <v>12117.404</v>
      </c>
      <c r="I15" s="157">
        <v>29.732</v>
      </c>
      <c r="J15" s="157">
        <v>4070.233</v>
      </c>
      <c r="K15" s="157" t="s">
        <v>1225</v>
      </c>
      <c r="L15" s="157" t="s">
        <v>1225</v>
      </c>
      <c r="M15" s="159" t="s">
        <v>697</v>
      </c>
    </row>
    <row r="16" spans="1:13" ht="12.75">
      <c r="A16" s="200" t="s">
        <v>1025</v>
      </c>
      <c r="B16" s="204" t="s">
        <v>245</v>
      </c>
      <c r="C16" s="157">
        <v>6876.173</v>
      </c>
      <c r="D16" s="158">
        <v>0.0637792448119699</v>
      </c>
      <c r="E16" s="157">
        <v>6034.187</v>
      </c>
      <c r="F16" s="157">
        <v>5027.674</v>
      </c>
      <c r="G16" s="157">
        <v>4164.285</v>
      </c>
      <c r="H16" s="157" t="s">
        <v>1225</v>
      </c>
      <c r="I16" s="157" t="s">
        <v>1225</v>
      </c>
      <c r="J16" s="157">
        <v>841.986</v>
      </c>
      <c r="K16" s="157" t="s">
        <v>1225</v>
      </c>
      <c r="L16" s="157" t="s">
        <v>1225</v>
      </c>
      <c r="M16" s="159" t="s">
        <v>1025</v>
      </c>
    </row>
    <row r="17" spans="1:13" s="6" customFormat="1" ht="20.25" customHeight="1">
      <c r="A17" s="96" t="s">
        <v>692</v>
      </c>
      <c r="B17" s="205" t="s">
        <v>199</v>
      </c>
      <c r="C17" s="157">
        <v>403226.397</v>
      </c>
      <c r="D17" s="158">
        <v>3.7400855227045</v>
      </c>
      <c r="E17" s="157">
        <v>293993.992</v>
      </c>
      <c r="F17" s="157">
        <v>265557.185</v>
      </c>
      <c r="G17" s="157">
        <v>176340.075</v>
      </c>
      <c r="H17" s="157">
        <v>3817.898</v>
      </c>
      <c r="I17" s="157">
        <v>37757.388</v>
      </c>
      <c r="J17" s="157">
        <v>65197.639</v>
      </c>
      <c r="K17" s="157">
        <v>2459.48</v>
      </c>
      <c r="L17" s="157" t="s">
        <v>1225</v>
      </c>
      <c r="M17" s="94" t="s">
        <v>692</v>
      </c>
    </row>
    <row r="18" spans="1:13" ht="20.25" customHeight="1">
      <c r="A18" s="200" t="s">
        <v>698</v>
      </c>
      <c r="B18" s="204" t="s">
        <v>262</v>
      </c>
      <c r="C18" s="157">
        <v>110323.212</v>
      </c>
      <c r="D18" s="158">
        <v>1.02329175641608</v>
      </c>
      <c r="E18" s="157">
        <v>54166.235</v>
      </c>
      <c r="F18" s="157">
        <v>52475.951</v>
      </c>
      <c r="G18" s="157">
        <v>35450.704</v>
      </c>
      <c r="H18" s="157">
        <v>2069.298</v>
      </c>
      <c r="I18" s="157">
        <v>19200.948</v>
      </c>
      <c r="J18" s="157">
        <v>34862.987</v>
      </c>
      <c r="K18" s="157">
        <v>23.744</v>
      </c>
      <c r="L18" s="157" t="s">
        <v>1225</v>
      </c>
      <c r="M18" s="159" t="s">
        <v>698</v>
      </c>
    </row>
    <row r="19" spans="1:13" ht="12.75">
      <c r="A19" s="200" t="s">
        <v>263</v>
      </c>
      <c r="B19" s="204" t="s">
        <v>1098</v>
      </c>
      <c r="C19" s="157">
        <v>73974.542</v>
      </c>
      <c r="D19" s="158">
        <v>0.686143356787467</v>
      </c>
      <c r="E19" s="157">
        <v>65417.594</v>
      </c>
      <c r="F19" s="157">
        <v>60287.616</v>
      </c>
      <c r="G19" s="157">
        <v>56329.664</v>
      </c>
      <c r="H19" s="157">
        <v>82.99</v>
      </c>
      <c r="I19" s="157">
        <v>2240.931</v>
      </c>
      <c r="J19" s="157">
        <v>4854.24</v>
      </c>
      <c r="K19" s="157">
        <v>1378.787</v>
      </c>
      <c r="L19" s="157" t="s">
        <v>1225</v>
      </c>
      <c r="M19" s="159" t="s">
        <v>263</v>
      </c>
    </row>
    <row r="20" spans="1:13" ht="12.75">
      <c r="A20" s="200" t="s">
        <v>699</v>
      </c>
      <c r="B20" s="204" t="s">
        <v>265</v>
      </c>
      <c r="C20" s="157">
        <v>72635.699</v>
      </c>
      <c r="D20" s="158">
        <v>0.67372505441756</v>
      </c>
      <c r="E20" s="157">
        <v>55475.842</v>
      </c>
      <c r="F20" s="157">
        <v>47043.057</v>
      </c>
      <c r="G20" s="157">
        <v>32941.593</v>
      </c>
      <c r="H20" s="157">
        <v>121.848</v>
      </c>
      <c r="I20" s="157">
        <v>4906.646</v>
      </c>
      <c r="J20" s="157">
        <v>11674.751</v>
      </c>
      <c r="K20" s="157">
        <v>456.612</v>
      </c>
      <c r="L20" s="157" t="s">
        <v>1225</v>
      </c>
      <c r="M20" s="159" t="s">
        <v>699</v>
      </c>
    </row>
    <row r="21" spans="1:13" s="6" customFormat="1" ht="20.25" customHeight="1">
      <c r="A21" s="202" t="s">
        <v>282</v>
      </c>
      <c r="B21" s="205" t="s">
        <v>200</v>
      </c>
      <c r="C21" s="157">
        <v>9117163.621</v>
      </c>
      <c r="D21" s="158">
        <v>84.5653258832412</v>
      </c>
      <c r="E21" s="157">
        <v>6318480.014</v>
      </c>
      <c r="F21" s="157">
        <v>5645235.189</v>
      </c>
      <c r="G21" s="157">
        <v>3034945.034</v>
      </c>
      <c r="H21" s="157">
        <v>224461.376</v>
      </c>
      <c r="I21" s="157">
        <v>1107366.093</v>
      </c>
      <c r="J21" s="157">
        <v>1435385.272</v>
      </c>
      <c r="K21" s="157">
        <v>31036.467</v>
      </c>
      <c r="L21" s="157">
        <v>434.399</v>
      </c>
      <c r="M21" s="93" t="s">
        <v>282</v>
      </c>
    </row>
    <row r="22" spans="1:13" s="6" customFormat="1" ht="20.25" customHeight="1">
      <c r="A22" s="96" t="s">
        <v>693</v>
      </c>
      <c r="B22" s="205" t="s">
        <v>283</v>
      </c>
      <c r="C22" s="157">
        <v>881460.367</v>
      </c>
      <c r="D22" s="158">
        <v>8.17589617639664</v>
      </c>
      <c r="E22" s="157">
        <v>666551.813</v>
      </c>
      <c r="F22" s="157">
        <v>610358.484</v>
      </c>
      <c r="G22" s="157">
        <v>343641.257</v>
      </c>
      <c r="H22" s="157">
        <v>16074.849</v>
      </c>
      <c r="I22" s="157">
        <v>81099.373</v>
      </c>
      <c r="J22" s="157">
        <v>116247.924</v>
      </c>
      <c r="K22" s="157">
        <v>1484.519</v>
      </c>
      <c r="L22" s="157">
        <v>1.889</v>
      </c>
      <c r="M22" s="94" t="s">
        <v>693</v>
      </c>
    </row>
    <row r="23" spans="1:13" ht="20.25" customHeight="1">
      <c r="A23" s="200" t="s">
        <v>700</v>
      </c>
      <c r="B23" s="204" t="s">
        <v>1105</v>
      </c>
      <c r="C23" s="157">
        <v>194352.948</v>
      </c>
      <c r="D23" s="158">
        <v>1.80270104466831</v>
      </c>
      <c r="E23" s="157">
        <v>165641.237</v>
      </c>
      <c r="F23" s="157">
        <v>152578.928</v>
      </c>
      <c r="G23" s="157">
        <v>83001.344</v>
      </c>
      <c r="H23" s="157">
        <v>3370.438</v>
      </c>
      <c r="I23" s="157">
        <v>20216.096</v>
      </c>
      <c r="J23" s="157">
        <v>5125.177</v>
      </c>
      <c r="K23" s="157" t="s">
        <v>1225</v>
      </c>
      <c r="L23" s="157" t="s">
        <v>1225</v>
      </c>
      <c r="M23" s="159" t="s">
        <v>700</v>
      </c>
    </row>
    <row r="24" spans="1:13" ht="12.75">
      <c r="A24" s="200" t="s">
        <v>285</v>
      </c>
      <c r="B24" s="204" t="s">
        <v>286</v>
      </c>
      <c r="C24" s="157">
        <v>107069.486</v>
      </c>
      <c r="D24" s="158">
        <v>0.993112151117457</v>
      </c>
      <c r="E24" s="157">
        <v>96169.551</v>
      </c>
      <c r="F24" s="157">
        <v>93002.119</v>
      </c>
      <c r="G24" s="157">
        <v>42331.474</v>
      </c>
      <c r="H24" s="157">
        <v>1149.034</v>
      </c>
      <c r="I24" s="157">
        <v>4504.643</v>
      </c>
      <c r="J24" s="157">
        <v>5235.428</v>
      </c>
      <c r="K24" s="157">
        <v>10.83</v>
      </c>
      <c r="L24" s="157" t="s">
        <v>1225</v>
      </c>
      <c r="M24" s="159" t="s">
        <v>285</v>
      </c>
    </row>
    <row r="25" spans="1:13" ht="12.75">
      <c r="A25" s="200" t="s">
        <v>289</v>
      </c>
      <c r="B25" s="204" t="s">
        <v>290</v>
      </c>
      <c r="C25" s="157">
        <v>102398.918</v>
      </c>
      <c r="D25" s="158">
        <v>0.949790771640392</v>
      </c>
      <c r="E25" s="157">
        <v>79653.434</v>
      </c>
      <c r="F25" s="157">
        <v>75810.617</v>
      </c>
      <c r="G25" s="157">
        <v>41649.55</v>
      </c>
      <c r="H25" s="157">
        <v>373.267</v>
      </c>
      <c r="I25" s="157">
        <v>3448.252</v>
      </c>
      <c r="J25" s="157">
        <v>18625.048</v>
      </c>
      <c r="K25" s="157">
        <v>298.917</v>
      </c>
      <c r="L25" s="157" t="s">
        <v>1225</v>
      </c>
      <c r="M25" s="159" t="s">
        <v>289</v>
      </c>
    </row>
    <row r="26" spans="1:13" s="6" customFormat="1" ht="20.25" customHeight="1">
      <c r="A26" s="96" t="s">
        <v>694</v>
      </c>
      <c r="B26" s="205" t="s">
        <v>307</v>
      </c>
      <c r="C26" s="157">
        <v>8235703.254</v>
      </c>
      <c r="D26" s="158">
        <v>76.3894297068446</v>
      </c>
      <c r="E26" s="157">
        <v>5651928.201</v>
      </c>
      <c r="F26" s="157">
        <v>5034876.705</v>
      </c>
      <c r="G26" s="157">
        <v>2691303.777</v>
      </c>
      <c r="H26" s="157">
        <v>208386.527</v>
      </c>
      <c r="I26" s="157">
        <v>1026266.72</v>
      </c>
      <c r="J26" s="157">
        <v>1319137.348</v>
      </c>
      <c r="K26" s="157">
        <v>29551.948</v>
      </c>
      <c r="L26" s="157">
        <v>432.51</v>
      </c>
      <c r="M26" s="94" t="s">
        <v>694</v>
      </c>
    </row>
    <row r="27" spans="1:13" ht="20.25" customHeight="1">
      <c r="A27" s="200" t="s">
        <v>701</v>
      </c>
      <c r="B27" s="204" t="s">
        <v>1099</v>
      </c>
      <c r="C27" s="39">
        <v>1904223.816</v>
      </c>
      <c r="D27" s="40">
        <v>17.6624347493071</v>
      </c>
      <c r="E27" s="39">
        <v>1597295.898</v>
      </c>
      <c r="F27" s="39">
        <v>1572079.255</v>
      </c>
      <c r="G27" s="39">
        <v>775265.434</v>
      </c>
      <c r="H27" s="39">
        <v>86820.488</v>
      </c>
      <c r="I27" s="39">
        <v>102738.113</v>
      </c>
      <c r="J27" s="39">
        <v>117216.877</v>
      </c>
      <c r="K27" s="39">
        <v>152.44</v>
      </c>
      <c r="L27" s="157" t="s">
        <v>1225</v>
      </c>
      <c r="M27" s="159" t="s">
        <v>701</v>
      </c>
    </row>
    <row r="28" spans="1:13" ht="12.75">
      <c r="A28" s="200" t="s">
        <v>1040</v>
      </c>
      <c r="B28" s="204" t="s">
        <v>322</v>
      </c>
      <c r="C28" s="39">
        <v>687578.264</v>
      </c>
      <c r="D28" s="40">
        <v>6.37756240674067</v>
      </c>
      <c r="E28" s="39">
        <v>605725.334</v>
      </c>
      <c r="F28" s="39">
        <v>565645.32</v>
      </c>
      <c r="G28" s="39">
        <v>336312.55</v>
      </c>
      <c r="H28" s="39">
        <v>6570.402</v>
      </c>
      <c r="I28" s="39">
        <v>31513.188</v>
      </c>
      <c r="J28" s="39">
        <v>41437.235</v>
      </c>
      <c r="K28" s="39">
        <v>2332.105</v>
      </c>
      <c r="L28" s="157" t="s">
        <v>1225</v>
      </c>
      <c r="M28" s="159" t="s">
        <v>1040</v>
      </c>
    </row>
    <row r="29" spans="1:13" ht="12.75">
      <c r="A29" s="200" t="s">
        <v>1217</v>
      </c>
      <c r="B29" s="204" t="s">
        <v>1218</v>
      </c>
      <c r="C29" s="39">
        <v>470449.293</v>
      </c>
      <c r="D29" s="40">
        <v>4.36360467223049</v>
      </c>
      <c r="E29" s="39">
        <v>169292.949</v>
      </c>
      <c r="F29" s="39">
        <v>131384.191</v>
      </c>
      <c r="G29" s="39">
        <v>90295.679</v>
      </c>
      <c r="H29" s="39">
        <v>3339.757</v>
      </c>
      <c r="I29" s="39">
        <v>141565.914</v>
      </c>
      <c r="J29" s="39">
        <v>155288.469</v>
      </c>
      <c r="K29" s="157">
        <v>962.204</v>
      </c>
      <c r="L29" s="157" t="s">
        <v>1225</v>
      </c>
      <c r="M29" s="159" t="s">
        <v>1217</v>
      </c>
    </row>
    <row r="30" spans="1:13" s="6" customFormat="1" ht="20.25" customHeight="1">
      <c r="A30" s="42" t="s">
        <v>1106</v>
      </c>
      <c r="B30" s="205" t="s">
        <v>201</v>
      </c>
      <c r="C30" s="44">
        <v>10781207.931</v>
      </c>
      <c r="D30" s="45">
        <v>100</v>
      </c>
      <c r="E30" s="44">
        <v>7769106.702</v>
      </c>
      <c r="F30" s="44">
        <v>7022791.604</v>
      </c>
      <c r="G30" s="44">
        <v>3889429.705</v>
      </c>
      <c r="H30" s="44">
        <v>248769.541</v>
      </c>
      <c r="I30" s="44">
        <v>1173319.179</v>
      </c>
      <c r="J30" s="44">
        <v>1546007.509</v>
      </c>
      <c r="K30" s="44">
        <v>43484.695</v>
      </c>
      <c r="L30" s="44">
        <v>520.305</v>
      </c>
      <c r="M30" s="160"/>
    </row>
    <row r="31" spans="1:13" s="6" customFormat="1" ht="6" customHeight="1">
      <c r="A31" s="43"/>
      <c r="B31" s="43"/>
      <c r="C31" s="46"/>
      <c r="D31" s="47"/>
      <c r="E31" s="46"/>
      <c r="F31" s="46"/>
      <c r="G31" s="46"/>
      <c r="H31" s="46"/>
      <c r="I31" s="46"/>
      <c r="J31" s="46"/>
      <c r="K31" s="46"/>
      <c r="L31" s="48"/>
      <c r="M31" s="49"/>
    </row>
    <row r="32" spans="1:13" s="6" customFormat="1" ht="6" customHeight="1">
      <c r="A32" s="43"/>
      <c r="B32" s="43"/>
      <c r="C32" s="46"/>
      <c r="D32" s="47"/>
      <c r="E32" s="46"/>
      <c r="F32" s="46"/>
      <c r="G32" s="46"/>
      <c r="H32" s="46"/>
      <c r="I32" s="46"/>
      <c r="J32" s="46"/>
      <c r="K32" s="46"/>
      <c r="L32" s="48"/>
      <c r="M32" s="49"/>
    </row>
    <row r="33" spans="1:13" s="6" customFormat="1" ht="6" customHeight="1">
      <c r="A33" s="43"/>
      <c r="B33" s="43"/>
      <c r="C33" s="46"/>
      <c r="D33" s="47"/>
      <c r="E33" s="46"/>
      <c r="F33" s="46"/>
      <c r="G33" s="46"/>
      <c r="H33" s="46"/>
      <c r="I33" s="46"/>
      <c r="J33" s="46"/>
      <c r="K33" s="46"/>
      <c r="L33" s="48"/>
      <c r="M33" s="49"/>
    </row>
    <row r="34" spans="1:13" ht="17.25">
      <c r="A34" s="24"/>
      <c r="B34" s="24"/>
      <c r="C34" s="25"/>
      <c r="D34" s="26"/>
      <c r="E34" s="27" t="s">
        <v>1200</v>
      </c>
      <c r="F34" s="28" t="s">
        <v>5</v>
      </c>
      <c r="G34" s="29"/>
      <c r="H34" s="29"/>
      <c r="I34" s="25"/>
      <c r="M34" s="30"/>
    </row>
    <row r="35" spans="1:13" ht="12.75">
      <c r="A35" s="5"/>
      <c r="B35" s="5"/>
      <c r="M35" s="33"/>
    </row>
    <row r="36" spans="1:13" ht="12.75" customHeight="1">
      <c r="A36" s="498" t="s">
        <v>1026</v>
      </c>
      <c r="B36" s="516" t="s">
        <v>722</v>
      </c>
      <c r="C36" s="503" t="s">
        <v>942</v>
      </c>
      <c r="D36" s="504"/>
      <c r="E36" s="522" t="s">
        <v>468</v>
      </c>
      <c r="F36" s="523"/>
      <c r="G36" s="523"/>
      <c r="H36" s="523"/>
      <c r="I36" s="523"/>
      <c r="J36" s="523"/>
      <c r="K36" s="523"/>
      <c r="L36" s="523"/>
      <c r="M36" s="527" t="s">
        <v>973</v>
      </c>
    </row>
    <row r="37" spans="1:13" ht="12.75" customHeight="1">
      <c r="A37" s="499"/>
      <c r="B37" s="517"/>
      <c r="C37" s="505"/>
      <c r="D37" s="506"/>
      <c r="E37" s="526" t="s">
        <v>202</v>
      </c>
      <c r="F37" s="501" t="s">
        <v>469</v>
      </c>
      <c r="G37" s="502"/>
      <c r="H37" s="499" t="s">
        <v>204</v>
      </c>
      <c r="I37" s="509" t="s">
        <v>205</v>
      </c>
      <c r="J37" s="509" t="s">
        <v>206</v>
      </c>
      <c r="K37" s="521" t="s">
        <v>1002</v>
      </c>
      <c r="L37" s="514" t="s">
        <v>207</v>
      </c>
      <c r="M37" s="528"/>
    </row>
    <row r="38" spans="1:13" ht="12.75" customHeight="1">
      <c r="A38" s="499"/>
      <c r="B38" s="517"/>
      <c r="C38" s="507"/>
      <c r="D38" s="508"/>
      <c r="E38" s="514"/>
      <c r="F38" s="519" t="s">
        <v>1088</v>
      </c>
      <c r="G38" s="525" t="s">
        <v>723</v>
      </c>
      <c r="H38" s="499"/>
      <c r="I38" s="509"/>
      <c r="J38" s="509"/>
      <c r="K38" s="509"/>
      <c r="L38" s="514"/>
      <c r="M38" s="528"/>
    </row>
    <row r="39" spans="1:13" ht="17.25" customHeight="1">
      <c r="A39" s="499"/>
      <c r="B39" s="517"/>
      <c r="C39" s="34" t="s">
        <v>466</v>
      </c>
      <c r="D39" s="35" t="s">
        <v>887</v>
      </c>
      <c r="E39" s="515"/>
      <c r="F39" s="520"/>
      <c r="G39" s="510"/>
      <c r="H39" s="508"/>
      <c r="I39" s="510"/>
      <c r="J39" s="510"/>
      <c r="K39" s="510"/>
      <c r="L39" s="515"/>
      <c r="M39" s="528"/>
    </row>
    <row r="40" spans="1:13" ht="12.75">
      <c r="A40" s="500"/>
      <c r="B40" s="518"/>
      <c r="C40" s="36" t="s">
        <v>467</v>
      </c>
      <c r="D40" s="37" t="s">
        <v>823</v>
      </c>
      <c r="E40" s="511" t="s">
        <v>467</v>
      </c>
      <c r="F40" s="512"/>
      <c r="G40" s="512"/>
      <c r="H40" s="512"/>
      <c r="I40" s="512"/>
      <c r="J40" s="512"/>
      <c r="K40" s="512"/>
      <c r="L40" s="513"/>
      <c r="M40" s="529"/>
    </row>
    <row r="41" spans="1:13" s="6" customFormat="1" ht="20.25" customHeight="1">
      <c r="A41" s="199" t="s">
        <v>208</v>
      </c>
      <c r="B41" s="203" t="s">
        <v>824</v>
      </c>
      <c r="C41" s="157">
        <v>715312.759</v>
      </c>
      <c r="D41" s="158">
        <v>9.65654178770262</v>
      </c>
      <c r="E41" s="157">
        <v>681594.286</v>
      </c>
      <c r="F41" s="157">
        <v>668406.408</v>
      </c>
      <c r="G41" s="157">
        <v>561702.115</v>
      </c>
      <c r="H41" s="157">
        <v>1725.587</v>
      </c>
      <c r="I41" s="157">
        <v>9845.03</v>
      </c>
      <c r="J41" s="157">
        <v>22088.331</v>
      </c>
      <c r="K41" s="157">
        <v>59.525</v>
      </c>
      <c r="L41" s="157" t="s">
        <v>1225</v>
      </c>
      <c r="M41" s="93" t="s">
        <v>208</v>
      </c>
    </row>
    <row r="42" spans="1:13" ht="20.25" customHeight="1">
      <c r="A42" s="200" t="s">
        <v>217</v>
      </c>
      <c r="B42" s="204" t="s">
        <v>218</v>
      </c>
      <c r="C42" s="157">
        <v>85644.435</v>
      </c>
      <c r="D42" s="158">
        <v>1.15617826615851</v>
      </c>
      <c r="E42" s="157">
        <v>85630.238</v>
      </c>
      <c r="F42" s="157">
        <v>85630.238</v>
      </c>
      <c r="G42" s="157">
        <v>81806.491</v>
      </c>
      <c r="H42" s="157" t="s">
        <v>1225</v>
      </c>
      <c r="I42" s="157" t="s">
        <v>1225</v>
      </c>
      <c r="J42" s="157">
        <v>14.197</v>
      </c>
      <c r="K42" s="157" t="s">
        <v>1225</v>
      </c>
      <c r="L42" s="157" t="s">
        <v>1225</v>
      </c>
      <c r="M42" s="159" t="s">
        <v>217</v>
      </c>
    </row>
    <row r="43" spans="1:13" ht="12.75">
      <c r="A43" s="200" t="s">
        <v>1230</v>
      </c>
      <c r="B43" s="204" t="s">
        <v>1231</v>
      </c>
      <c r="C43" s="157">
        <v>75570.18</v>
      </c>
      <c r="D43" s="158">
        <v>1.02017836518726</v>
      </c>
      <c r="E43" s="157">
        <v>75099.744</v>
      </c>
      <c r="F43" s="157">
        <v>75061.523</v>
      </c>
      <c r="G43" s="157">
        <v>72098.271</v>
      </c>
      <c r="H43" s="157">
        <v>317.778</v>
      </c>
      <c r="I43" s="157">
        <v>40.079</v>
      </c>
      <c r="J43" s="157">
        <v>112.385</v>
      </c>
      <c r="K43" s="157">
        <v>0.194</v>
      </c>
      <c r="L43" s="157" t="s">
        <v>1225</v>
      </c>
      <c r="M43" s="159" t="s">
        <v>1230</v>
      </c>
    </row>
    <row r="44" spans="1:13" ht="12.75">
      <c r="A44" s="200" t="s">
        <v>231</v>
      </c>
      <c r="B44" s="204" t="s">
        <v>232</v>
      </c>
      <c r="C44" s="157">
        <v>75454.049</v>
      </c>
      <c r="D44" s="158">
        <v>1.01861062598474</v>
      </c>
      <c r="E44" s="157">
        <v>75294.964</v>
      </c>
      <c r="F44" s="157">
        <v>75155.798</v>
      </c>
      <c r="G44" s="157">
        <v>71660.014</v>
      </c>
      <c r="H44" s="157">
        <v>67.273</v>
      </c>
      <c r="I44" s="157">
        <v>52.981</v>
      </c>
      <c r="J44" s="157">
        <v>38.831</v>
      </c>
      <c r="K44" s="157" t="s">
        <v>1225</v>
      </c>
      <c r="L44" s="157" t="s">
        <v>1225</v>
      </c>
      <c r="M44" s="159" t="s">
        <v>231</v>
      </c>
    </row>
    <row r="45" spans="1:13" s="6" customFormat="1" ht="20.25" customHeight="1">
      <c r="A45" s="201" t="s">
        <v>241</v>
      </c>
      <c r="B45" s="205" t="s">
        <v>197</v>
      </c>
      <c r="C45" s="157">
        <v>6058008.325</v>
      </c>
      <c r="D45" s="158">
        <v>81.7815840757467</v>
      </c>
      <c r="E45" s="157">
        <v>4293452.419</v>
      </c>
      <c r="F45" s="157">
        <v>3921120.737</v>
      </c>
      <c r="G45" s="157">
        <v>2072081.314</v>
      </c>
      <c r="H45" s="157">
        <v>70582.74</v>
      </c>
      <c r="I45" s="157">
        <v>320513.783</v>
      </c>
      <c r="J45" s="157">
        <v>1371242.514</v>
      </c>
      <c r="K45" s="157">
        <v>2216.869</v>
      </c>
      <c r="L45" s="157" t="s">
        <v>1225</v>
      </c>
      <c r="M45" s="93" t="s">
        <v>241</v>
      </c>
    </row>
    <row r="46" spans="1:13" s="6" customFormat="1" ht="20.25" customHeight="1">
      <c r="A46" s="96" t="s">
        <v>691</v>
      </c>
      <c r="B46" s="205" t="s">
        <v>198</v>
      </c>
      <c r="C46" s="157">
        <v>57294.362</v>
      </c>
      <c r="D46" s="158">
        <v>0.773459432802821</v>
      </c>
      <c r="E46" s="157">
        <v>41356.379</v>
      </c>
      <c r="F46" s="157">
        <v>37344.953</v>
      </c>
      <c r="G46" s="157">
        <v>14398.212</v>
      </c>
      <c r="H46" s="157">
        <v>923.345</v>
      </c>
      <c r="I46" s="157">
        <v>1950.88</v>
      </c>
      <c r="J46" s="157">
        <v>13043.785</v>
      </c>
      <c r="K46" s="157">
        <v>19.973</v>
      </c>
      <c r="L46" s="157" t="s">
        <v>1225</v>
      </c>
      <c r="M46" s="94" t="s">
        <v>691</v>
      </c>
    </row>
    <row r="47" spans="1:13" ht="20.25" customHeight="1">
      <c r="A47" s="200" t="s">
        <v>696</v>
      </c>
      <c r="B47" s="204" t="s">
        <v>246</v>
      </c>
      <c r="C47" s="157">
        <v>21554.791</v>
      </c>
      <c r="D47" s="158">
        <v>0.290984240666531</v>
      </c>
      <c r="E47" s="157">
        <v>8623.106</v>
      </c>
      <c r="F47" s="157">
        <v>6899.851</v>
      </c>
      <c r="G47" s="157">
        <v>5526.967</v>
      </c>
      <c r="H47" s="157">
        <v>718.056</v>
      </c>
      <c r="I47" s="157">
        <v>513.433</v>
      </c>
      <c r="J47" s="157">
        <v>11700.196</v>
      </c>
      <c r="K47" s="157" t="s">
        <v>1225</v>
      </c>
      <c r="L47" s="157" t="s">
        <v>1225</v>
      </c>
      <c r="M47" s="159" t="s">
        <v>696</v>
      </c>
    </row>
    <row r="48" spans="1:13" ht="12.75">
      <c r="A48" s="200" t="s">
        <v>1025</v>
      </c>
      <c r="B48" s="204" t="s">
        <v>245</v>
      </c>
      <c r="C48" s="157">
        <v>11206.505</v>
      </c>
      <c r="D48" s="158">
        <v>0.151284990327704</v>
      </c>
      <c r="E48" s="157">
        <v>11191.01</v>
      </c>
      <c r="F48" s="157">
        <v>11191.01</v>
      </c>
      <c r="G48" s="157">
        <v>186.743</v>
      </c>
      <c r="H48" s="157" t="s">
        <v>1225</v>
      </c>
      <c r="I48" s="157" t="s">
        <v>1225</v>
      </c>
      <c r="J48" s="157">
        <v>15.495</v>
      </c>
      <c r="K48" s="157" t="s">
        <v>1225</v>
      </c>
      <c r="L48" s="157" t="s">
        <v>1225</v>
      </c>
      <c r="M48" s="159" t="s">
        <v>1025</v>
      </c>
    </row>
    <row r="49" spans="1:13" ht="12.75">
      <c r="A49" s="200" t="s">
        <v>1232</v>
      </c>
      <c r="B49" s="204" t="s">
        <v>1233</v>
      </c>
      <c r="C49" s="157">
        <v>5988.373</v>
      </c>
      <c r="D49" s="158">
        <v>0.0808415247558168</v>
      </c>
      <c r="E49" s="157">
        <v>5839.199</v>
      </c>
      <c r="F49" s="157">
        <v>5503.695</v>
      </c>
      <c r="G49" s="157">
        <v>1868.741</v>
      </c>
      <c r="H49" s="157">
        <v>7.488</v>
      </c>
      <c r="I49" s="157">
        <v>121.197</v>
      </c>
      <c r="J49" s="157">
        <v>20.43</v>
      </c>
      <c r="K49" s="157">
        <v>0.059</v>
      </c>
      <c r="L49" s="157" t="s">
        <v>1225</v>
      </c>
      <c r="M49" s="159" t="s">
        <v>1232</v>
      </c>
    </row>
    <row r="50" spans="1:13" s="6" customFormat="1" ht="20.25" customHeight="1">
      <c r="A50" s="96" t="s">
        <v>692</v>
      </c>
      <c r="B50" s="205" t="s">
        <v>199</v>
      </c>
      <c r="C50" s="157">
        <v>291488.221</v>
      </c>
      <c r="D50" s="158">
        <v>3.93501744697608</v>
      </c>
      <c r="E50" s="157">
        <v>256833.469</v>
      </c>
      <c r="F50" s="157">
        <v>168885.811</v>
      </c>
      <c r="G50" s="157">
        <v>83249.042</v>
      </c>
      <c r="H50" s="157">
        <v>7774.629</v>
      </c>
      <c r="I50" s="157">
        <v>12844.32</v>
      </c>
      <c r="J50" s="157">
        <v>14035.481</v>
      </c>
      <c r="K50" s="157">
        <v>0.322</v>
      </c>
      <c r="L50" s="157" t="s">
        <v>1225</v>
      </c>
      <c r="M50" s="94" t="s">
        <v>692</v>
      </c>
    </row>
    <row r="51" spans="1:13" ht="20.25" customHeight="1">
      <c r="A51" s="200" t="s">
        <v>291</v>
      </c>
      <c r="B51" s="204" t="s">
        <v>271</v>
      </c>
      <c r="C51" s="157">
        <v>97460.021</v>
      </c>
      <c r="D51" s="158">
        <v>1.31568569632752</v>
      </c>
      <c r="E51" s="157">
        <v>86865.766</v>
      </c>
      <c r="F51" s="157">
        <v>14863.073</v>
      </c>
      <c r="G51" s="157">
        <v>8110.199</v>
      </c>
      <c r="H51" s="157">
        <v>6241.182</v>
      </c>
      <c r="I51" s="157">
        <v>1.342</v>
      </c>
      <c r="J51" s="157">
        <v>4351.731</v>
      </c>
      <c r="K51" s="157" t="s">
        <v>1225</v>
      </c>
      <c r="L51" s="157" t="s">
        <v>1225</v>
      </c>
      <c r="M51" s="159" t="s">
        <v>291</v>
      </c>
    </row>
    <row r="52" spans="1:13" ht="12.75">
      <c r="A52" s="200" t="s">
        <v>1123</v>
      </c>
      <c r="B52" s="204" t="s">
        <v>1124</v>
      </c>
      <c r="C52" s="157">
        <v>30080.569</v>
      </c>
      <c r="D52" s="158">
        <v>0.406080092786898</v>
      </c>
      <c r="E52" s="157">
        <v>30073.562</v>
      </c>
      <c r="F52" s="157">
        <v>30071.21</v>
      </c>
      <c r="G52" s="157">
        <v>365.629</v>
      </c>
      <c r="H52" s="157" t="s">
        <v>1225</v>
      </c>
      <c r="I52" s="157">
        <v>0.59</v>
      </c>
      <c r="J52" s="157">
        <v>6.417</v>
      </c>
      <c r="K52" s="157" t="s">
        <v>1225</v>
      </c>
      <c r="L52" s="157" t="s">
        <v>1225</v>
      </c>
      <c r="M52" s="159" t="s">
        <v>1123</v>
      </c>
    </row>
    <row r="53" spans="1:13" ht="12.75">
      <c r="A53" s="200" t="s">
        <v>263</v>
      </c>
      <c r="B53" s="204" t="s">
        <v>1098</v>
      </c>
      <c r="C53" s="157">
        <v>25531.617</v>
      </c>
      <c r="D53" s="158">
        <v>0.344670388394566</v>
      </c>
      <c r="E53" s="157">
        <v>19630.837</v>
      </c>
      <c r="F53" s="157">
        <v>19630.837</v>
      </c>
      <c r="G53" s="157">
        <v>9084.308</v>
      </c>
      <c r="H53" s="157" t="s">
        <v>1225</v>
      </c>
      <c r="I53" s="157">
        <v>5900.78</v>
      </c>
      <c r="J53" s="157" t="s">
        <v>1225</v>
      </c>
      <c r="K53" s="157" t="s">
        <v>1225</v>
      </c>
      <c r="L53" s="157" t="s">
        <v>1225</v>
      </c>
      <c r="M53" s="159" t="s">
        <v>263</v>
      </c>
    </row>
    <row r="54" spans="1:13" s="6" customFormat="1" ht="20.25" customHeight="1">
      <c r="A54" s="202" t="s">
        <v>282</v>
      </c>
      <c r="B54" s="205" t="s">
        <v>200</v>
      </c>
      <c r="C54" s="157">
        <v>5709225.742</v>
      </c>
      <c r="D54" s="158">
        <v>77.0731071959678</v>
      </c>
      <c r="E54" s="157">
        <v>3995262.571</v>
      </c>
      <c r="F54" s="157">
        <v>3714889.973</v>
      </c>
      <c r="G54" s="157">
        <v>1974434.06</v>
      </c>
      <c r="H54" s="157">
        <v>61884.766</v>
      </c>
      <c r="I54" s="157">
        <v>305718.583</v>
      </c>
      <c r="J54" s="157">
        <v>1344163.248</v>
      </c>
      <c r="K54" s="157">
        <v>2196.574</v>
      </c>
      <c r="L54" s="157" t="s">
        <v>1225</v>
      </c>
      <c r="M54" s="93" t="s">
        <v>282</v>
      </c>
    </row>
    <row r="55" spans="1:13" s="6" customFormat="1" ht="20.25" customHeight="1">
      <c r="A55" s="96" t="s">
        <v>693</v>
      </c>
      <c r="B55" s="205" t="s">
        <v>283</v>
      </c>
      <c r="C55" s="157">
        <v>1096150.419</v>
      </c>
      <c r="D55" s="158">
        <v>14.7977541201404</v>
      </c>
      <c r="E55" s="157">
        <v>953729.35</v>
      </c>
      <c r="F55" s="157">
        <v>899115.883</v>
      </c>
      <c r="G55" s="157">
        <v>676318.259</v>
      </c>
      <c r="H55" s="157">
        <v>3175.186</v>
      </c>
      <c r="I55" s="157">
        <v>79279.269</v>
      </c>
      <c r="J55" s="157">
        <v>59958.685</v>
      </c>
      <c r="K55" s="157">
        <v>7.929</v>
      </c>
      <c r="L55" s="157" t="s">
        <v>1225</v>
      </c>
      <c r="M55" s="94" t="s">
        <v>693</v>
      </c>
    </row>
    <row r="56" spans="1:13" ht="20.25" customHeight="1">
      <c r="A56" s="200" t="s">
        <v>289</v>
      </c>
      <c r="B56" s="204" t="s">
        <v>290</v>
      </c>
      <c r="C56" s="157">
        <v>251052.099</v>
      </c>
      <c r="D56" s="158">
        <v>3.38914000118367</v>
      </c>
      <c r="E56" s="157">
        <v>236457.22</v>
      </c>
      <c r="F56" s="157">
        <v>232603.671</v>
      </c>
      <c r="G56" s="157">
        <v>163458.77</v>
      </c>
      <c r="H56" s="157">
        <v>106.576</v>
      </c>
      <c r="I56" s="157">
        <v>4711.009</v>
      </c>
      <c r="J56" s="157">
        <v>9772.145</v>
      </c>
      <c r="K56" s="157">
        <v>5.149</v>
      </c>
      <c r="L56" s="157" t="s">
        <v>1225</v>
      </c>
      <c r="M56" s="159" t="s">
        <v>289</v>
      </c>
    </row>
    <row r="57" spans="1:13" ht="12.75">
      <c r="A57" s="200" t="s">
        <v>1036</v>
      </c>
      <c r="B57" s="204" t="s">
        <v>298</v>
      </c>
      <c r="C57" s="157">
        <v>201192.124</v>
      </c>
      <c r="D57" s="158">
        <v>2.71604291733687</v>
      </c>
      <c r="E57" s="157">
        <v>200014.29</v>
      </c>
      <c r="F57" s="157">
        <v>199041.267</v>
      </c>
      <c r="G57" s="157">
        <v>169933.651</v>
      </c>
      <c r="H57" s="157">
        <v>9.051</v>
      </c>
      <c r="I57" s="157">
        <v>37.271</v>
      </c>
      <c r="J57" s="157">
        <v>1131.512</v>
      </c>
      <c r="K57" s="157" t="s">
        <v>1225</v>
      </c>
      <c r="L57" s="157" t="s">
        <v>1225</v>
      </c>
      <c r="M57" s="159" t="s">
        <v>1036</v>
      </c>
    </row>
    <row r="58" spans="1:13" ht="12.75">
      <c r="A58" s="200" t="s">
        <v>285</v>
      </c>
      <c r="B58" s="204" t="s">
        <v>286</v>
      </c>
      <c r="C58" s="157">
        <v>157689.361</v>
      </c>
      <c r="D58" s="158">
        <v>2.12876659169535</v>
      </c>
      <c r="E58" s="157">
        <v>156142.488</v>
      </c>
      <c r="F58" s="157">
        <v>148769.553</v>
      </c>
      <c r="G58" s="157">
        <v>113822.713</v>
      </c>
      <c r="H58" s="157">
        <v>580.894</v>
      </c>
      <c r="I58" s="157">
        <v>195.616</v>
      </c>
      <c r="J58" s="157">
        <v>770.363</v>
      </c>
      <c r="K58" s="157" t="s">
        <v>1225</v>
      </c>
      <c r="L58" s="157" t="s">
        <v>1225</v>
      </c>
      <c r="M58" s="159" t="s">
        <v>285</v>
      </c>
    </row>
    <row r="59" spans="1:13" s="6" customFormat="1" ht="20.25" customHeight="1">
      <c r="A59" s="96" t="s">
        <v>694</v>
      </c>
      <c r="B59" s="205" t="s">
        <v>307</v>
      </c>
      <c r="C59" s="157">
        <v>4613075.323</v>
      </c>
      <c r="D59" s="158">
        <v>62.2753530758274</v>
      </c>
      <c r="E59" s="157">
        <v>3041533.221</v>
      </c>
      <c r="F59" s="157">
        <v>2815774.09</v>
      </c>
      <c r="G59" s="157">
        <v>1298115.801</v>
      </c>
      <c r="H59" s="157">
        <v>58709.58</v>
      </c>
      <c r="I59" s="157">
        <v>226439.314</v>
      </c>
      <c r="J59" s="157">
        <v>1284204.563</v>
      </c>
      <c r="K59" s="157">
        <v>2188.645</v>
      </c>
      <c r="L59" s="157" t="s">
        <v>1225</v>
      </c>
      <c r="M59" s="94" t="s">
        <v>694</v>
      </c>
    </row>
    <row r="60" spans="1:13" ht="20.25" customHeight="1">
      <c r="A60" s="200" t="s">
        <v>701</v>
      </c>
      <c r="B60" s="204" t="s">
        <v>1099</v>
      </c>
      <c r="C60" s="39">
        <v>398987.353</v>
      </c>
      <c r="D60" s="40">
        <v>5.38622860914097</v>
      </c>
      <c r="E60" s="39">
        <v>347731.214</v>
      </c>
      <c r="F60" s="39">
        <v>312109.406</v>
      </c>
      <c r="G60" s="39">
        <v>159003.075</v>
      </c>
      <c r="H60" s="39">
        <v>7012.115</v>
      </c>
      <c r="I60" s="39">
        <v>5002.243</v>
      </c>
      <c r="J60" s="39">
        <v>39229.39</v>
      </c>
      <c r="K60" s="39">
        <v>12.391</v>
      </c>
      <c r="L60" s="157" t="s">
        <v>1225</v>
      </c>
      <c r="M60" s="159" t="s">
        <v>701</v>
      </c>
    </row>
    <row r="61" spans="1:13" ht="12.75">
      <c r="A61" s="200" t="s">
        <v>1037</v>
      </c>
      <c r="B61" s="204" t="s">
        <v>342</v>
      </c>
      <c r="C61" s="39">
        <v>396169.928</v>
      </c>
      <c r="D61" s="40">
        <v>5.34819408241974</v>
      </c>
      <c r="E61" s="39">
        <v>395960.639</v>
      </c>
      <c r="F61" s="39">
        <v>395935.375</v>
      </c>
      <c r="G61" s="39">
        <v>609.237</v>
      </c>
      <c r="H61" s="39">
        <v>10.167</v>
      </c>
      <c r="I61" s="39">
        <v>166.127</v>
      </c>
      <c r="J61" s="39">
        <v>32.054</v>
      </c>
      <c r="K61" s="39">
        <v>0.941</v>
      </c>
      <c r="L61" s="157" t="s">
        <v>1225</v>
      </c>
      <c r="M61" s="159" t="s">
        <v>1037</v>
      </c>
    </row>
    <row r="62" spans="1:13" ht="12.75">
      <c r="A62" s="200" t="s">
        <v>1125</v>
      </c>
      <c r="B62" s="204" t="s">
        <v>1126</v>
      </c>
      <c r="C62" s="39">
        <v>331133.12</v>
      </c>
      <c r="D62" s="40">
        <v>4.47021358187789</v>
      </c>
      <c r="E62" s="39">
        <v>239218.967</v>
      </c>
      <c r="F62" s="39">
        <v>227982.444</v>
      </c>
      <c r="G62" s="39">
        <v>88278.402</v>
      </c>
      <c r="H62" s="39">
        <v>1.846</v>
      </c>
      <c r="I62" s="39">
        <v>2328.479</v>
      </c>
      <c r="J62" s="39">
        <v>89583.828</v>
      </c>
      <c r="K62" s="157" t="s">
        <v>1225</v>
      </c>
      <c r="L62" s="157" t="s">
        <v>1225</v>
      </c>
      <c r="M62" s="159" t="s">
        <v>1125</v>
      </c>
    </row>
    <row r="63" spans="1:13" s="6" customFormat="1" ht="20.25" customHeight="1">
      <c r="A63" s="42" t="s">
        <v>1106</v>
      </c>
      <c r="B63" s="205" t="s">
        <v>201</v>
      </c>
      <c r="C63" s="44">
        <v>7407545.835</v>
      </c>
      <c r="D63" s="45">
        <v>100</v>
      </c>
      <c r="E63" s="44">
        <v>5550409.948</v>
      </c>
      <c r="F63" s="44">
        <v>5155703.655</v>
      </c>
      <c r="G63" s="44">
        <v>3010937.573</v>
      </c>
      <c r="H63" s="44">
        <v>73302.118</v>
      </c>
      <c r="I63" s="44">
        <v>354235.784</v>
      </c>
      <c r="J63" s="44">
        <v>1426801.821</v>
      </c>
      <c r="K63" s="44">
        <v>2796.164</v>
      </c>
      <c r="L63" s="44" t="s">
        <v>1225</v>
      </c>
      <c r="M63" s="160"/>
    </row>
    <row r="64" spans="1:13" ht="12.75" customHeight="1">
      <c r="A64" t="s">
        <v>830</v>
      </c>
      <c r="B64" s="43"/>
      <c r="H64" s="196"/>
      <c r="I64" s="196"/>
      <c r="J64" s="196"/>
      <c r="K64" s="196"/>
      <c r="M64" s="49"/>
    </row>
    <row r="65" spans="1:13" ht="28.5" customHeight="1">
      <c r="A65" s="497" t="s">
        <v>1119</v>
      </c>
      <c r="B65" s="497"/>
      <c r="C65" s="497"/>
      <c r="D65" s="497"/>
      <c r="E65" s="497"/>
      <c r="M65" s="49"/>
    </row>
    <row r="66" ht="12.75">
      <c r="M66" s="49"/>
    </row>
    <row r="67" ht="12.75">
      <c r="M67" s="49"/>
    </row>
    <row r="68" ht="12.75">
      <c r="M68" s="49"/>
    </row>
    <row r="69" ht="12.75">
      <c r="M69" s="49"/>
    </row>
    <row r="70" ht="12.75">
      <c r="M70" s="49"/>
    </row>
    <row r="71" ht="12.75">
      <c r="M71" s="49"/>
    </row>
    <row r="72" ht="12.75">
      <c r="M72" s="49"/>
    </row>
    <row r="73" ht="12.75">
      <c r="M73" s="49"/>
    </row>
    <row r="74" ht="12.75">
      <c r="M74" s="49"/>
    </row>
    <row r="75" ht="12.75">
      <c r="M75" s="49"/>
    </row>
    <row r="76" ht="12.75">
      <c r="M76" s="49"/>
    </row>
    <row r="77" ht="12.75">
      <c r="M77" s="49"/>
    </row>
    <row r="78" ht="12.75">
      <c r="M78" s="49"/>
    </row>
    <row r="79" ht="12.75">
      <c r="M79" s="49"/>
    </row>
    <row r="80" ht="12.75">
      <c r="M80" s="49"/>
    </row>
    <row r="81" ht="12.75">
      <c r="M81" s="49"/>
    </row>
    <row r="82" ht="12.75">
      <c r="M82" s="49"/>
    </row>
    <row r="83" ht="12.75">
      <c r="M83" s="49"/>
    </row>
    <row r="84" ht="12.75">
      <c r="M84" s="49"/>
    </row>
    <row r="85" ht="12.75">
      <c r="M85" s="49"/>
    </row>
    <row r="86" ht="12.75">
      <c r="M86" s="49"/>
    </row>
    <row r="87" ht="12.75">
      <c r="M87" s="49"/>
    </row>
    <row r="88" ht="12.75">
      <c r="M88" s="49"/>
    </row>
    <row r="89" ht="12.75">
      <c r="M89" s="49"/>
    </row>
    <row r="90" ht="12.75">
      <c r="M90" s="49"/>
    </row>
    <row r="91" ht="12.75">
      <c r="M91" s="49"/>
    </row>
    <row r="92" ht="12.75">
      <c r="M92" s="49"/>
    </row>
    <row r="93" ht="12.75">
      <c r="M93" s="49"/>
    </row>
    <row r="94" ht="12.75">
      <c r="M94" s="49"/>
    </row>
    <row r="95" ht="12.75">
      <c r="M95" s="49"/>
    </row>
    <row r="96" ht="12.75">
      <c r="M96" s="49"/>
    </row>
    <row r="97" ht="12.75">
      <c r="M97" s="49"/>
    </row>
    <row r="98" ht="12.75">
      <c r="M98" s="49"/>
    </row>
    <row r="99" ht="12.75">
      <c r="M99" s="49"/>
    </row>
    <row r="100" ht="12.75">
      <c r="M100" s="49"/>
    </row>
    <row r="101" ht="12.75">
      <c r="M101" s="49"/>
    </row>
    <row r="102" ht="12.75">
      <c r="M102" s="49"/>
    </row>
    <row r="103" ht="12.75">
      <c r="M103" s="49"/>
    </row>
    <row r="104" ht="12.75">
      <c r="M104" s="49"/>
    </row>
    <row r="105" ht="12.75">
      <c r="M105" s="49"/>
    </row>
    <row r="106" ht="12.75">
      <c r="M106" s="49"/>
    </row>
    <row r="107" ht="12.75">
      <c r="M107" s="49"/>
    </row>
    <row r="108" ht="12.75">
      <c r="M108" s="49"/>
    </row>
    <row r="109" ht="12.75">
      <c r="M109" s="49"/>
    </row>
    <row r="110" ht="12.75">
      <c r="M110" s="49"/>
    </row>
    <row r="111" ht="12.75">
      <c r="M111" s="49"/>
    </row>
    <row r="112" ht="12.75">
      <c r="M112" s="49"/>
    </row>
    <row r="113" ht="12.75">
      <c r="M113" s="49"/>
    </row>
    <row r="114" ht="12.75">
      <c r="M114" s="49"/>
    </row>
    <row r="115" ht="12.75">
      <c r="M115" s="49"/>
    </row>
    <row r="116" ht="12.75">
      <c r="M116" s="49"/>
    </row>
    <row r="117" ht="12.75">
      <c r="M117" s="49"/>
    </row>
    <row r="118" ht="12.75">
      <c r="M118" s="49"/>
    </row>
    <row r="119" ht="12.75">
      <c r="M119" s="49"/>
    </row>
    <row r="120" ht="12.75">
      <c r="M120" s="49"/>
    </row>
    <row r="121" ht="12.75">
      <c r="M121" s="49"/>
    </row>
    <row r="122" ht="12.75">
      <c r="M122" s="49"/>
    </row>
    <row r="123" ht="12.75">
      <c r="M123" s="49"/>
    </row>
    <row r="124" ht="12.75">
      <c r="M124" s="49"/>
    </row>
    <row r="125" ht="12.75">
      <c r="M125" s="49"/>
    </row>
    <row r="126" ht="12.75">
      <c r="M126" s="49"/>
    </row>
    <row r="127" ht="12.75">
      <c r="M127" s="49"/>
    </row>
    <row r="128" ht="12.75">
      <c r="M128" s="49"/>
    </row>
    <row r="129" ht="12.75">
      <c r="M129" s="49"/>
    </row>
    <row r="130" ht="12.75">
      <c r="M130" s="49"/>
    </row>
    <row r="131" ht="12.75">
      <c r="M131" s="49"/>
    </row>
    <row r="132" ht="12.75">
      <c r="M132" s="49"/>
    </row>
    <row r="133" ht="12.75">
      <c r="M133" s="49"/>
    </row>
    <row r="134" ht="12.75">
      <c r="M134" s="49"/>
    </row>
    <row r="135" ht="12.75">
      <c r="M135" s="49"/>
    </row>
    <row r="136" ht="12.75">
      <c r="M136" s="49"/>
    </row>
    <row r="137" ht="12.75">
      <c r="M137" s="49"/>
    </row>
    <row r="138" ht="12.75">
      <c r="M138" s="49"/>
    </row>
    <row r="139" ht="12.75">
      <c r="M139" s="49"/>
    </row>
    <row r="140" ht="12.75">
      <c r="M140" s="49"/>
    </row>
    <row r="141" ht="12.75">
      <c r="M141" s="49"/>
    </row>
    <row r="142" ht="12.75">
      <c r="M142" s="49"/>
    </row>
    <row r="143" ht="12.75">
      <c r="M143" s="49"/>
    </row>
    <row r="144" ht="12.75">
      <c r="M144" s="49"/>
    </row>
    <row r="145" ht="12.75">
      <c r="M145" s="49"/>
    </row>
    <row r="146" ht="12.75">
      <c r="M146" s="49"/>
    </row>
    <row r="147" ht="12.75">
      <c r="M147" s="49"/>
    </row>
    <row r="148" ht="12.75">
      <c r="M148" s="49"/>
    </row>
    <row r="149" ht="12.75">
      <c r="M149" s="49"/>
    </row>
    <row r="150" ht="12.75">
      <c r="M150" s="49"/>
    </row>
    <row r="151" ht="12.75">
      <c r="M151" s="49"/>
    </row>
    <row r="152" ht="12.75">
      <c r="M152" s="49"/>
    </row>
    <row r="153" ht="12.75">
      <c r="M153" s="49"/>
    </row>
    <row r="154" ht="12.75">
      <c r="M154" s="49"/>
    </row>
    <row r="155" ht="12.75">
      <c r="M155" s="49"/>
    </row>
    <row r="156" ht="12.75">
      <c r="M156" s="49"/>
    </row>
    <row r="157" ht="12.75">
      <c r="M157" s="49"/>
    </row>
    <row r="158" ht="12.75">
      <c r="M158" s="49"/>
    </row>
    <row r="159" ht="12.75">
      <c r="M159" s="49"/>
    </row>
    <row r="160" ht="12.75">
      <c r="M160" s="49"/>
    </row>
    <row r="161" ht="12.75">
      <c r="M161" s="49"/>
    </row>
    <row r="162" ht="12.75">
      <c r="M162" s="49"/>
    </row>
    <row r="163" ht="12.75">
      <c r="M163" s="49"/>
    </row>
    <row r="164" ht="12.75">
      <c r="M164" s="49"/>
    </row>
    <row r="165" ht="12.75">
      <c r="M165" s="49"/>
    </row>
    <row r="166" ht="12.75">
      <c r="M166" s="49"/>
    </row>
    <row r="167" ht="12.75">
      <c r="M167" s="49"/>
    </row>
    <row r="168" ht="12.75">
      <c r="M168" s="49"/>
    </row>
    <row r="169" ht="12.75">
      <c r="M169" s="49"/>
    </row>
    <row r="170" ht="12.75">
      <c r="M170" s="49"/>
    </row>
    <row r="171" ht="12.75">
      <c r="M171" s="49"/>
    </row>
    <row r="172" ht="12.75">
      <c r="M172" s="49"/>
    </row>
    <row r="173" ht="12.75">
      <c r="M173" s="49"/>
    </row>
    <row r="174" ht="12.75">
      <c r="M174" s="49"/>
    </row>
    <row r="175" ht="12.75">
      <c r="M175" s="49"/>
    </row>
    <row r="176" ht="12.75">
      <c r="M176" s="49"/>
    </row>
    <row r="177" ht="12.75">
      <c r="M177" s="49"/>
    </row>
    <row r="178" ht="12.75">
      <c r="M178" s="49"/>
    </row>
    <row r="179" ht="12.75">
      <c r="M179" s="49"/>
    </row>
    <row r="180" ht="12.75">
      <c r="M180" s="49"/>
    </row>
    <row r="181" ht="12.75">
      <c r="M181" s="49"/>
    </row>
    <row r="182" ht="12.75">
      <c r="M182" s="49"/>
    </row>
    <row r="183" ht="12.75">
      <c r="M183" s="49"/>
    </row>
    <row r="184" ht="12.75">
      <c r="M184" s="49"/>
    </row>
    <row r="185" ht="12.75">
      <c r="M185" s="49"/>
    </row>
    <row r="186" ht="12.75">
      <c r="M186" s="49"/>
    </row>
    <row r="187" ht="12.75">
      <c r="M187" s="49"/>
    </row>
    <row r="188" ht="12.75">
      <c r="M188" s="49"/>
    </row>
    <row r="189" ht="12.75">
      <c r="M189" s="49"/>
    </row>
    <row r="190" ht="12.75">
      <c r="M190" s="49"/>
    </row>
    <row r="191" ht="12.75">
      <c r="M191" s="49"/>
    </row>
    <row r="192" ht="12.75">
      <c r="M192" s="49"/>
    </row>
    <row r="193" ht="12.75">
      <c r="M193" s="49"/>
    </row>
    <row r="194" ht="12.75">
      <c r="M194" s="49"/>
    </row>
    <row r="195" ht="12.75">
      <c r="M195" s="49"/>
    </row>
    <row r="196" ht="12.75">
      <c r="M196" s="49"/>
    </row>
    <row r="197" ht="12.75">
      <c r="M197" s="49"/>
    </row>
    <row r="198" ht="12.75">
      <c r="M198" s="49"/>
    </row>
    <row r="199" ht="12.75">
      <c r="M199" s="49"/>
    </row>
    <row r="200" ht="12.75">
      <c r="M200" s="49"/>
    </row>
    <row r="201" ht="12.75">
      <c r="M201" s="49"/>
    </row>
    <row r="202" ht="12.75">
      <c r="M202" s="49"/>
    </row>
    <row r="203" ht="12.75">
      <c r="M203" s="49"/>
    </row>
    <row r="204" ht="12.75">
      <c r="M204" s="49"/>
    </row>
    <row r="205" ht="12.75">
      <c r="M205" s="49"/>
    </row>
    <row r="206" ht="12.75">
      <c r="M206" s="49"/>
    </row>
    <row r="207" ht="12.75">
      <c r="M207" s="49"/>
    </row>
    <row r="208" ht="12.75">
      <c r="M208" s="49"/>
    </row>
    <row r="209" ht="12.75">
      <c r="M209" s="49"/>
    </row>
    <row r="210" ht="12.75">
      <c r="M210" s="49"/>
    </row>
    <row r="211" ht="12.75">
      <c r="M211" s="49"/>
    </row>
    <row r="212" ht="12.75">
      <c r="M212" s="49"/>
    </row>
    <row r="213" ht="12.75">
      <c r="M213" s="49"/>
    </row>
    <row r="214" ht="12.75">
      <c r="M214" s="49"/>
    </row>
    <row r="215" ht="12.75">
      <c r="M215" s="49"/>
    </row>
    <row r="216" ht="12.75">
      <c r="M216" s="49"/>
    </row>
    <row r="217" ht="12.75">
      <c r="M217" s="49"/>
    </row>
    <row r="218" ht="12.75">
      <c r="M218" s="49"/>
    </row>
    <row r="219" ht="12.75">
      <c r="M219" s="49"/>
    </row>
    <row r="220" ht="12.75">
      <c r="M220" s="49"/>
    </row>
    <row r="221" ht="12.75">
      <c r="M221" s="49"/>
    </row>
    <row r="222" ht="12.75">
      <c r="M222" s="49"/>
    </row>
    <row r="223" ht="12.75">
      <c r="M223" s="49"/>
    </row>
    <row r="224" ht="12.75">
      <c r="M224" s="49"/>
    </row>
    <row r="225" ht="12.75">
      <c r="M225" s="49"/>
    </row>
    <row r="226" ht="12.75">
      <c r="M226" s="49"/>
    </row>
    <row r="227" ht="12.75">
      <c r="M227" s="49"/>
    </row>
    <row r="228" ht="12.75">
      <c r="M228" s="49"/>
    </row>
    <row r="229" ht="12.75">
      <c r="M229" s="49"/>
    </row>
    <row r="230" ht="12.75">
      <c r="M230" s="49"/>
    </row>
    <row r="231" ht="12.75">
      <c r="M231" s="49"/>
    </row>
    <row r="232" ht="12.75">
      <c r="M232" s="49"/>
    </row>
    <row r="233" ht="12.75">
      <c r="M233" s="49"/>
    </row>
    <row r="234" ht="12.75">
      <c r="M234" s="49"/>
    </row>
    <row r="235" ht="12.75">
      <c r="M235" s="49"/>
    </row>
    <row r="236" ht="12.75">
      <c r="M236" s="49"/>
    </row>
    <row r="237" ht="12.75">
      <c r="M237" s="49"/>
    </row>
    <row r="238" ht="12.75">
      <c r="M238" s="49"/>
    </row>
    <row r="239" ht="12.75">
      <c r="M239" s="49"/>
    </row>
    <row r="240" ht="12.75">
      <c r="M240" s="49"/>
    </row>
    <row r="241" ht="12.75">
      <c r="M241" s="49"/>
    </row>
    <row r="242" ht="12.75">
      <c r="M242" s="49"/>
    </row>
    <row r="243" ht="12.75">
      <c r="M243" s="49"/>
    </row>
    <row r="244" ht="12.75">
      <c r="M244" s="49"/>
    </row>
    <row r="245" ht="12.75">
      <c r="M245" s="49"/>
    </row>
    <row r="246" ht="12.75">
      <c r="M246" s="49"/>
    </row>
    <row r="247" ht="12.75">
      <c r="M247" s="49"/>
    </row>
    <row r="248" ht="12.75">
      <c r="M248" s="49"/>
    </row>
    <row r="249" ht="12.75">
      <c r="M249" s="49"/>
    </row>
    <row r="250" ht="12.75">
      <c r="M250" s="49"/>
    </row>
    <row r="251" ht="12.75">
      <c r="M251" s="49"/>
    </row>
    <row r="252" ht="12.75">
      <c r="M252" s="49"/>
    </row>
    <row r="253" ht="12.75">
      <c r="M253" s="49"/>
    </row>
    <row r="254" ht="12.75">
      <c r="M254" s="49"/>
    </row>
    <row r="255" ht="12.75">
      <c r="M255" s="49"/>
    </row>
    <row r="256" ht="12.75">
      <c r="M256" s="49"/>
    </row>
    <row r="257" ht="12.75">
      <c r="M257" s="49"/>
    </row>
    <row r="258" ht="12.75">
      <c r="M258" s="49"/>
    </row>
    <row r="259" ht="12.75">
      <c r="M259" s="49"/>
    </row>
    <row r="260" ht="12.75">
      <c r="M260" s="49"/>
    </row>
    <row r="261" ht="12.75">
      <c r="M261" s="49"/>
    </row>
    <row r="262" ht="12.75">
      <c r="M262" s="49"/>
    </row>
    <row r="263" ht="12.75">
      <c r="M263" s="49"/>
    </row>
    <row r="264" ht="12.75">
      <c r="M264" s="49"/>
    </row>
    <row r="265" ht="12.75">
      <c r="M265" s="49"/>
    </row>
    <row r="266" ht="12.75">
      <c r="M266" s="49"/>
    </row>
    <row r="267" ht="12.75">
      <c r="M267" s="49"/>
    </row>
    <row r="268" ht="12.75">
      <c r="M268" s="49"/>
    </row>
    <row r="269" ht="12.75">
      <c r="M269" s="49"/>
    </row>
    <row r="270" ht="12.75">
      <c r="M270" s="49"/>
    </row>
    <row r="271" ht="12.75">
      <c r="M271" s="49"/>
    </row>
    <row r="272" ht="12.75">
      <c r="M272" s="49"/>
    </row>
    <row r="273" ht="12.75">
      <c r="M273" s="49"/>
    </row>
    <row r="274" ht="12.75">
      <c r="M274" s="49"/>
    </row>
    <row r="275" ht="12.75">
      <c r="M275" s="49"/>
    </row>
    <row r="276" ht="12.75">
      <c r="M276" s="49"/>
    </row>
    <row r="277" ht="12.75">
      <c r="M277" s="49"/>
    </row>
    <row r="278" ht="12.75">
      <c r="M278" s="49"/>
    </row>
    <row r="279" ht="12.75">
      <c r="M279" s="49"/>
    </row>
    <row r="280" ht="12.75">
      <c r="M280" s="49"/>
    </row>
    <row r="281" ht="12.75">
      <c r="M281" s="49"/>
    </row>
    <row r="282" ht="12.75">
      <c r="M282" s="49"/>
    </row>
    <row r="283" ht="12.75">
      <c r="M283" s="49"/>
    </row>
    <row r="284" ht="12.75">
      <c r="M284" s="49"/>
    </row>
    <row r="285" ht="12.75">
      <c r="M285" s="49"/>
    </row>
    <row r="286" ht="12.75">
      <c r="M286" s="49"/>
    </row>
    <row r="287" ht="12.75">
      <c r="M287" s="49"/>
    </row>
    <row r="288" ht="12.75">
      <c r="M288" s="49"/>
    </row>
    <row r="289" ht="12.75">
      <c r="M289" s="49"/>
    </row>
    <row r="290" ht="12.75">
      <c r="M290" s="49"/>
    </row>
    <row r="291" ht="12.75">
      <c r="M291" s="49"/>
    </row>
    <row r="292" ht="12.75">
      <c r="M292" s="49"/>
    </row>
    <row r="293" ht="12.75">
      <c r="M293" s="49"/>
    </row>
    <row r="294" ht="12.75">
      <c r="M294" s="49"/>
    </row>
    <row r="295" ht="12.75">
      <c r="M295" s="49"/>
    </row>
    <row r="296" ht="12.75">
      <c r="M296" s="49"/>
    </row>
    <row r="297" ht="12.75">
      <c r="M297" s="49"/>
    </row>
    <row r="298" ht="12.75">
      <c r="M298" s="49"/>
    </row>
    <row r="299" ht="12.75">
      <c r="M299" s="49"/>
    </row>
    <row r="300" ht="12.75">
      <c r="M300" s="49"/>
    </row>
    <row r="301" ht="12.75">
      <c r="M301" s="49"/>
    </row>
    <row r="302" ht="12.75">
      <c r="M302" s="49"/>
    </row>
    <row r="303" ht="12.75">
      <c r="M303" s="49"/>
    </row>
    <row r="304" ht="12.75">
      <c r="M304" s="49"/>
    </row>
    <row r="305" ht="12.75">
      <c r="M305" s="49"/>
    </row>
    <row r="306" ht="12.75">
      <c r="M306" s="49"/>
    </row>
    <row r="307" ht="12.75">
      <c r="M307" s="49"/>
    </row>
    <row r="308" ht="12.75">
      <c r="M308" s="49"/>
    </row>
    <row r="309" ht="12.75">
      <c r="M309" s="49"/>
    </row>
    <row r="310" ht="12.75">
      <c r="M310" s="49"/>
    </row>
    <row r="311" ht="12.75">
      <c r="M311" s="49"/>
    </row>
    <row r="312" ht="12.75">
      <c r="M312" s="49"/>
    </row>
    <row r="313" ht="12.75">
      <c r="M313" s="49"/>
    </row>
    <row r="314" ht="12.75">
      <c r="M314" s="49"/>
    </row>
    <row r="315" ht="12.75">
      <c r="M315" s="49"/>
    </row>
    <row r="316" ht="12.75">
      <c r="M316" s="49"/>
    </row>
    <row r="317" ht="12.75">
      <c r="M317" s="49"/>
    </row>
    <row r="318" ht="12.75">
      <c r="M318" s="49"/>
    </row>
    <row r="319" ht="12.75">
      <c r="M319" s="49"/>
    </row>
    <row r="320" ht="12.75">
      <c r="M320" s="49"/>
    </row>
    <row r="321" ht="12.75">
      <c r="M321" s="49"/>
    </row>
    <row r="322" ht="12.75">
      <c r="M322" s="49"/>
    </row>
    <row r="323" ht="12.75">
      <c r="M323" s="49"/>
    </row>
    <row r="324" ht="12.75">
      <c r="M324" s="49"/>
    </row>
    <row r="325" ht="12.75">
      <c r="M325" s="49"/>
    </row>
    <row r="326" ht="12.75">
      <c r="M326" s="49"/>
    </row>
    <row r="327" ht="12.75">
      <c r="M327" s="49"/>
    </row>
    <row r="328" ht="12.75">
      <c r="M328" s="49"/>
    </row>
    <row r="329" ht="12.75">
      <c r="M329" s="49"/>
    </row>
    <row r="330" ht="12.75">
      <c r="M330" s="49"/>
    </row>
    <row r="331" ht="12.75">
      <c r="M331" s="49"/>
    </row>
    <row r="332" ht="12.75">
      <c r="M332" s="49"/>
    </row>
    <row r="333" ht="12.75">
      <c r="M333" s="49"/>
    </row>
    <row r="334" ht="12.75">
      <c r="M334" s="49"/>
    </row>
    <row r="335" ht="12.75">
      <c r="M335" s="49"/>
    </row>
    <row r="336" ht="12.75">
      <c r="M336" s="49"/>
    </row>
    <row r="337" ht="12.75">
      <c r="M337" s="49"/>
    </row>
    <row r="338" ht="12.75">
      <c r="M338" s="49"/>
    </row>
    <row r="339" ht="12.75">
      <c r="M339" s="49"/>
    </row>
    <row r="340" ht="12.75">
      <c r="M340" s="49"/>
    </row>
    <row r="341" ht="12.75">
      <c r="M341" s="49"/>
    </row>
    <row r="342" ht="12.75">
      <c r="M342" s="49"/>
    </row>
    <row r="343" ht="12.75">
      <c r="M343" s="49"/>
    </row>
    <row r="344" ht="12.75">
      <c r="M344" s="49"/>
    </row>
    <row r="345" ht="12.75">
      <c r="M345" s="49"/>
    </row>
    <row r="346" ht="12.75">
      <c r="M346" s="49"/>
    </row>
    <row r="347" ht="12.75">
      <c r="M347" s="49"/>
    </row>
    <row r="348" ht="12.75">
      <c r="M348" s="49"/>
    </row>
    <row r="349" ht="12.75">
      <c r="M349" s="49"/>
    </row>
    <row r="350" ht="12.75">
      <c r="M350" s="49"/>
    </row>
    <row r="351" ht="12.75">
      <c r="M351" s="49"/>
    </row>
    <row r="352" ht="12.75">
      <c r="M352" s="49"/>
    </row>
    <row r="353" ht="12.75">
      <c r="M353" s="49"/>
    </row>
    <row r="354" ht="12.75">
      <c r="M354" s="49"/>
    </row>
    <row r="355" ht="12.75">
      <c r="M355" s="49"/>
    </row>
    <row r="356" ht="12.75">
      <c r="M356" s="49"/>
    </row>
    <row r="357" ht="12.75">
      <c r="M357" s="49"/>
    </row>
    <row r="358" ht="12.75">
      <c r="M358" s="49"/>
    </row>
    <row r="359" ht="12.75">
      <c r="M359" s="49"/>
    </row>
    <row r="360" ht="12.75">
      <c r="M360" s="49"/>
    </row>
    <row r="361" ht="12.75">
      <c r="M361" s="49"/>
    </row>
    <row r="362" ht="12.75">
      <c r="M362" s="49"/>
    </row>
    <row r="363" ht="12.75">
      <c r="M363" s="49"/>
    </row>
    <row r="364" ht="12.75">
      <c r="M364" s="49"/>
    </row>
    <row r="365" ht="12.75">
      <c r="M365" s="49"/>
    </row>
    <row r="366" ht="12.75">
      <c r="M366" s="49"/>
    </row>
    <row r="367" ht="12.75">
      <c r="M367" s="49"/>
    </row>
    <row r="368" ht="12.75">
      <c r="M368" s="49"/>
    </row>
    <row r="369" ht="12.75">
      <c r="M369" s="49"/>
    </row>
    <row r="370" ht="12.75">
      <c r="M370" s="49"/>
    </row>
    <row r="371" ht="12.75">
      <c r="M371" s="49"/>
    </row>
    <row r="372" ht="12.75">
      <c r="M372" s="49"/>
    </row>
    <row r="373" ht="12.75">
      <c r="M373" s="49"/>
    </row>
    <row r="374" ht="12.75">
      <c r="M374" s="49"/>
    </row>
    <row r="375" ht="12.75">
      <c r="M375" s="49"/>
    </row>
    <row r="376" ht="12.75">
      <c r="M376" s="49"/>
    </row>
    <row r="377" ht="12.75">
      <c r="M377" s="49"/>
    </row>
    <row r="378" ht="12.75">
      <c r="M378" s="49"/>
    </row>
    <row r="379" ht="12.75">
      <c r="M379" s="49"/>
    </row>
    <row r="380" ht="12.75">
      <c r="M380" s="49"/>
    </row>
    <row r="381" ht="12.75">
      <c r="M381" s="49"/>
    </row>
    <row r="382" ht="12.75">
      <c r="M382" s="49"/>
    </row>
    <row r="383" ht="12.75">
      <c r="M383" s="49"/>
    </row>
    <row r="384" ht="12.75">
      <c r="M384" s="49"/>
    </row>
    <row r="385" ht="12.75">
      <c r="M385" s="49"/>
    </row>
    <row r="386" ht="12.75">
      <c r="M386" s="49"/>
    </row>
    <row r="387" ht="12.75">
      <c r="M387" s="49"/>
    </row>
    <row r="388" ht="12.75">
      <c r="M388" s="49"/>
    </row>
    <row r="389" ht="12.75">
      <c r="M389" s="49"/>
    </row>
    <row r="390" ht="12.75">
      <c r="M390" s="49"/>
    </row>
    <row r="391" ht="12.75">
      <c r="M391" s="49"/>
    </row>
    <row r="392" ht="12.75">
      <c r="M392" s="49"/>
    </row>
    <row r="393" ht="12.75">
      <c r="M393" s="49"/>
    </row>
    <row r="394" ht="12.75">
      <c r="M394" s="49"/>
    </row>
    <row r="395" ht="12.75">
      <c r="M395" s="49"/>
    </row>
    <row r="396" ht="12.75">
      <c r="M396" s="49"/>
    </row>
    <row r="397" ht="12.75">
      <c r="M397" s="49"/>
    </row>
    <row r="398" ht="12.75">
      <c r="M398" s="49"/>
    </row>
    <row r="399" ht="12.75">
      <c r="M399" s="49"/>
    </row>
    <row r="400" ht="12.75">
      <c r="M400" s="49"/>
    </row>
    <row r="401" ht="12.75">
      <c r="M401" s="49"/>
    </row>
    <row r="402" ht="12.75">
      <c r="M402" s="49"/>
    </row>
    <row r="403" ht="12.75">
      <c r="M403" s="49"/>
    </row>
    <row r="404" ht="12.75">
      <c r="M404" s="49"/>
    </row>
    <row r="405" ht="12.75">
      <c r="M405" s="49"/>
    </row>
    <row r="406" ht="12.75">
      <c r="M406" s="49"/>
    </row>
    <row r="407" ht="12.75">
      <c r="M407" s="49"/>
    </row>
    <row r="408" ht="12.75">
      <c r="M408" s="49"/>
    </row>
    <row r="409" ht="12.75">
      <c r="M409" s="49"/>
    </row>
    <row r="410" ht="12.75">
      <c r="M410" s="49"/>
    </row>
    <row r="411" ht="12.75">
      <c r="M411" s="49"/>
    </row>
    <row r="412" ht="12.75">
      <c r="M412" s="49"/>
    </row>
    <row r="413" ht="12.75">
      <c r="M413" s="49"/>
    </row>
    <row r="414" ht="12.75">
      <c r="M414" s="49"/>
    </row>
    <row r="415" ht="12.75">
      <c r="M415" s="49"/>
    </row>
    <row r="416" ht="12.75">
      <c r="M416" s="49"/>
    </row>
    <row r="417" ht="12.75">
      <c r="M417" s="49"/>
    </row>
    <row r="418" ht="12.75">
      <c r="M418" s="49"/>
    </row>
    <row r="419" ht="12.75">
      <c r="M419" s="49"/>
    </row>
    <row r="420" ht="12.75">
      <c r="M420" s="49"/>
    </row>
    <row r="421" ht="12.75">
      <c r="M421" s="49"/>
    </row>
    <row r="422" ht="12.75">
      <c r="M422" s="49"/>
    </row>
    <row r="423" ht="12.75">
      <c r="M423" s="49"/>
    </row>
    <row r="424" ht="12.75">
      <c r="M424" s="49"/>
    </row>
    <row r="425" ht="12.75">
      <c r="M425" s="49"/>
    </row>
    <row r="426" ht="12.75">
      <c r="M426" s="49"/>
    </row>
    <row r="427" ht="12.75">
      <c r="M427" s="49"/>
    </row>
    <row r="428" ht="12.75">
      <c r="M428" s="49"/>
    </row>
    <row r="429" ht="12.75">
      <c r="M429" s="49"/>
    </row>
    <row r="430" ht="12.75">
      <c r="M430" s="49"/>
    </row>
    <row r="431" ht="12.75">
      <c r="M431" s="49"/>
    </row>
    <row r="432" ht="12.75">
      <c r="M432" s="49"/>
    </row>
    <row r="433" ht="12.75">
      <c r="M433" s="49"/>
    </row>
    <row r="434" ht="12.75">
      <c r="M434" s="49"/>
    </row>
    <row r="435" ht="12.75">
      <c r="M435" s="49"/>
    </row>
    <row r="436" ht="12.75">
      <c r="M436" s="49"/>
    </row>
    <row r="437" ht="12.75">
      <c r="M437" s="49"/>
    </row>
    <row r="438" ht="12.75">
      <c r="M438" s="49"/>
    </row>
    <row r="439" ht="12.75">
      <c r="M439" s="49"/>
    </row>
    <row r="440" ht="12.75">
      <c r="M440" s="49"/>
    </row>
    <row r="441" ht="12.75">
      <c r="M441" s="49"/>
    </row>
    <row r="442" ht="12.75">
      <c r="M442" s="49"/>
    </row>
    <row r="443" ht="12.75">
      <c r="M443" s="49"/>
    </row>
    <row r="444" ht="12.75">
      <c r="M444" s="49"/>
    </row>
    <row r="445" ht="12.75">
      <c r="M445" s="49"/>
    </row>
    <row r="446" ht="12.75">
      <c r="M446" s="49"/>
    </row>
    <row r="447" ht="12.75">
      <c r="M447" s="49"/>
    </row>
    <row r="448" ht="12.75">
      <c r="M448" s="49"/>
    </row>
    <row r="449" ht="12.75">
      <c r="M449" s="49"/>
    </row>
    <row r="450" ht="12.75">
      <c r="M450" s="49"/>
    </row>
    <row r="451" ht="12.75">
      <c r="M451" s="49"/>
    </row>
    <row r="452" ht="12.75">
      <c r="M452" s="49"/>
    </row>
    <row r="453" ht="12.75">
      <c r="M453" s="49"/>
    </row>
    <row r="454" ht="12.75">
      <c r="M454" s="49"/>
    </row>
    <row r="455" ht="12.75">
      <c r="M455" s="49"/>
    </row>
    <row r="456" ht="12.75">
      <c r="M456" s="49"/>
    </row>
    <row r="457" ht="12.75">
      <c r="M457" s="49"/>
    </row>
    <row r="458" ht="12.75">
      <c r="M458" s="49"/>
    </row>
    <row r="459" ht="12.75">
      <c r="M459" s="49"/>
    </row>
    <row r="460" ht="12.75">
      <c r="M460" s="49"/>
    </row>
    <row r="461" ht="12.75">
      <c r="M461" s="49"/>
    </row>
    <row r="462" ht="12.75">
      <c r="M462" s="49"/>
    </row>
    <row r="463" ht="12.75">
      <c r="M463" s="49"/>
    </row>
    <row r="464" ht="12.75">
      <c r="M464" s="49"/>
    </row>
    <row r="465" ht="12.75">
      <c r="M465" s="49"/>
    </row>
    <row r="466" ht="12.75">
      <c r="M466" s="49"/>
    </row>
    <row r="467" ht="12.75">
      <c r="M467" s="49"/>
    </row>
    <row r="468" ht="12.75">
      <c r="M468" s="49"/>
    </row>
    <row r="469" ht="12.75">
      <c r="M469" s="49"/>
    </row>
    <row r="470" ht="12.75">
      <c r="M470" s="49"/>
    </row>
    <row r="471" ht="12.75">
      <c r="M471" s="49"/>
    </row>
    <row r="472" ht="12.75">
      <c r="M472" s="49"/>
    </row>
    <row r="473" ht="12.75">
      <c r="M473" s="49"/>
    </row>
    <row r="474" ht="12.75">
      <c r="M474" s="49"/>
    </row>
    <row r="475" ht="12.75">
      <c r="M475" s="49"/>
    </row>
    <row r="476" ht="12.75">
      <c r="M476" s="49"/>
    </row>
    <row r="477" ht="12.75">
      <c r="M477" s="49"/>
    </row>
    <row r="478" ht="12.75">
      <c r="M478" s="49"/>
    </row>
    <row r="479" ht="12.75">
      <c r="M479" s="49"/>
    </row>
    <row r="480" ht="12.75">
      <c r="M480" s="49"/>
    </row>
    <row r="481" ht="12.75">
      <c r="M481" s="49"/>
    </row>
    <row r="482" ht="12.75">
      <c r="M482" s="49"/>
    </row>
    <row r="483" ht="12.75">
      <c r="M483" s="49"/>
    </row>
    <row r="484" ht="12.75">
      <c r="M484" s="49"/>
    </row>
    <row r="485" ht="12.75">
      <c r="M485" s="49"/>
    </row>
    <row r="486" ht="12.75">
      <c r="M486" s="49"/>
    </row>
    <row r="487" ht="12.75">
      <c r="M487" s="49"/>
    </row>
    <row r="488" ht="12.75">
      <c r="M488" s="49"/>
    </row>
    <row r="489" ht="12.75">
      <c r="M489" s="49"/>
    </row>
    <row r="490" ht="12.75">
      <c r="M490" s="49"/>
    </row>
    <row r="491" ht="12.75">
      <c r="M491" s="49"/>
    </row>
    <row r="492" ht="12.75">
      <c r="M492" s="49"/>
    </row>
    <row r="493" ht="12.75">
      <c r="M493" s="49"/>
    </row>
    <row r="494" ht="12.75">
      <c r="M494" s="49"/>
    </row>
    <row r="495" ht="12.75">
      <c r="M495" s="49"/>
    </row>
    <row r="496" ht="12.75">
      <c r="M496" s="49"/>
    </row>
    <row r="497" ht="12.75">
      <c r="M497" s="49"/>
    </row>
    <row r="498" ht="12.75">
      <c r="M498" s="49"/>
    </row>
    <row r="499" ht="12.75">
      <c r="M499" s="49"/>
    </row>
    <row r="500" ht="12.75">
      <c r="M500" s="49"/>
    </row>
    <row r="501" ht="12.75">
      <c r="M501" s="49"/>
    </row>
    <row r="502" ht="12.75">
      <c r="M502" s="49"/>
    </row>
    <row r="503" ht="12.75">
      <c r="M503" s="49"/>
    </row>
    <row r="504" ht="12.75">
      <c r="M504" s="49"/>
    </row>
    <row r="505" ht="12.75">
      <c r="M505" s="49"/>
    </row>
    <row r="506" ht="12.75">
      <c r="M506" s="49"/>
    </row>
    <row r="507" ht="12.75">
      <c r="M507" s="49"/>
    </row>
    <row r="508" ht="12.75">
      <c r="M508" s="49"/>
    </row>
    <row r="509" ht="12.75">
      <c r="M509" s="49"/>
    </row>
    <row r="510" ht="12.75">
      <c r="M510" s="49"/>
    </row>
    <row r="511" ht="12.75">
      <c r="M511" s="49"/>
    </row>
    <row r="512" ht="12.75">
      <c r="M512" s="49"/>
    </row>
    <row r="513" ht="12.75">
      <c r="M513" s="49"/>
    </row>
    <row r="514" ht="12.75">
      <c r="M514" s="49"/>
    </row>
    <row r="515" ht="12.75">
      <c r="M515" s="49"/>
    </row>
    <row r="516" ht="12.75">
      <c r="M516" s="49"/>
    </row>
    <row r="517" ht="12.75">
      <c r="M517" s="49"/>
    </row>
    <row r="518" ht="12.75">
      <c r="M518" s="49"/>
    </row>
    <row r="519" ht="12.75">
      <c r="M519" s="49"/>
    </row>
    <row r="520" ht="12.75">
      <c r="M520" s="49"/>
    </row>
    <row r="521" ht="12.75">
      <c r="M521" s="49"/>
    </row>
    <row r="522" ht="12.75">
      <c r="M522" s="49"/>
    </row>
    <row r="523" ht="12.75">
      <c r="M523" s="49"/>
    </row>
    <row r="524" ht="12.75">
      <c r="M524" s="49"/>
    </row>
    <row r="525" ht="12.75">
      <c r="M525" s="49"/>
    </row>
    <row r="526" ht="12.75">
      <c r="M526" s="49"/>
    </row>
    <row r="527" ht="12.75">
      <c r="M527" s="49"/>
    </row>
    <row r="528" ht="12.75">
      <c r="M528" s="49"/>
    </row>
    <row r="529" ht="12.75">
      <c r="M529" s="49"/>
    </row>
    <row r="530" ht="12.75">
      <c r="M530" s="49"/>
    </row>
    <row r="531" ht="12.75">
      <c r="M531" s="49"/>
    </row>
    <row r="532" ht="12.75">
      <c r="M532" s="49"/>
    </row>
    <row r="533" ht="12.75">
      <c r="M533" s="49"/>
    </row>
    <row r="534" ht="12.75">
      <c r="M534" s="49"/>
    </row>
    <row r="535" ht="12.75">
      <c r="M535" s="49"/>
    </row>
    <row r="536" ht="12.75">
      <c r="M536" s="49"/>
    </row>
    <row r="537" ht="12.75">
      <c r="M537" s="49"/>
    </row>
    <row r="538" ht="12.75">
      <c r="M538" s="49"/>
    </row>
    <row r="539" ht="12.75">
      <c r="M539" s="49"/>
    </row>
    <row r="540" ht="12.75">
      <c r="M540" s="49"/>
    </row>
    <row r="541" ht="12.75">
      <c r="M541" s="49"/>
    </row>
    <row r="542" ht="12.75">
      <c r="M542" s="49"/>
    </row>
    <row r="543" ht="12.75">
      <c r="M543" s="49"/>
    </row>
    <row r="544" ht="12.75">
      <c r="M544" s="49"/>
    </row>
    <row r="545" ht="12.75">
      <c r="M545" s="49"/>
    </row>
    <row r="546" ht="12.75">
      <c r="M546" s="49"/>
    </row>
    <row r="547" ht="12.75">
      <c r="M547" s="49"/>
    </row>
    <row r="548" ht="12.75">
      <c r="M548" s="49"/>
    </row>
    <row r="549" ht="12.75">
      <c r="M549" s="49"/>
    </row>
    <row r="550" ht="12.75">
      <c r="M550" s="49"/>
    </row>
    <row r="551" ht="12.75">
      <c r="M551" s="49"/>
    </row>
    <row r="552" ht="12.75">
      <c r="M552" s="49"/>
    </row>
    <row r="553" ht="12.75">
      <c r="M553" s="49"/>
    </row>
    <row r="554" ht="12.75">
      <c r="M554" s="49"/>
    </row>
    <row r="555" ht="12.75">
      <c r="M555" s="49"/>
    </row>
    <row r="556" ht="12.75">
      <c r="M556" s="49"/>
    </row>
    <row r="557" ht="12.75">
      <c r="M557" s="49"/>
    </row>
    <row r="558" ht="12.75">
      <c r="M558" s="49"/>
    </row>
    <row r="559" ht="12.75">
      <c r="M559" s="49"/>
    </row>
    <row r="560" ht="12.75">
      <c r="M560" s="49"/>
    </row>
    <row r="561" ht="12.75">
      <c r="M561" s="49"/>
    </row>
    <row r="562" ht="12.75">
      <c r="M562" s="49"/>
    </row>
    <row r="563" ht="12.75">
      <c r="M563" s="49"/>
    </row>
    <row r="564" ht="12.75">
      <c r="M564" s="49"/>
    </row>
    <row r="565" ht="12.75">
      <c r="M565" s="49"/>
    </row>
    <row r="566" ht="12.75">
      <c r="M566" s="49"/>
    </row>
    <row r="567" ht="12.75">
      <c r="M567" s="49"/>
    </row>
    <row r="568" ht="12.75">
      <c r="M568" s="49"/>
    </row>
    <row r="569" ht="12.75">
      <c r="M569" s="49"/>
    </row>
    <row r="570" ht="12.75">
      <c r="M570" s="49"/>
    </row>
    <row r="571" ht="12.75">
      <c r="M571" s="49"/>
    </row>
    <row r="572" ht="12.75">
      <c r="M572" s="49"/>
    </row>
    <row r="573" ht="12.75">
      <c r="M573" s="49"/>
    </row>
    <row r="574" ht="12.75">
      <c r="M574" s="49"/>
    </row>
    <row r="575" ht="12.75">
      <c r="M575" s="49"/>
    </row>
    <row r="576" ht="12.75">
      <c r="M576" s="49"/>
    </row>
    <row r="577" ht="12.75">
      <c r="M577" s="49"/>
    </row>
    <row r="578" ht="12.75">
      <c r="M578" s="49"/>
    </row>
  </sheetData>
  <sheetProtection/>
  <mergeCells count="31">
    <mergeCell ref="B3:B7"/>
    <mergeCell ref="I37:I39"/>
    <mergeCell ref="E7:L7"/>
    <mergeCell ref="F4:G4"/>
    <mergeCell ref="G5:G6"/>
    <mergeCell ref="A3:A7"/>
    <mergeCell ref="K37:K39"/>
    <mergeCell ref="B36:B40"/>
    <mergeCell ref="I4:I6"/>
    <mergeCell ref="J37:J39"/>
    <mergeCell ref="A65:E65"/>
    <mergeCell ref="H4:H6"/>
    <mergeCell ref="H37:H39"/>
    <mergeCell ref="G38:G39"/>
    <mergeCell ref="E40:L40"/>
    <mergeCell ref="E37:E39"/>
    <mergeCell ref="M36:M40"/>
    <mergeCell ref="K4:K6"/>
    <mergeCell ref="M3:M7"/>
    <mergeCell ref="L37:L39"/>
    <mergeCell ref="F5:F6"/>
    <mergeCell ref="E4:E6"/>
    <mergeCell ref="E3:L3"/>
    <mergeCell ref="C3:D5"/>
    <mergeCell ref="F38:F39"/>
    <mergeCell ref="A36:A40"/>
    <mergeCell ref="F37:G37"/>
    <mergeCell ref="C36:D38"/>
    <mergeCell ref="E36:L36"/>
    <mergeCell ref="J4:J6"/>
    <mergeCell ref="L4:L6"/>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30" t="s">
        <v>1201</v>
      </c>
      <c r="B1" s="530"/>
      <c r="C1" s="530"/>
      <c r="D1" s="530"/>
      <c r="E1" s="530"/>
      <c r="F1" s="530"/>
      <c r="G1" s="530"/>
      <c r="H1" s="530"/>
    </row>
    <row r="2" spans="1:8" ht="17.25">
      <c r="A2" s="530" t="s">
        <v>726</v>
      </c>
      <c r="B2" s="530"/>
      <c r="C2" s="530"/>
      <c r="D2" s="530"/>
      <c r="E2" s="530"/>
      <c r="F2" s="530"/>
      <c r="G2" s="530"/>
      <c r="H2" s="530"/>
    </row>
    <row r="3" spans="1:8" ht="15" customHeight="1">
      <c r="A3" s="8"/>
      <c r="B3" s="8"/>
      <c r="C3" s="21"/>
      <c r="D3" s="21"/>
      <c r="E3" s="8"/>
      <c r="F3" s="20"/>
      <c r="G3" s="8"/>
      <c r="H3" s="8"/>
    </row>
    <row r="4" spans="1:8" s="7" customFormat="1" ht="15" customHeight="1">
      <c r="A4" s="531" t="s">
        <v>1027</v>
      </c>
      <c r="B4" s="534" t="s">
        <v>945</v>
      </c>
      <c r="C4" s="535"/>
      <c r="D4" s="538" t="s">
        <v>513</v>
      </c>
      <c r="E4" s="539" t="s">
        <v>197</v>
      </c>
      <c r="F4" s="539"/>
      <c r="G4" s="539"/>
      <c r="H4" s="540"/>
    </row>
    <row r="5" spans="1:8" s="7" customFormat="1" ht="15" customHeight="1">
      <c r="A5" s="532"/>
      <c r="B5" s="536"/>
      <c r="C5" s="537"/>
      <c r="D5" s="537"/>
      <c r="E5" s="537" t="s">
        <v>470</v>
      </c>
      <c r="F5" s="541" t="s">
        <v>477</v>
      </c>
      <c r="G5" s="541"/>
      <c r="H5" s="542"/>
    </row>
    <row r="6" spans="1:8" ht="12.75">
      <c r="A6" s="532"/>
      <c r="B6" s="536" t="s">
        <v>466</v>
      </c>
      <c r="C6" s="537" t="s">
        <v>887</v>
      </c>
      <c r="D6" s="537"/>
      <c r="E6" s="537"/>
      <c r="F6" s="537" t="s">
        <v>198</v>
      </c>
      <c r="G6" s="537" t="s">
        <v>199</v>
      </c>
      <c r="H6" s="543" t="s">
        <v>200</v>
      </c>
    </row>
    <row r="7" spans="1:8" ht="12.75">
      <c r="A7" s="532"/>
      <c r="B7" s="536"/>
      <c r="C7" s="537"/>
      <c r="D7" s="537"/>
      <c r="E7" s="537"/>
      <c r="F7" s="537"/>
      <c r="G7" s="537"/>
      <c r="H7" s="543"/>
    </row>
    <row r="8" spans="1:8" s="7" customFormat="1" ht="15" customHeight="1">
      <c r="A8" s="533"/>
      <c r="B8" s="72" t="s">
        <v>467</v>
      </c>
      <c r="C8" s="73" t="s">
        <v>476</v>
      </c>
      <c r="D8" s="544" t="s">
        <v>467</v>
      </c>
      <c r="E8" s="544"/>
      <c r="F8" s="544"/>
      <c r="G8" s="544"/>
      <c r="H8" s="545"/>
    </row>
    <row r="9" spans="1:8" ht="12.75">
      <c r="A9" s="10"/>
      <c r="B9" s="4"/>
      <c r="C9" s="3"/>
      <c r="D9" s="2"/>
      <c r="E9" s="4"/>
      <c r="F9" s="2"/>
      <c r="G9" s="2"/>
      <c r="H9" s="2"/>
    </row>
    <row r="10" spans="1:9" ht="19.5" customHeight="1">
      <c r="A10" s="11" t="s">
        <v>836</v>
      </c>
      <c r="B10" s="76">
        <v>292931.449</v>
      </c>
      <c r="C10" s="41">
        <v>7.87459553081271</v>
      </c>
      <c r="D10" s="76">
        <v>18323.886</v>
      </c>
      <c r="E10" s="76">
        <v>243084.889</v>
      </c>
      <c r="F10" s="76">
        <v>833.451</v>
      </c>
      <c r="G10" s="76">
        <v>6091.244</v>
      </c>
      <c r="H10" s="76">
        <v>236160.194</v>
      </c>
      <c r="I10" s="191"/>
    </row>
    <row r="11" spans="1:9" ht="19.5" customHeight="1">
      <c r="A11" s="11" t="s">
        <v>440</v>
      </c>
      <c r="B11" s="76">
        <v>288271.23</v>
      </c>
      <c r="C11" s="41">
        <v>7.74931932767616</v>
      </c>
      <c r="D11" s="76">
        <v>12166.685</v>
      </c>
      <c r="E11" s="76">
        <v>276034.745</v>
      </c>
      <c r="F11" s="76">
        <v>2044.904</v>
      </c>
      <c r="G11" s="76">
        <v>7258.847</v>
      </c>
      <c r="H11" s="76">
        <v>266730.994</v>
      </c>
      <c r="I11" s="191"/>
    </row>
    <row r="12" spans="1:9" ht="19.5" customHeight="1">
      <c r="A12" s="11" t="s">
        <v>376</v>
      </c>
      <c r="B12" s="76">
        <v>281694.263</v>
      </c>
      <c r="C12" s="41">
        <v>7.57251702419763</v>
      </c>
      <c r="D12" s="76">
        <v>3759.809</v>
      </c>
      <c r="E12" s="76">
        <v>268351.507</v>
      </c>
      <c r="F12" s="76">
        <v>473.659</v>
      </c>
      <c r="G12" s="76">
        <v>1665.108</v>
      </c>
      <c r="H12" s="76">
        <v>266212.74</v>
      </c>
      <c r="I12" s="191"/>
    </row>
    <row r="13" spans="1:9" ht="19.5" customHeight="1">
      <c r="A13" s="11" t="s">
        <v>349</v>
      </c>
      <c r="B13" s="76">
        <v>234397.759</v>
      </c>
      <c r="C13" s="41">
        <v>6.30109041468578</v>
      </c>
      <c r="D13" s="76">
        <v>32755.908</v>
      </c>
      <c r="E13" s="76">
        <v>179938.575</v>
      </c>
      <c r="F13" s="76">
        <v>774.435</v>
      </c>
      <c r="G13" s="76">
        <v>7146.017</v>
      </c>
      <c r="H13" s="76">
        <v>172018.123</v>
      </c>
      <c r="I13" s="191"/>
    </row>
    <row r="14" spans="1:9" ht="19.5" customHeight="1">
      <c r="A14" s="11" t="s">
        <v>162</v>
      </c>
      <c r="B14" s="76">
        <v>208779.227</v>
      </c>
      <c r="C14" s="41">
        <v>5.61241196011266</v>
      </c>
      <c r="D14" s="76">
        <v>2800.498</v>
      </c>
      <c r="E14" s="76">
        <v>205978.729</v>
      </c>
      <c r="F14" s="76">
        <v>169.508</v>
      </c>
      <c r="G14" s="76">
        <v>8977.672</v>
      </c>
      <c r="H14" s="76">
        <v>196831.549</v>
      </c>
      <c r="I14" s="191"/>
    </row>
    <row r="15" spans="1:9" ht="19.5" customHeight="1">
      <c r="A15" s="11" t="s">
        <v>374</v>
      </c>
      <c r="B15" s="76">
        <v>208082.48</v>
      </c>
      <c r="C15" s="41">
        <v>5.59368197795801</v>
      </c>
      <c r="D15" s="76">
        <v>9998.699</v>
      </c>
      <c r="E15" s="76">
        <v>181457.963</v>
      </c>
      <c r="F15" s="76">
        <v>483.078</v>
      </c>
      <c r="G15" s="76">
        <v>5378.468</v>
      </c>
      <c r="H15" s="76">
        <v>175596.417</v>
      </c>
      <c r="I15" s="191"/>
    </row>
    <row r="16" spans="1:9" ht="19.5" customHeight="1">
      <c r="A16" s="11" t="s">
        <v>355</v>
      </c>
      <c r="B16" s="76">
        <v>196217.975</v>
      </c>
      <c r="C16" s="41">
        <v>5.27473985560397</v>
      </c>
      <c r="D16" s="76">
        <v>10699.804</v>
      </c>
      <c r="E16" s="76">
        <v>178512.424</v>
      </c>
      <c r="F16" s="76">
        <v>113.183</v>
      </c>
      <c r="G16" s="76">
        <v>2236.799</v>
      </c>
      <c r="H16" s="76">
        <v>176162.442</v>
      </c>
      <c r="I16" s="191"/>
    </row>
    <row r="17" spans="1:9" ht="19.5" customHeight="1">
      <c r="A17" s="11" t="s">
        <v>479</v>
      </c>
      <c r="B17" s="76">
        <v>185636.497</v>
      </c>
      <c r="C17" s="41">
        <v>4.99028811901971</v>
      </c>
      <c r="D17" s="76">
        <v>14817.54</v>
      </c>
      <c r="E17" s="76">
        <v>148933.215</v>
      </c>
      <c r="F17" s="76">
        <v>2385.452</v>
      </c>
      <c r="G17" s="76">
        <v>10334.861</v>
      </c>
      <c r="H17" s="76">
        <v>136212.902</v>
      </c>
      <c r="I17" s="191"/>
    </row>
    <row r="18" spans="1:9" ht="19.5" customHeight="1">
      <c r="A18" s="11" t="s">
        <v>351</v>
      </c>
      <c r="B18" s="76">
        <v>182414.55</v>
      </c>
      <c r="C18" s="41">
        <v>4.90367560427154</v>
      </c>
      <c r="D18" s="76">
        <v>22657.503</v>
      </c>
      <c r="E18" s="76">
        <v>142172.512</v>
      </c>
      <c r="F18" s="76">
        <v>3860.689</v>
      </c>
      <c r="G18" s="76">
        <v>15291.01</v>
      </c>
      <c r="H18" s="76">
        <v>123020.813</v>
      </c>
      <c r="I18" s="191"/>
    </row>
    <row r="19" spans="1:9" ht="19.5" customHeight="1">
      <c r="A19" s="11" t="s">
        <v>373</v>
      </c>
      <c r="B19" s="76">
        <v>169742.613</v>
      </c>
      <c r="C19" s="41">
        <v>4.56302806093815</v>
      </c>
      <c r="D19" s="76">
        <v>13563.993</v>
      </c>
      <c r="E19" s="76">
        <v>138262.834</v>
      </c>
      <c r="F19" s="76">
        <v>1077.324</v>
      </c>
      <c r="G19" s="76">
        <v>8815.853</v>
      </c>
      <c r="H19" s="76">
        <v>128369.657</v>
      </c>
      <c r="I19" s="191"/>
    </row>
    <row r="20" spans="1:9" ht="19.5" customHeight="1">
      <c r="A20" s="11" t="s">
        <v>350</v>
      </c>
      <c r="B20" s="76">
        <v>145121.984</v>
      </c>
      <c r="C20" s="41">
        <v>3.90117527677636</v>
      </c>
      <c r="D20" s="76">
        <v>20918.993</v>
      </c>
      <c r="E20" s="76">
        <v>108952.778</v>
      </c>
      <c r="F20" s="76">
        <v>1173.174</v>
      </c>
      <c r="G20" s="76">
        <v>4670.959</v>
      </c>
      <c r="H20" s="76">
        <v>103108.645</v>
      </c>
      <c r="I20" s="191"/>
    </row>
    <row r="21" spans="1:9" ht="19.5" customHeight="1">
      <c r="A21" s="11" t="s">
        <v>365</v>
      </c>
      <c r="B21" s="76">
        <v>113728.897</v>
      </c>
      <c r="C21" s="41">
        <v>3.05726499185295</v>
      </c>
      <c r="D21" s="76">
        <v>7294.359</v>
      </c>
      <c r="E21" s="76">
        <v>106357.624</v>
      </c>
      <c r="F21" s="76">
        <v>1102.555</v>
      </c>
      <c r="G21" s="76">
        <v>4969.658</v>
      </c>
      <c r="H21" s="76">
        <v>100285.411</v>
      </c>
      <c r="I21" s="191"/>
    </row>
    <row r="22" spans="1:9" ht="19.5" customHeight="1">
      <c r="A22" s="11" t="s">
        <v>358</v>
      </c>
      <c r="B22" s="76">
        <v>84211.088</v>
      </c>
      <c r="C22" s="41">
        <v>2.26376600898757</v>
      </c>
      <c r="D22" s="76">
        <v>6932.707</v>
      </c>
      <c r="E22" s="76">
        <v>69152.473</v>
      </c>
      <c r="F22" s="76">
        <v>1074.006</v>
      </c>
      <c r="G22" s="76">
        <v>11337.533</v>
      </c>
      <c r="H22" s="76">
        <v>56740.934</v>
      </c>
      <c r="I22" s="191"/>
    </row>
    <row r="23" spans="1:9" ht="19.5" customHeight="1">
      <c r="A23" s="11" t="s">
        <v>375</v>
      </c>
      <c r="B23" s="76">
        <v>75174.019</v>
      </c>
      <c r="C23" s="41">
        <v>2.02083114008913</v>
      </c>
      <c r="D23" s="76">
        <v>2276.116</v>
      </c>
      <c r="E23" s="76">
        <v>66046.221</v>
      </c>
      <c r="F23" s="76">
        <v>4.573</v>
      </c>
      <c r="G23" s="76">
        <v>1335.725</v>
      </c>
      <c r="H23" s="76">
        <v>64705.923</v>
      </c>
      <c r="I23" s="191"/>
    </row>
    <row r="24" spans="1:9" ht="19.5" customHeight="1">
      <c r="A24" s="11" t="s">
        <v>904</v>
      </c>
      <c r="B24" s="76">
        <v>70969.566</v>
      </c>
      <c r="C24" s="41">
        <v>1.90780685773113</v>
      </c>
      <c r="D24" s="76">
        <v>306.671</v>
      </c>
      <c r="E24" s="76">
        <v>70662.895</v>
      </c>
      <c r="F24" s="76">
        <v>237.291</v>
      </c>
      <c r="G24" s="76">
        <v>203.573</v>
      </c>
      <c r="H24" s="76">
        <v>70222.031</v>
      </c>
      <c r="I24" s="191"/>
    </row>
    <row r="25" spans="1:8" ht="12.75">
      <c r="A25" s="1"/>
      <c r="B25" s="4"/>
      <c r="C25" s="12"/>
      <c r="D25" s="4"/>
      <c r="E25" s="4"/>
      <c r="F25" s="4"/>
      <c r="G25" s="4"/>
      <c r="H25" s="4"/>
    </row>
    <row r="26" spans="1:8" ht="12.75">
      <c r="A26" s="1"/>
      <c r="B26" s="4"/>
      <c r="C26" s="12"/>
      <c r="D26" s="4"/>
      <c r="E26" s="4"/>
      <c r="F26" s="4"/>
      <c r="G26" s="4"/>
      <c r="H26" s="4"/>
    </row>
    <row r="27" spans="1:8" ht="12.75">
      <c r="A27" s="1"/>
      <c r="B27" s="4"/>
      <c r="C27" s="12"/>
      <c r="D27" s="4"/>
      <c r="E27" s="4"/>
      <c r="F27" s="4"/>
      <c r="G27" s="4"/>
      <c r="H27" s="4"/>
    </row>
    <row r="28" spans="1:8" ht="12.75">
      <c r="A28" s="1"/>
      <c r="B28" s="4"/>
      <c r="C28" s="12"/>
      <c r="D28" s="4"/>
      <c r="E28" s="4"/>
      <c r="F28" s="4"/>
      <c r="G28" s="4"/>
      <c r="H28" s="4"/>
    </row>
    <row r="29" spans="1:8" ht="12.75">
      <c r="A29" s="1"/>
      <c r="B29" s="4"/>
      <c r="C29" s="2"/>
      <c r="D29" s="2"/>
      <c r="E29" s="4"/>
      <c r="F29" s="2"/>
      <c r="G29" s="2"/>
      <c r="H29" s="2"/>
    </row>
    <row r="30" spans="1:8" ht="15">
      <c r="A30" s="530" t="s">
        <v>1202</v>
      </c>
      <c r="B30" s="530"/>
      <c r="C30" s="530"/>
      <c r="D30" s="530"/>
      <c r="E30" s="530"/>
      <c r="F30" s="530"/>
      <c r="G30" s="530"/>
      <c r="H30" s="530"/>
    </row>
    <row r="31" spans="1:8" ht="17.25">
      <c r="A31" s="530" t="s">
        <v>726</v>
      </c>
      <c r="B31" s="530"/>
      <c r="C31" s="530"/>
      <c r="D31" s="530"/>
      <c r="E31" s="530"/>
      <c r="F31" s="530"/>
      <c r="G31" s="530"/>
      <c r="H31" s="530"/>
    </row>
    <row r="32" spans="1:8" ht="15" customHeight="1">
      <c r="A32" s="8"/>
      <c r="B32" s="8"/>
      <c r="C32" s="21"/>
      <c r="D32" s="21"/>
      <c r="E32" s="8"/>
      <c r="F32" s="20"/>
      <c r="G32" s="8"/>
      <c r="H32" s="8"/>
    </row>
    <row r="33" spans="1:8" s="7" customFormat="1" ht="15" customHeight="1">
      <c r="A33" s="531" t="s">
        <v>1028</v>
      </c>
      <c r="B33" s="534" t="s">
        <v>946</v>
      </c>
      <c r="C33" s="535"/>
      <c r="D33" s="538" t="s">
        <v>513</v>
      </c>
      <c r="E33" s="539" t="s">
        <v>197</v>
      </c>
      <c r="F33" s="539"/>
      <c r="G33" s="539"/>
      <c r="H33" s="540"/>
    </row>
    <row r="34" spans="1:8" s="7" customFormat="1" ht="15" customHeight="1">
      <c r="A34" s="532"/>
      <c r="B34" s="536"/>
      <c r="C34" s="537"/>
      <c r="D34" s="537"/>
      <c r="E34" s="537" t="s">
        <v>470</v>
      </c>
      <c r="F34" s="541" t="s">
        <v>477</v>
      </c>
      <c r="G34" s="541"/>
      <c r="H34" s="542"/>
    </row>
    <row r="35" spans="1:8" ht="12.75">
      <c r="A35" s="532"/>
      <c r="B35" s="536" t="s">
        <v>466</v>
      </c>
      <c r="C35" s="537" t="s">
        <v>887</v>
      </c>
      <c r="D35" s="537"/>
      <c r="E35" s="537"/>
      <c r="F35" s="537" t="s">
        <v>198</v>
      </c>
      <c r="G35" s="537" t="s">
        <v>199</v>
      </c>
      <c r="H35" s="543" t="s">
        <v>200</v>
      </c>
    </row>
    <row r="36" spans="1:8" ht="12.75">
      <c r="A36" s="532"/>
      <c r="B36" s="536"/>
      <c r="C36" s="537"/>
      <c r="D36" s="537"/>
      <c r="E36" s="537"/>
      <c r="F36" s="537"/>
      <c r="G36" s="537"/>
      <c r="H36" s="543"/>
    </row>
    <row r="37" spans="1:8" s="7" customFormat="1" ht="15" customHeight="1">
      <c r="A37" s="533"/>
      <c r="B37" s="72" t="s">
        <v>467</v>
      </c>
      <c r="C37" s="73" t="s">
        <v>476</v>
      </c>
      <c r="D37" s="544" t="s">
        <v>467</v>
      </c>
      <c r="E37" s="544"/>
      <c r="F37" s="544"/>
      <c r="G37" s="544"/>
      <c r="H37" s="545"/>
    </row>
    <row r="38" spans="1:8" ht="12.75">
      <c r="A38" s="10"/>
      <c r="B38" s="4"/>
      <c r="C38" s="3"/>
      <c r="D38" s="2"/>
      <c r="E38" s="4"/>
      <c r="F38" s="2"/>
      <c r="G38" s="2"/>
      <c r="H38" s="87"/>
    </row>
    <row r="39" spans="1:8" ht="19.5" customHeight="1">
      <c r="A39" s="11" t="s">
        <v>162</v>
      </c>
      <c r="B39" s="84">
        <v>309852.935</v>
      </c>
      <c r="C39" s="85">
        <v>12.2424023708754</v>
      </c>
      <c r="D39" s="86">
        <v>3636.935</v>
      </c>
      <c r="E39" s="86">
        <v>302163.293</v>
      </c>
      <c r="F39" s="86">
        <v>43.095</v>
      </c>
      <c r="G39" s="86">
        <v>1499.213</v>
      </c>
      <c r="H39" s="86">
        <v>300620.985</v>
      </c>
    </row>
    <row r="40" spans="1:8" ht="19.5" customHeight="1">
      <c r="A40" s="11" t="s">
        <v>836</v>
      </c>
      <c r="B40" s="84">
        <v>248795.917</v>
      </c>
      <c r="C40" s="85">
        <v>9.83001734079075</v>
      </c>
      <c r="D40" s="86">
        <v>5354.259</v>
      </c>
      <c r="E40" s="86">
        <v>231859.572</v>
      </c>
      <c r="F40" s="86">
        <v>1215.476</v>
      </c>
      <c r="G40" s="86">
        <v>3002.938</v>
      </c>
      <c r="H40" s="86">
        <v>227641.158</v>
      </c>
    </row>
    <row r="41" spans="1:8" ht="19.5" customHeight="1">
      <c r="A41" s="11" t="s">
        <v>373</v>
      </c>
      <c r="B41" s="84">
        <v>215512.281</v>
      </c>
      <c r="C41" s="85">
        <v>8.51496875402248</v>
      </c>
      <c r="D41" s="86">
        <v>11274.923</v>
      </c>
      <c r="E41" s="86">
        <v>175149.44</v>
      </c>
      <c r="F41" s="86">
        <v>900.094</v>
      </c>
      <c r="G41" s="86">
        <v>7325.941</v>
      </c>
      <c r="H41" s="86">
        <v>166923.405</v>
      </c>
    </row>
    <row r="42" spans="1:8" ht="19.5" customHeight="1">
      <c r="A42" s="11" t="s">
        <v>351</v>
      </c>
      <c r="B42" s="84">
        <v>187631.708</v>
      </c>
      <c r="C42" s="85">
        <v>7.41339715523622</v>
      </c>
      <c r="D42" s="86">
        <v>26335.189</v>
      </c>
      <c r="E42" s="86">
        <v>127559.532</v>
      </c>
      <c r="F42" s="86">
        <v>335.477</v>
      </c>
      <c r="G42" s="86">
        <v>3099.703</v>
      </c>
      <c r="H42" s="86">
        <v>124124.352</v>
      </c>
    </row>
    <row r="43" spans="1:8" ht="19.5" customHeight="1">
      <c r="A43" s="11" t="s">
        <v>350</v>
      </c>
      <c r="B43" s="84">
        <v>167578.333</v>
      </c>
      <c r="C43" s="85">
        <v>6.62108100162595</v>
      </c>
      <c r="D43" s="86">
        <v>47391.188</v>
      </c>
      <c r="E43" s="86">
        <v>93951.327</v>
      </c>
      <c r="F43" s="86">
        <v>540.478</v>
      </c>
      <c r="G43" s="86">
        <v>2641.514</v>
      </c>
      <c r="H43" s="86">
        <v>90769.335</v>
      </c>
    </row>
    <row r="44" spans="1:8" ht="19.5" customHeight="1">
      <c r="A44" s="11" t="s">
        <v>479</v>
      </c>
      <c r="B44" s="84">
        <v>160021.978</v>
      </c>
      <c r="C44" s="85">
        <v>6.32252666207395</v>
      </c>
      <c r="D44" s="86">
        <v>27267.698</v>
      </c>
      <c r="E44" s="86">
        <v>98868.386</v>
      </c>
      <c r="F44" s="86">
        <v>943.319</v>
      </c>
      <c r="G44" s="86">
        <v>5445.005</v>
      </c>
      <c r="H44" s="86">
        <v>92480.062</v>
      </c>
    </row>
    <row r="45" spans="1:8" ht="19.5" customHeight="1">
      <c r="A45" s="11" t="s">
        <v>374</v>
      </c>
      <c r="B45" s="84">
        <v>142473.845</v>
      </c>
      <c r="C45" s="85">
        <v>5.62919353278267</v>
      </c>
      <c r="D45" s="86">
        <v>9313.939</v>
      </c>
      <c r="E45" s="86">
        <v>115748.217</v>
      </c>
      <c r="F45" s="86">
        <v>5370.463</v>
      </c>
      <c r="G45" s="86">
        <v>11321.919</v>
      </c>
      <c r="H45" s="86">
        <v>99055.835</v>
      </c>
    </row>
    <row r="46" spans="1:8" ht="19.5" customHeight="1">
      <c r="A46" s="11" t="s">
        <v>349</v>
      </c>
      <c r="B46" s="84">
        <v>126657.491</v>
      </c>
      <c r="C46" s="85">
        <v>5.00428362283393</v>
      </c>
      <c r="D46" s="86">
        <v>12774.79</v>
      </c>
      <c r="E46" s="86">
        <v>97080.627</v>
      </c>
      <c r="F46" s="86">
        <v>1010.203</v>
      </c>
      <c r="G46" s="86">
        <v>2168.944</v>
      </c>
      <c r="H46" s="86">
        <v>93901.48</v>
      </c>
    </row>
    <row r="47" spans="1:8" ht="19.5" customHeight="1">
      <c r="A47" s="11" t="s">
        <v>358</v>
      </c>
      <c r="B47" s="84">
        <v>119074.963</v>
      </c>
      <c r="C47" s="85">
        <v>4.70469517851459</v>
      </c>
      <c r="D47" s="86">
        <v>29777.13</v>
      </c>
      <c r="E47" s="86">
        <v>77974.44</v>
      </c>
      <c r="F47" s="86">
        <v>1642.566</v>
      </c>
      <c r="G47" s="86">
        <v>2829.191</v>
      </c>
      <c r="H47" s="86">
        <v>73502.683</v>
      </c>
    </row>
    <row r="48" spans="1:8" ht="19.5" customHeight="1">
      <c r="A48" s="11" t="s">
        <v>440</v>
      </c>
      <c r="B48" s="84">
        <v>83795.506</v>
      </c>
      <c r="C48" s="85">
        <v>3.31079097676806</v>
      </c>
      <c r="D48" s="86">
        <v>219.07</v>
      </c>
      <c r="E48" s="86">
        <v>77438.66</v>
      </c>
      <c r="F48" s="76">
        <v>670.178</v>
      </c>
      <c r="G48" s="86">
        <v>1217.855</v>
      </c>
      <c r="H48" s="86">
        <v>75550.627</v>
      </c>
    </row>
    <row r="49" spans="1:8" ht="19.5" customHeight="1">
      <c r="A49" s="11" t="s">
        <v>355</v>
      </c>
      <c r="B49" s="84">
        <v>63609.604</v>
      </c>
      <c r="C49" s="85">
        <v>2.51323863309555</v>
      </c>
      <c r="D49" s="86">
        <v>16649.234</v>
      </c>
      <c r="E49" s="86">
        <v>39123.517</v>
      </c>
      <c r="F49" s="86">
        <v>35.369</v>
      </c>
      <c r="G49" s="86">
        <v>1832.823</v>
      </c>
      <c r="H49" s="86">
        <v>37255.325</v>
      </c>
    </row>
    <row r="50" spans="1:8" ht="19.5" customHeight="1">
      <c r="A50" s="11" t="s">
        <v>908</v>
      </c>
      <c r="B50" s="84">
        <v>44807.473</v>
      </c>
      <c r="C50" s="85">
        <v>1.770359585873</v>
      </c>
      <c r="D50" s="86">
        <v>22.346</v>
      </c>
      <c r="E50" s="86">
        <v>40865.207</v>
      </c>
      <c r="F50" s="207" t="s">
        <v>1108</v>
      </c>
      <c r="G50" s="207">
        <v>20.126</v>
      </c>
      <c r="H50" s="86">
        <v>40845.081</v>
      </c>
    </row>
    <row r="51" spans="1:8" ht="19.5" customHeight="1">
      <c r="A51" s="11" t="s">
        <v>157</v>
      </c>
      <c r="B51" s="84">
        <v>40680.375</v>
      </c>
      <c r="C51" s="85">
        <v>1.60729643999693</v>
      </c>
      <c r="D51" s="86">
        <v>7.205</v>
      </c>
      <c r="E51" s="86">
        <v>40014.412</v>
      </c>
      <c r="F51" s="207">
        <v>699.704</v>
      </c>
      <c r="G51" s="86" t="s">
        <v>1108</v>
      </c>
      <c r="H51" s="86">
        <v>39314.708</v>
      </c>
    </row>
    <row r="52" spans="1:8" ht="19.5" customHeight="1">
      <c r="A52" s="11" t="s">
        <v>375</v>
      </c>
      <c r="B52" s="84">
        <v>40313.043</v>
      </c>
      <c r="C52" s="85">
        <v>1.59278301882279</v>
      </c>
      <c r="D52" s="76">
        <v>1350.476</v>
      </c>
      <c r="E52" s="86">
        <v>32721.86</v>
      </c>
      <c r="F52" s="207" t="s">
        <v>1108</v>
      </c>
      <c r="G52" s="86">
        <v>372.129</v>
      </c>
      <c r="H52" s="86">
        <v>32349.731</v>
      </c>
    </row>
    <row r="53" spans="1:8" ht="19.5" customHeight="1">
      <c r="A53" s="11" t="s">
        <v>365</v>
      </c>
      <c r="B53" s="84">
        <v>39118.631</v>
      </c>
      <c r="C53" s="85">
        <v>1.54559136546439</v>
      </c>
      <c r="D53" s="86">
        <v>688.901</v>
      </c>
      <c r="E53" s="86">
        <v>36591.44</v>
      </c>
      <c r="F53" s="86">
        <v>244.449</v>
      </c>
      <c r="G53" s="86">
        <v>878.543</v>
      </c>
      <c r="H53" s="86">
        <v>35468.448</v>
      </c>
    </row>
    <row r="54" spans="1:8" ht="12.75">
      <c r="A54" s="1"/>
      <c r="B54" s="4"/>
      <c r="C54" s="12"/>
      <c r="D54" s="4"/>
      <c r="E54" s="4"/>
      <c r="F54" s="4"/>
      <c r="G54" s="4"/>
      <c r="H54" s="19"/>
    </row>
    <row r="55" spans="1:8" ht="12.75">
      <c r="A55" t="s">
        <v>830</v>
      </c>
      <c r="H55" s="18"/>
    </row>
    <row r="56" spans="1:8" ht="31.5" customHeight="1">
      <c r="A56" s="483" t="s">
        <v>1120</v>
      </c>
      <c r="B56" s="483"/>
      <c r="C56" s="483"/>
      <c r="D56" s="483"/>
      <c r="E56" s="483"/>
      <c r="F56" s="483"/>
      <c r="G56" s="483"/>
      <c r="H56" s="483"/>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30" t="s">
        <v>1203</v>
      </c>
      <c r="B1" s="530"/>
      <c r="C1" s="530"/>
      <c r="D1" s="530"/>
      <c r="E1" s="530"/>
      <c r="F1" s="530"/>
      <c r="G1" s="530"/>
      <c r="H1" s="530"/>
    </row>
    <row r="2" spans="1:8" ht="17.25">
      <c r="A2" s="530" t="s">
        <v>726</v>
      </c>
      <c r="B2" s="530"/>
      <c r="C2" s="530"/>
      <c r="D2" s="530"/>
      <c r="E2" s="530"/>
      <c r="F2" s="530"/>
      <c r="G2" s="530"/>
      <c r="H2" s="530"/>
    </row>
    <row r="3" spans="1:8" ht="15" customHeight="1">
      <c r="A3" s="8"/>
      <c r="B3" s="8"/>
      <c r="C3" s="21"/>
      <c r="D3" s="21"/>
      <c r="E3" s="8"/>
      <c r="F3" s="20"/>
      <c r="G3" s="8"/>
      <c r="H3" s="8"/>
    </row>
    <row r="4" spans="1:8" s="7" customFormat="1" ht="15" customHeight="1">
      <c r="A4" s="531" t="s">
        <v>1027</v>
      </c>
      <c r="B4" s="534" t="s">
        <v>945</v>
      </c>
      <c r="C4" s="535"/>
      <c r="D4" s="538" t="s">
        <v>513</v>
      </c>
      <c r="E4" s="539" t="s">
        <v>197</v>
      </c>
      <c r="F4" s="539"/>
      <c r="G4" s="539"/>
      <c r="H4" s="540"/>
    </row>
    <row r="5" spans="1:8" s="7" customFormat="1" ht="15" customHeight="1">
      <c r="A5" s="532"/>
      <c r="B5" s="536"/>
      <c r="C5" s="537"/>
      <c r="D5" s="537"/>
      <c r="E5" s="537" t="s">
        <v>470</v>
      </c>
      <c r="F5" s="541" t="s">
        <v>477</v>
      </c>
      <c r="G5" s="541"/>
      <c r="H5" s="542"/>
    </row>
    <row r="6" spans="1:8" ht="12.75">
      <c r="A6" s="532"/>
      <c r="B6" s="536" t="s">
        <v>466</v>
      </c>
      <c r="C6" s="537" t="s">
        <v>887</v>
      </c>
      <c r="D6" s="537"/>
      <c r="E6" s="537"/>
      <c r="F6" s="537" t="s">
        <v>198</v>
      </c>
      <c r="G6" s="537" t="s">
        <v>199</v>
      </c>
      <c r="H6" s="543" t="s">
        <v>200</v>
      </c>
    </row>
    <row r="7" spans="1:8" ht="12.75">
      <c r="A7" s="532"/>
      <c r="B7" s="536"/>
      <c r="C7" s="537"/>
      <c r="D7" s="537"/>
      <c r="E7" s="537"/>
      <c r="F7" s="537"/>
      <c r="G7" s="537"/>
      <c r="H7" s="543"/>
    </row>
    <row r="8" spans="1:8" s="7" customFormat="1" ht="15" customHeight="1">
      <c r="A8" s="533"/>
      <c r="B8" s="72" t="s">
        <v>467</v>
      </c>
      <c r="C8" s="73" t="s">
        <v>476</v>
      </c>
      <c r="D8" s="544" t="s">
        <v>467</v>
      </c>
      <c r="E8" s="544"/>
      <c r="F8" s="544"/>
      <c r="G8" s="544"/>
      <c r="H8" s="545"/>
    </row>
    <row r="9" spans="1:8" ht="12.75">
      <c r="A9" s="10"/>
      <c r="B9" s="4"/>
      <c r="C9" s="3"/>
      <c r="D9" s="2"/>
      <c r="E9" s="4"/>
      <c r="F9" s="2"/>
      <c r="G9" s="2"/>
      <c r="H9" s="2"/>
    </row>
    <row r="10" spans="1:8" ht="19.5" customHeight="1">
      <c r="A10" s="11" t="s">
        <v>440</v>
      </c>
      <c r="B10" s="76">
        <v>850971.814</v>
      </c>
      <c r="C10" s="41">
        <v>7.89310269726955</v>
      </c>
      <c r="D10" s="76">
        <v>17007.11</v>
      </c>
      <c r="E10" s="76">
        <v>833698.031</v>
      </c>
      <c r="F10" s="76">
        <v>5656.379</v>
      </c>
      <c r="G10" s="76">
        <v>24749.844</v>
      </c>
      <c r="H10" s="76">
        <v>803291.808</v>
      </c>
    </row>
    <row r="11" spans="1:8" ht="19.5" customHeight="1">
      <c r="A11" s="11" t="s">
        <v>376</v>
      </c>
      <c r="B11" s="76">
        <v>766361.294</v>
      </c>
      <c r="C11" s="41">
        <v>7.10830640596797</v>
      </c>
      <c r="D11" s="76">
        <v>11739.574</v>
      </c>
      <c r="E11" s="76">
        <v>733585.358</v>
      </c>
      <c r="F11" s="76">
        <v>1244.46</v>
      </c>
      <c r="G11" s="76">
        <v>4739.467</v>
      </c>
      <c r="H11" s="76">
        <v>727601.431</v>
      </c>
    </row>
    <row r="12" spans="1:8" ht="19.5" customHeight="1">
      <c r="A12" s="11" t="s">
        <v>349</v>
      </c>
      <c r="B12" s="76">
        <v>734377.452</v>
      </c>
      <c r="C12" s="41">
        <v>6.81164352547538</v>
      </c>
      <c r="D12" s="76">
        <v>100477.47</v>
      </c>
      <c r="E12" s="76">
        <v>585042.712</v>
      </c>
      <c r="F12" s="76">
        <v>2116.14</v>
      </c>
      <c r="G12" s="76">
        <v>22250.796</v>
      </c>
      <c r="H12" s="76">
        <v>560675.776</v>
      </c>
    </row>
    <row r="13" spans="1:8" ht="19.5" customHeight="1">
      <c r="A13" s="11" t="s">
        <v>836</v>
      </c>
      <c r="B13" s="76">
        <v>730529.279</v>
      </c>
      <c r="C13" s="41">
        <v>6.77595018735754</v>
      </c>
      <c r="D13" s="76">
        <v>61719.521</v>
      </c>
      <c r="E13" s="76">
        <v>596007.595</v>
      </c>
      <c r="F13" s="76">
        <v>2340.291</v>
      </c>
      <c r="G13" s="76">
        <v>14235.047</v>
      </c>
      <c r="H13" s="76">
        <v>579432.257</v>
      </c>
    </row>
    <row r="14" spans="1:8" ht="19.5" customHeight="1">
      <c r="A14" s="11" t="s">
        <v>355</v>
      </c>
      <c r="B14" s="76">
        <v>620556.917</v>
      </c>
      <c r="C14" s="41">
        <v>5.75591270450936</v>
      </c>
      <c r="D14" s="76">
        <v>34101.954</v>
      </c>
      <c r="E14" s="76">
        <v>570679.629</v>
      </c>
      <c r="F14" s="76">
        <v>312.166</v>
      </c>
      <c r="G14" s="76">
        <v>5927.997</v>
      </c>
      <c r="H14" s="76">
        <v>564439.466</v>
      </c>
    </row>
    <row r="15" spans="1:8" ht="19.5" customHeight="1">
      <c r="A15" s="11" t="s">
        <v>162</v>
      </c>
      <c r="B15" s="76">
        <v>596852.359</v>
      </c>
      <c r="C15" s="41">
        <v>5.53604348251022</v>
      </c>
      <c r="D15" s="76">
        <v>13626.447</v>
      </c>
      <c r="E15" s="76">
        <v>583225.677</v>
      </c>
      <c r="F15" s="76">
        <v>1140.526</v>
      </c>
      <c r="G15" s="76">
        <v>22306.54</v>
      </c>
      <c r="H15" s="76">
        <v>559778.611</v>
      </c>
    </row>
    <row r="16" spans="1:8" ht="19.5" customHeight="1">
      <c r="A16" s="11" t="s">
        <v>479</v>
      </c>
      <c r="B16" s="76">
        <v>558674.961</v>
      </c>
      <c r="C16" s="41">
        <v>5.18193290191168</v>
      </c>
      <c r="D16" s="76">
        <v>51657.098</v>
      </c>
      <c r="E16" s="76">
        <v>456002.461</v>
      </c>
      <c r="F16" s="76">
        <v>4983.708</v>
      </c>
      <c r="G16" s="76">
        <v>29041.242</v>
      </c>
      <c r="H16" s="76">
        <v>421977.511</v>
      </c>
    </row>
    <row r="17" spans="1:8" ht="19.5" customHeight="1">
      <c r="A17" s="11" t="s">
        <v>374</v>
      </c>
      <c r="B17" s="76">
        <v>550669.383</v>
      </c>
      <c r="C17" s="41">
        <v>5.10767797564334</v>
      </c>
      <c r="D17" s="76">
        <v>27638.479</v>
      </c>
      <c r="E17" s="76">
        <v>485199.025</v>
      </c>
      <c r="F17" s="76">
        <v>1314.762</v>
      </c>
      <c r="G17" s="76">
        <v>16308.324</v>
      </c>
      <c r="H17" s="76">
        <v>467575.939</v>
      </c>
    </row>
    <row r="18" spans="1:8" ht="19.5" customHeight="1">
      <c r="A18" s="11" t="s">
        <v>351</v>
      </c>
      <c r="B18" s="76">
        <v>550634.158</v>
      </c>
      <c r="C18" s="41">
        <v>5.10735124973076</v>
      </c>
      <c r="D18" s="76">
        <v>62297.949</v>
      </c>
      <c r="E18" s="76">
        <v>449675.258</v>
      </c>
      <c r="F18" s="76">
        <v>11263.239</v>
      </c>
      <c r="G18" s="76">
        <v>53858.649</v>
      </c>
      <c r="H18" s="76">
        <v>384553.37</v>
      </c>
    </row>
    <row r="19" spans="1:8" ht="19.5" customHeight="1">
      <c r="A19" s="11" t="s">
        <v>373</v>
      </c>
      <c r="B19" s="76">
        <v>541944.97</v>
      </c>
      <c r="C19" s="41">
        <v>5.02675556828568</v>
      </c>
      <c r="D19" s="76">
        <v>49123.886</v>
      </c>
      <c r="E19" s="76">
        <v>451539.213</v>
      </c>
      <c r="F19" s="76">
        <v>3227.27</v>
      </c>
      <c r="G19" s="76">
        <v>27816.456</v>
      </c>
      <c r="H19" s="76">
        <v>420495.487</v>
      </c>
    </row>
    <row r="20" spans="1:8" ht="19.5" customHeight="1">
      <c r="A20" s="11" t="s">
        <v>350</v>
      </c>
      <c r="B20" s="76">
        <v>465888.452</v>
      </c>
      <c r="C20" s="41">
        <v>4.32130105440594</v>
      </c>
      <c r="D20" s="76">
        <v>71141.815</v>
      </c>
      <c r="E20" s="76">
        <v>359529.951</v>
      </c>
      <c r="F20" s="76">
        <v>3262.303</v>
      </c>
      <c r="G20" s="76">
        <v>14473.951</v>
      </c>
      <c r="H20" s="76">
        <v>341793.697</v>
      </c>
    </row>
    <row r="21" spans="1:8" ht="19.5" customHeight="1">
      <c r="A21" s="11" t="s">
        <v>365</v>
      </c>
      <c r="B21" s="76">
        <v>334987.038</v>
      </c>
      <c r="C21" s="41">
        <v>3.10713827378087</v>
      </c>
      <c r="D21" s="76">
        <v>19424.523</v>
      </c>
      <c r="E21" s="76">
        <v>315428.212</v>
      </c>
      <c r="F21" s="76">
        <v>3741.206</v>
      </c>
      <c r="G21" s="76">
        <v>14025.614</v>
      </c>
      <c r="H21" s="76">
        <v>297661.392</v>
      </c>
    </row>
    <row r="22" spans="1:8" ht="19.5" customHeight="1">
      <c r="A22" s="11" t="s">
        <v>358</v>
      </c>
      <c r="B22" s="76">
        <v>267742.767</v>
      </c>
      <c r="C22" s="41">
        <v>2.48342086261169</v>
      </c>
      <c r="D22" s="76">
        <v>24741.659</v>
      </c>
      <c r="E22" s="76">
        <v>224678.747</v>
      </c>
      <c r="F22" s="76">
        <v>2904.972</v>
      </c>
      <c r="G22" s="76">
        <v>32530.368</v>
      </c>
      <c r="H22" s="76">
        <v>189243.407</v>
      </c>
    </row>
    <row r="23" spans="1:8" ht="19.5" customHeight="1">
      <c r="A23" s="11" t="s">
        <v>375</v>
      </c>
      <c r="B23" s="76">
        <v>235286.009</v>
      </c>
      <c r="C23" s="41">
        <v>2.18237149775643</v>
      </c>
      <c r="D23" s="76">
        <v>7708.587</v>
      </c>
      <c r="E23" s="76">
        <v>211500.914</v>
      </c>
      <c r="F23" s="76">
        <v>74.267</v>
      </c>
      <c r="G23" s="76">
        <v>6533.337</v>
      </c>
      <c r="H23" s="76">
        <v>204893.31</v>
      </c>
    </row>
    <row r="24" spans="1:9" ht="19.5" customHeight="1">
      <c r="A24" s="11" t="s">
        <v>908</v>
      </c>
      <c r="B24" s="76">
        <v>172167.773</v>
      </c>
      <c r="C24" s="41">
        <v>1.59692470548642</v>
      </c>
      <c r="D24" s="76">
        <v>15821.692</v>
      </c>
      <c r="E24" s="76">
        <v>144178.697</v>
      </c>
      <c r="F24" s="76">
        <v>2276.947</v>
      </c>
      <c r="G24" s="76">
        <v>1571.01</v>
      </c>
      <c r="H24" s="76">
        <v>140330.74</v>
      </c>
      <c r="I24" s="191"/>
    </row>
    <row r="25" spans="1:8" ht="12.75">
      <c r="A25" s="1"/>
      <c r="B25" s="4"/>
      <c r="C25" s="12"/>
      <c r="D25" s="4"/>
      <c r="E25" s="4"/>
      <c r="F25" s="4"/>
      <c r="G25" s="4"/>
      <c r="H25" s="4"/>
    </row>
    <row r="26" spans="1:8" ht="12.75">
      <c r="A26" s="1"/>
      <c r="B26" s="4"/>
      <c r="C26" s="12"/>
      <c r="D26" s="4"/>
      <c r="E26" s="4"/>
      <c r="F26" s="4"/>
      <c r="G26" s="4"/>
      <c r="H26" s="4"/>
    </row>
    <row r="27" spans="1:8" ht="12.75">
      <c r="A27" s="1"/>
      <c r="B27" s="4"/>
      <c r="C27" s="12"/>
      <c r="D27" s="4"/>
      <c r="E27" s="4"/>
      <c r="F27" s="4"/>
      <c r="G27" s="4"/>
      <c r="H27" s="4"/>
    </row>
    <row r="28" spans="1:8" ht="12.75">
      <c r="A28" s="1"/>
      <c r="B28" s="4"/>
      <c r="C28" s="12"/>
      <c r="D28" s="4"/>
      <c r="E28" s="4"/>
      <c r="F28" s="4"/>
      <c r="G28" s="4"/>
      <c r="H28" s="4"/>
    </row>
    <row r="29" spans="1:8" ht="12.75">
      <c r="A29" s="1"/>
      <c r="B29" s="4"/>
      <c r="C29" s="2"/>
      <c r="D29" s="2"/>
      <c r="E29" s="4"/>
      <c r="F29" s="2"/>
      <c r="G29" s="2"/>
      <c r="H29" s="2"/>
    </row>
    <row r="30" spans="1:8" ht="15">
      <c r="A30" s="530" t="s">
        <v>1204</v>
      </c>
      <c r="B30" s="530"/>
      <c r="C30" s="530"/>
      <c r="D30" s="530"/>
      <c r="E30" s="530"/>
      <c r="F30" s="530"/>
      <c r="G30" s="530"/>
      <c r="H30" s="530"/>
    </row>
    <row r="31" spans="1:8" ht="17.25">
      <c r="A31" s="530" t="s">
        <v>726</v>
      </c>
      <c r="B31" s="530"/>
      <c r="C31" s="530"/>
      <c r="D31" s="530"/>
      <c r="E31" s="530"/>
      <c r="F31" s="530"/>
      <c r="G31" s="530"/>
      <c r="H31" s="530"/>
    </row>
    <row r="32" spans="1:8" ht="15" customHeight="1">
      <c r="A32" s="8"/>
      <c r="B32" s="8"/>
      <c r="C32" s="21"/>
      <c r="D32" s="21"/>
      <c r="E32" s="8"/>
      <c r="F32" s="20"/>
      <c r="G32" s="8"/>
      <c r="H32" s="8"/>
    </row>
    <row r="33" spans="1:8" s="7" customFormat="1" ht="15" customHeight="1">
      <c r="A33" s="531" t="s">
        <v>1028</v>
      </c>
      <c r="B33" s="534" t="s">
        <v>947</v>
      </c>
      <c r="C33" s="535"/>
      <c r="D33" s="538" t="s">
        <v>513</v>
      </c>
      <c r="E33" s="539" t="s">
        <v>197</v>
      </c>
      <c r="F33" s="539"/>
      <c r="G33" s="539"/>
      <c r="H33" s="540"/>
    </row>
    <row r="34" spans="1:8" s="7" customFormat="1" ht="15" customHeight="1">
      <c r="A34" s="532"/>
      <c r="B34" s="536"/>
      <c r="C34" s="537"/>
      <c r="D34" s="537"/>
      <c r="E34" s="537" t="s">
        <v>470</v>
      </c>
      <c r="F34" s="541" t="s">
        <v>477</v>
      </c>
      <c r="G34" s="541"/>
      <c r="H34" s="542"/>
    </row>
    <row r="35" spans="1:8" ht="12.75">
      <c r="A35" s="532"/>
      <c r="B35" s="536" t="s">
        <v>466</v>
      </c>
      <c r="C35" s="537" t="s">
        <v>887</v>
      </c>
      <c r="D35" s="537"/>
      <c r="E35" s="537"/>
      <c r="F35" s="537" t="s">
        <v>198</v>
      </c>
      <c r="G35" s="537" t="s">
        <v>199</v>
      </c>
      <c r="H35" s="543" t="s">
        <v>200</v>
      </c>
    </row>
    <row r="36" spans="1:8" ht="12.75">
      <c r="A36" s="532"/>
      <c r="B36" s="536"/>
      <c r="C36" s="537"/>
      <c r="D36" s="537"/>
      <c r="E36" s="537"/>
      <c r="F36" s="537"/>
      <c r="G36" s="537"/>
      <c r="H36" s="543"/>
    </row>
    <row r="37" spans="1:8" s="7" customFormat="1" ht="15" customHeight="1">
      <c r="A37" s="533"/>
      <c r="B37" s="72" t="s">
        <v>467</v>
      </c>
      <c r="C37" s="73" t="s">
        <v>476</v>
      </c>
      <c r="D37" s="544" t="s">
        <v>467</v>
      </c>
      <c r="E37" s="544"/>
      <c r="F37" s="544"/>
      <c r="G37" s="544"/>
      <c r="H37" s="545"/>
    </row>
    <row r="38" spans="1:8" ht="12.75">
      <c r="A38" s="10"/>
      <c r="B38" s="4"/>
      <c r="C38" s="3"/>
      <c r="D38" s="2"/>
      <c r="E38" s="4"/>
      <c r="F38" s="2"/>
      <c r="G38" s="2"/>
      <c r="H38" s="87"/>
    </row>
    <row r="39" spans="1:8" ht="19.5" customHeight="1">
      <c r="A39" s="11" t="s">
        <v>162</v>
      </c>
      <c r="B39" s="76">
        <v>844899.149</v>
      </c>
      <c r="C39" s="41">
        <v>11.4059253607035</v>
      </c>
      <c r="D39" s="76">
        <v>11491.406</v>
      </c>
      <c r="E39" s="76">
        <v>823640.116</v>
      </c>
      <c r="F39" s="76">
        <v>363.311</v>
      </c>
      <c r="G39" s="76">
        <v>6285.191</v>
      </c>
      <c r="H39" s="76">
        <v>816991.614</v>
      </c>
    </row>
    <row r="40" spans="1:8" ht="19.5" customHeight="1">
      <c r="A40" s="11" t="s">
        <v>836</v>
      </c>
      <c r="B40" s="76">
        <v>634903.625</v>
      </c>
      <c r="C40" s="41">
        <v>8.57103876428461</v>
      </c>
      <c r="D40" s="76">
        <v>13750.913</v>
      </c>
      <c r="E40" s="76">
        <v>592197.102</v>
      </c>
      <c r="F40" s="76">
        <v>3506.848</v>
      </c>
      <c r="G40" s="76">
        <v>10957.252</v>
      </c>
      <c r="H40" s="76">
        <v>577733.002</v>
      </c>
    </row>
    <row r="41" spans="1:8" ht="19.5" customHeight="1">
      <c r="A41" s="11" t="s">
        <v>373</v>
      </c>
      <c r="B41" s="76">
        <v>609209.226</v>
      </c>
      <c r="C41" s="41">
        <v>8.22417085995662</v>
      </c>
      <c r="D41" s="76">
        <v>34232.654</v>
      </c>
      <c r="E41" s="76">
        <v>501956.249</v>
      </c>
      <c r="F41" s="76">
        <v>2566.292</v>
      </c>
      <c r="G41" s="76">
        <v>19377.762</v>
      </c>
      <c r="H41" s="76">
        <v>480012.195</v>
      </c>
    </row>
    <row r="42" spans="1:8" ht="19.5" customHeight="1">
      <c r="A42" s="11" t="s">
        <v>350</v>
      </c>
      <c r="B42" s="76">
        <v>553920.573</v>
      </c>
      <c r="C42" s="41">
        <v>7.47778799265438</v>
      </c>
      <c r="D42" s="76">
        <v>185944.666</v>
      </c>
      <c r="E42" s="76">
        <v>304491.964</v>
      </c>
      <c r="F42" s="76">
        <v>1553.869</v>
      </c>
      <c r="G42" s="76">
        <v>7010.752</v>
      </c>
      <c r="H42" s="76">
        <v>295927.343</v>
      </c>
    </row>
    <row r="43" spans="1:8" ht="19.5" customHeight="1">
      <c r="A43" s="11" t="s">
        <v>351</v>
      </c>
      <c r="B43" s="76">
        <v>543513.925</v>
      </c>
      <c r="C43" s="41">
        <v>7.3373008700391</v>
      </c>
      <c r="D43" s="76">
        <v>75311.431</v>
      </c>
      <c r="E43" s="76">
        <v>385873.547</v>
      </c>
      <c r="F43" s="76">
        <v>1371.488</v>
      </c>
      <c r="G43" s="76">
        <v>11850.266</v>
      </c>
      <c r="H43" s="76">
        <v>372651.793</v>
      </c>
    </row>
    <row r="44" spans="1:8" ht="19.5" customHeight="1">
      <c r="A44" s="11" t="s">
        <v>479</v>
      </c>
      <c r="B44" s="76">
        <v>468384.499</v>
      </c>
      <c r="C44" s="41">
        <v>6.32307257265861</v>
      </c>
      <c r="D44" s="76">
        <v>76980.511</v>
      </c>
      <c r="E44" s="76">
        <v>303497.854</v>
      </c>
      <c r="F44" s="76">
        <v>2454.908</v>
      </c>
      <c r="G44" s="76">
        <v>18441.339</v>
      </c>
      <c r="H44" s="76">
        <v>282601.607</v>
      </c>
    </row>
    <row r="45" spans="1:8" ht="19.5" customHeight="1">
      <c r="A45" s="11" t="s">
        <v>374</v>
      </c>
      <c r="B45" s="76">
        <v>427719.227</v>
      </c>
      <c r="C45" s="41">
        <v>5.77410165967606</v>
      </c>
      <c r="D45" s="76">
        <v>27229.864</v>
      </c>
      <c r="E45" s="76">
        <v>357443.481</v>
      </c>
      <c r="F45" s="76">
        <v>15327.998</v>
      </c>
      <c r="G45" s="76">
        <v>38797.43</v>
      </c>
      <c r="H45" s="76">
        <v>303318.053</v>
      </c>
    </row>
    <row r="46" spans="1:8" ht="19.5" customHeight="1">
      <c r="A46" s="11" t="s">
        <v>349</v>
      </c>
      <c r="B46" s="76">
        <v>385223.873</v>
      </c>
      <c r="C46" s="41">
        <v>5.20042510138582</v>
      </c>
      <c r="D46" s="76">
        <v>34857.247</v>
      </c>
      <c r="E46" s="76">
        <v>308924.236</v>
      </c>
      <c r="F46" s="76">
        <v>2812.975</v>
      </c>
      <c r="G46" s="76">
        <v>6007.36</v>
      </c>
      <c r="H46" s="76">
        <v>300103.901</v>
      </c>
    </row>
    <row r="47" spans="1:8" ht="19.5" customHeight="1">
      <c r="A47" s="11" t="s">
        <v>358</v>
      </c>
      <c r="B47" s="76">
        <v>363549.886</v>
      </c>
      <c r="C47" s="41">
        <v>4.90783174479001</v>
      </c>
      <c r="D47" s="76">
        <v>90680.084</v>
      </c>
      <c r="E47" s="76">
        <v>244471.359</v>
      </c>
      <c r="F47" s="76">
        <v>4615.265</v>
      </c>
      <c r="G47" s="76">
        <v>8400.542</v>
      </c>
      <c r="H47" s="76">
        <v>231455.552</v>
      </c>
    </row>
    <row r="48" spans="1:8" ht="19.5" customHeight="1">
      <c r="A48" s="11" t="s">
        <v>440</v>
      </c>
      <c r="B48" s="76">
        <v>242084.107</v>
      </c>
      <c r="C48" s="41">
        <v>3.26807437162486</v>
      </c>
      <c r="D48" s="76">
        <v>1266.534</v>
      </c>
      <c r="E48" s="76">
        <v>221609.639</v>
      </c>
      <c r="F48" s="76">
        <v>1824.488</v>
      </c>
      <c r="G48" s="76">
        <v>7872.188</v>
      </c>
      <c r="H48" s="76">
        <v>211912.963</v>
      </c>
    </row>
    <row r="49" spans="1:8" ht="19.5" customHeight="1">
      <c r="A49" s="11" t="s">
        <v>355</v>
      </c>
      <c r="B49" s="76">
        <v>226136.821</v>
      </c>
      <c r="C49" s="41">
        <v>3.05279003379937</v>
      </c>
      <c r="D49" s="76">
        <v>73137.164</v>
      </c>
      <c r="E49" s="76">
        <v>133312.87</v>
      </c>
      <c r="F49" s="76">
        <v>64.942</v>
      </c>
      <c r="G49" s="76">
        <v>3480.458</v>
      </c>
      <c r="H49" s="76">
        <v>129767.47</v>
      </c>
    </row>
    <row r="50" spans="1:8" ht="19.5" customHeight="1">
      <c r="A50" s="11" t="s">
        <v>908</v>
      </c>
      <c r="B50" s="76">
        <v>145305.587</v>
      </c>
      <c r="C50" s="41">
        <v>1.96158876686856</v>
      </c>
      <c r="D50" s="76">
        <v>234.853</v>
      </c>
      <c r="E50" s="76">
        <v>136003.913</v>
      </c>
      <c r="F50" s="207">
        <v>0.443</v>
      </c>
      <c r="G50" s="76">
        <v>60.661</v>
      </c>
      <c r="H50" s="76">
        <v>135942.809</v>
      </c>
    </row>
    <row r="51" spans="1:8" ht="19.5" customHeight="1">
      <c r="A51" s="11" t="s">
        <v>375</v>
      </c>
      <c r="B51" s="76">
        <v>120079.017</v>
      </c>
      <c r="C51" s="41">
        <v>1.62103643601687</v>
      </c>
      <c r="D51" s="76">
        <v>1939.463</v>
      </c>
      <c r="E51" s="76">
        <v>102135.293</v>
      </c>
      <c r="F51" s="76">
        <v>157.704</v>
      </c>
      <c r="G51" s="76">
        <v>1950.185</v>
      </c>
      <c r="H51" s="76">
        <v>100027.404</v>
      </c>
    </row>
    <row r="52" spans="1:8" ht="19.5" customHeight="1">
      <c r="A52" s="11" t="s">
        <v>365</v>
      </c>
      <c r="B52" s="76">
        <v>117643.354</v>
      </c>
      <c r="C52" s="41">
        <v>1.58815559998489</v>
      </c>
      <c r="D52" s="76">
        <v>1790.89</v>
      </c>
      <c r="E52" s="76">
        <v>110727.045</v>
      </c>
      <c r="F52" s="206">
        <v>745.318</v>
      </c>
      <c r="G52" s="76">
        <v>2693.028</v>
      </c>
      <c r="H52" s="76">
        <v>107288.699</v>
      </c>
    </row>
    <row r="53" spans="1:8" ht="19.5" customHeight="1">
      <c r="A53" s="11" t="s">
        <v>376</v>
      </c>
      <c r="B53" s="76">
        <v>115816.057</v>
      </c>
      <c r="C53" s="41">
        <v>1.5634875514746</v>
      </c>
      <c r="D53" s="76">
        <v>11078.146</v>
      </c>
      <c r="E53" s="76">
        <v>91654.975</v>
      </c>
      <c r="F53" s="76">
        <v>475.06</v>
      </c>
      <c r="G53" s="76">
        <v>3719.817</v>
      </c>
      <c r="H53" s="76">
        <v>87460.098</v>
      </c>
    </row>
    <row r="54" spans="1:8" ht="12.75">
      <c r="A54" s="1"/>
      <c r="B54" s="4"/>
      <c r="C54" s="12"/>
      <c r="D54" s="4"/>
      <c r="E54" s="4"/>
      <c r="F54" s="4"/>
      <c r="G54" s="4"/>
      <c r="H54" s="19"/>
    </row>
    <row r="55" spans="1:8" ht="12.75">
      <c r="A55" t="s">
        <v>830</v>
      </c>
      <c r="H55" s="18"/>
    </row>
    <row r="56" spans="1:8" ht="31.5" customHeight="1">
      <c r="A56" s="483" t="s">
        <v>1120</v>
      </c>
      <c r="B56" s="483"/>
      <c r="C56" s="483"/>
      <c r="D56" s="483"/>
      <c r="E56" s="483"/>
      <c r="F56" s="483"/>
      <c r="G56" s="483"/>
      <c r="H56" s="483"/>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6"/>
  <sheetViews>
    <sheetView workbookViewId="0" topLeftCell="A1">
      <selection activeCell="A2" sqref="A2"/>
    </sheetView>
  </sheetViews>
  <sheetFormatPr defaultColWidth="11.421875" defaultRowHeight="12.75"/>
  <cols>
    <col min="1" max="1" width="21.140625" style="279" customWidth="1"/>
    <col min="2" max="3" width="12.00390625" style="279" customWidth="1"/>
    <col min="4" max="4" width="12.28125" style="279" customWidth="1"/>
    <col min="5" max="6" width="11.28125" style="279" customWidth="1"/>
    <col min="7" max="7" width="12.00390625" style="279" customWidth="1"/>
    <col min="8" max="8" width="12.57421875" style="279" hidden="1" customWidth="1"/>
    <col min="9" max="9" width="3.140625" style="279" customWidth="1"/>
    <col min="10" max="16384" width="11.421875" style="279" customWidth="1"/>
  </cols>
  <sheetData>
    <row r="1" spans="1:8" ht="13.5">
      <c r="A1" s="555" t="s">
        <v>1003</v>
      </c>
      <c r="B1" s="555"/>
      <c r="C1" s="555"/>
      <c r="D1" s="555"/>
      <c r="E1" s="555"/>
      <c r="F1" s="555"/>
      <c r="G1" s="555"/>
      <c r="H1" s="278"/>
    </row>
    <row r="2" spans="1:8" ht="11.25">
      <c r="A2" s="280"/>
      <c r="B2" s="281"/>
      <c r="C2" s="282"/>
      <c r="D2" s="283"/>
      <c r="E2" s="281"/>
      <c r="F2" s="283"/>
      <c r="G2" s="283"/>
      <c r="H2" s="278"/>
    </row>
    <row r="3" spans="1:8" s="285" customFormat="1" ht="15" customHeight="1">
      <c r="A3" s="556" t="s">
        <v>472</v>
      </c>
      <c r="B3" s="559" t="s">
        <v>1191</v>
      </c>
      <c r="C3" s="560"/>
      <c r="D3" s="560"/>
      <c r="E3" s="561" t="s">
        <v>1205</v>
      </c>
      <c r="F3" s="560"/>
      <c r="G3" s="562"/>
      <c r="H3" s="284"/>
    </row>
    <row r="4" spans="1:8" s="285" customFormat="1" ht="15" customHeight="1">
      <c r="A4" s="557"/>
      <c r="B4" s="286" t="s">
        <v>473</v>
      </c>
      <c r="C4" s="553" t="s">
        <v>474</v>
      </c>
      <c r="D4" s="553"/>
      <c r="E4" s="287" t="s">
        <v>473</v>
      </c>
      <c r="F4" s="553" t="s">
        <v>474</v>
      </c>
      <c r="G4" s="554"/>
      <c r="H4" s="284"/>
    </row>
    <row r="5" spans="1:8" ht="15" customHeight="1">
      <c r="A5" s="557"/>
      <c r="B5" s="547" t="s">
        <v>475</v>
      </c>
      <c r="C5" s="549" t="s">
        <v>467</v>
      </c>
      <c r="D5" s="549" t="s">
        <v>1206</v>
      </c>
      <c r="E5" s="549" t="s">
        <v>475</v>
      </c>
      <c r="F5" s="549" t="s">
        <v>467</v>
      </c>
      <c r="G5" s="551" t="s">
        <v>1207</v>
      </c>
      <c r="H5" s="278"/>
    </row>
    <row r="6" spans="1:8" ht="15" customHeight="1">
      <c r="A6" s="557"/>
      <c r="B6" s="547"/>
      <c r="C6" s="549"/>
      <c r="D6" s="549"/>
      <c r="E6" s="549"/>
      <c r="F6" s="549"/>
      <c r="G6" s="551"/>
      <c r="H6" s="278"/>
    </row>
    <row r="7" spans="1:8" ht="28.5" customHeight="1">
      <c r="A7" s="558"/>
      <c r="B7" s="548"/>
      <c r="C7" s="550"/>
      <c r="D7" s="550"/>
      <c r="E7" s="550"/>
      <c r="F7" s="550"/>
      <c r="G7" s="552"/>
      <c r="H7" s="278"/>
    </row>
    <row r="8" spans="1:8" ht="4.5" customHeight="1">
      <c r="A8" s="288"/>
      <c r="B8" s="289"/>
      <c r="C8" s="290"/>
      <c r="D8" s="278"/>
      <c r="E8" s="289"/>
      <c r="F8" s="278"/>
      <c r="G8" s="278"/>
      <c r="H8" s="278"/>
    </row>
    <row r="9" spans="1:8" ht="12.75" customHeight="1">
      <c r="A9" s="291" t="s">
        <v>1089</v>
      </c>
      <c r="B9" s="292">
        <v>911166.686</v>
      </c>
      <c r="C9" s="292">
        <v>2386895.056</v>
      </c>
      <c r="D9" s="293">
        <v>9.65135517969766</v>
      </c>
      <c r="E9" s="292">
        <v>2814367.68</v>
      </c>
      <c r="F9" s="292">
        <v>7022791.604</v>
      </c>
      <c r="G9" s="293">
        <v>7.78073751541311</v>
      </c>
      <c r="H9" s="278"/>
    </row>
    <row r="10" spans="1:8" ht="12.75" customHeight="1">
      <c r="A10" s="291" t="s">
        <v>702</v>
      </c>
      <c r="B10" s="294"/>
      <c r="C10" s="294"/>
      <c r="D10" s="295"/>
      <c r="E10" s="294"/>
      <c r="F10" s="294"/>
      <c r="G10" s="295"/>
      <c r="H10" s="278"/>
    </row>
    <row r="11" spans="1:8" ht="12.75" customHeight="1">
      <c r="A11" s="291" t="s">
        <v>703</v>
      </c>
      <c r="B11" s="292">
        <v>529259.6</v>
      </c>
      <c r="C11" s="292">
        <v>1250267.885</v>
      </c>
      <c r="D11" s="293">
        <v>7.96961309025814</v>
      </c>
      <c r="E11" s="292">
        <v>1627100.435</v>
      </c>
      <c r="F11" s="292">
        <v>3889429.705</v>
      </c>
      <c r="G11" s="293">
        <v>8.30838467929745</v>
      </c>
      <c r="H11" s="290"/>
    </row>
    <row r="12" spans="1:8" ht="12.75" customHeight="1">
      <c r="A12" s="291" t="s">
        <v>704</v>
      </c>
      <c r="B12" s="292">
        <v>62885.732</v>
      </c>
      <c r="C12" s="292">
        <v>137794.213</v>
      </c>
      <c r="D12" s="293">
        <v>-8.73461333755388</v>
      </c>
      <c r="E12" s="292">
        <v>173326.613</v>
      </c>
      <c r="F12" s="292">
        <v>404921.124</v>
      </c>
      <c r="G12" s="293">
        <v>-3.15126404315031</v>
      </c>
      <c r="H12" s="278"/>
    </row>
    <row r="13" spans="1:8" ht="12.75" customHeight="1">
      <c r="A13" s="291" t="s">
        <v>1095</v>
      </c>
      <c r="B13" s="292">
        <v>21219.435</v>
      </c>
      <c r="C13" s="292">
        <v>115228.555</v>
      </c>
      <c r="D13" s="293">
        <v>2.31468864267764</v>
      </c>
      <c r="E13" s="292">
        <v>60902.651</v>
      </c>
      <c r="F13" s="292">
        <v>341393.974</v>
      </c>
      <c r="G13" s="293">
        <v>6.73719562346263</v>
      </c>
      <c r="H13" s="278"/>
    </row>
    <row r="14" spans="1:8" ht="12.75" customHeight="1">
      <c r="A14" s="291" t="s">
        <v>705</v>
      </c>
      <c r="B14" s="292">
        <v>55647.43</v>
      </c>
      <c r="C14" s="292">
        <v>359716.501</v>
      </c>
      <c r="D14" s="293">
        <v>15.4546063406565</v>
      </c>
      <c r="E14" s="292">
        <v>155730.571</v>
      </c>
      <c r="F14" s="292">
        <v>1036935.027</v>
      </c>
      <c r="G14" s="293">
        <v>7.45091206033489</v>
      </c>
      <c r="H14" s="278"/>
    </row>
    <row r="15" spans="1:8" ht="12.75" customHeight="1">
      <c r="A15" s="291" t="s">
        <v>706</v>
      </c>
      <c r="B15" s="292">
        <v>6689.425</v>
      </c>
      <c r="C15" s="292">
        <v>78153.606</v>
      </c>
      <c r="D15" s="293">
        <v>1.19801788968918</v>
      </c>
      <c r="E15" s="292">
        <v>21277.322</v>
      </c>
      <c r="F15" s="292">
        <v>240645.986</v>
      </c>
      <c r="G15" s="293">
        <v>28.8694830945694</v>
      </c>
      <c r="H15" s="278"/>
    </row>
    <row r="16" spans="1:8" ht="12.75" customHeight="1">
      <c r="A16" s="291" t="s">
        <v>707</v>
      </c>
      <c r="B16" s="292">
        <v>120848.892</v>
      </c>
      <c r="C16" s="292">
        <v>641804.009</v>
      </c>
      <c r="D16" s="293">
        <v>14.1321569389157</v>
      </c>
      <c r="E16" s="292">
        <v>354462.464</v>
      </c>
      <c r="F16" s="292">
        <v>1733999.911</v>
      </c>
      <c r="G16" s="293">
        <v>0.738745610405516</v>
      </c>
      <c r="H16" s="278"/>
    </row>
    <row r="17" spans="1:8" s="300" customFormat="1" ht="12.75" customHeight="1">
      <c r="A17" s="296" t="s">
        <v>708</v>
      </c>
      <c r="B17" s="297">
        <v>1178523.011</v>
      </c>
      <c r="C17" s="297">
        <v>3719955.493</v>
      </c>
      <c r="D17" s="298">
        <v>9.67701136231727</v>
      </c>
      <c r="E17" s="297">
        <v>3580163.327</v>
      </c>
      <c r="F17" s="297">
        <v>10781207.931</v>
      </c>
      <c r="G17" s="298">
        <v>6.45792365179516</v>
      </c>
      <c r="H17" s="299"/>
    </row>
    <row r="18" spans="1:8" s="300" customFormat="1" ht="9" customHeight="1">
      <c r="A18" s="301"/>
      <c r="B18" s="297"/>
      <c r="C18" s="297"/>
      <c r="D18" s="298"/>
      <c r="E18" s="297"/>
      <c r="F18" s="297"/>
      <c r="G18" s="298"/>
      <c r="H18" s="299"/>
    </row>
    <row r="19" spans="1:8" ht="13.5">
      <c r="A19" s="555" t="s">
        <v>1004</v>
      </c>
      <c r="B19" s="555"/>
      <c r="C19" s="555"/>
      <c r="D19" s="555"/>
      <c r="E19" s="555"/>
      <c r="F19" s="555"/>
      <c r="G19" s="555"/>
      <c r="H19" s="278"/>
    </row>
    <row r="20" spans="1:8" ht="11.25">
      <c r="A20" s="280"/>
      <c r="B20" s="281"/>
      <c r="C20" s="282"/>
      <c r="D20" s="283"/>
      <c r="E20" s="281"/>
      <c r="F20" s="283"/>
      <c r="G20" s="283"/>
      <c r="H20" s="278"/>
    </row>
    <row r="21" spans="1:8" s="285" customFormat="1" ht="15" customHeight="1">
      <c r="A21" s="556" t="s">
        <v>472</v>
      </c>
      <c r="B21" s="559" t="s">
        <v>1191</v>
      </c>
      <c r="C21" s="560"/>
      <c r="D21" s="560"/>
      <c r="E21" s="561" t="s">
        <v>1205</v>
      </c>
      <c r="F21" s="560"/>
      <c r="G21" s="562"/>
      <c r="H21" s="284"/>
    </row>
    <row r="22" spans="1:8" s="285" customFormat="1" ht="15" customHeight="1">
      <c r="A22" s="557"/>
      <c r="B22" s="286" t="s">
        <v>473</v>
      </c>
      <c r="C22" s="553" t="s">
        <v>474</v>
      </c>
      <c r="D22" s="553"/>
      <c r="E22" s="287" t="s">
        <v>473</v>
      </c>
      <c r="F22" s="553" t="s">
        <v>474</v>
      </c>
      <c r="G22" s="554"/>
      <c r="H22" s="284"/>
    </row>
    <row r="23" spans="1:8" ht="15" customHeight="1">
      <c r="A23" s="557"/>
      <c r="B23" s="547" t="s">
        <v>475</v>
      </c>
      <c r="C23" s="549" t="s">
        <v>467</v>
      </c>
      <c r="D23" s="549" t="s">
        <v>1206</v>
      </c>
      <c r="E23" s="549" t="s">
        <v>475</v>
      </c>
      <c r="F23" s="549" t="s">
        <v>467</v>
      </c>
      <c r="G23" s="551" t="s">
        <v>1207</v>
      </c>
      <c r="H23" s="278"/>
    </row>
    <row r="24" spans="1:8" ht="15" customHeight="1">
      <c r="A24" s="557"/>
      <c r="B24" s="547"/>
      <c r="C24" s="549"/>
      <c r="D24" s="549"/>
      <c r="E24" s="549"/>
      <c r="F24" s="549"/>
      <c r="G24" s="551"/>
      <c r="H24" s="278"/>
    </row>
    <row r="25" spans="1:8" ht="28.5" customHeight="1">
      <c r="A25" s="558"/>
      <c r="B25" s="548"/>
      <c r="C25" s="550"/>
      <c r="D25" s="550"/>
      <c r="E25" s="550"/>
      <c r="F25" s="550"/>
      <c r="G25" s="552"/>
      <c r="H25" s="278"/>
    </row>
    <row r="26" spans="1:8" ht="6.75" customHeight="1">
      <c r="A26" s="288"/>
      <c r="B26" s="289"/>
      <c r="C26" s="290"/>
      <c r="D26" s="278"/>
      <c r="E26" s="289"/>
      <c r="F26" s="278"/>
      <c r="G26" s="278"/>
      <c r="H26" s="278"/>
    </row>
    <row r="27" spans="1:8" ht="12.75" customHeight="1">
      <c r="A27" s="291" t="s">
        <v>1089</v>
      </c>
      <c r="B27" s="292">
        <v>949220.775</v>
      </c>
      <c r="C27" s="292">
        <v>1744256.065</v>
      </c>
      <c r="D27" s="293">
        <v>5.13410301407494</v>
      </c>
      <c r="E27" s="292">
        <v>2810581.617</v>
      </c>
      <c r="F27" s="292">
        <v>5155703.655</v>
      </c>
      <c r="G27" s="293">
        <v>6.59324718304373</v>
      </c>
      <c r="H27" s="278"/>
    </row>
    <row r="28" spans="1:8" ht="12.75" customHeight="1">
      <c r="A28" s="291" t="s">
        <v>702</v>
      </c>
      <c r="B28" s="294"/>
      <c r="C28" s="294"/>
      <c r="D28" s="295"/>
      <c r="E28" s="294"/>
      <c r="F28" s="294"/>
      <c r="G28" s="295"/>
      <c r="H28" s="278"/>
    </row>
    <row r="29" spans="1:8" ht="12.75" customHeight="1">
      <c r="A29" s="291" t="s">
        <v>703</v>
      </c>
      <c r="B29" s="292">
        <v>545188.286</v>
      </c>
      <c r="C29" s="292">
        <v>982212.555</v>
      </c>
      <c r="D29" s="293">
        <v>-0.497928462136372</v>
      </c>
      <c r="E29" s="292">
        <v>1621342.449</v>
      </c>
      <c r="F29" s="292">
        <v>3010937.573</v>
      </c>
      <c r="G29" s="293">
        <v>4.39413492894464</v>
      </c>
      <c r="H29" s="290"/>
    </row>
    <row r="30" spans="1:8" ht="12.75" customHeight="1">
      <c r="A30" s="291" t="s">
        <v>704</v>
      </c>
      <c r="B30" s="292">
        <v>24149.326</v>
      </c>
      <c r="C30" s="292">
        <v>60076.397</v>
      </c>
      <c r="D30" s="293">
        <v>-21.3121990826453</v>
      </c>
      <c r="E30" s="292">
        <v>78834.108</v>
      </c>
      <c r="F30" s="292">
        <v>185742.885</v>
      </c>
      <c r="G30" s="293">
        <v>-8.7488382225892</v>
      </c>
      <c r="H30" s="278"/>
    </row>
    <row r="31" spans="1:8" ht="12.75" customHeight="1">
      <c r="A31" s="291" t="s">
        <v>1095</v>
      </c>
      <c r="B31" s="292">
        <v>33977.053</v>
      </c>
      <c r="C31" s="292">
        <v>66951.111</v>
      </c>
      <c r="D31" s="293">
        <v>-10.5755607343549</v>
      </c>
      <c r="E31" s="292">
        <v>104788.387</v>
      </c>
      <c r="F31" s="292">
        <v>208963.408</v>
      </c>
      <c r="G31" s="293">
        <v>1.18041766300831</v>
      </c>
      <c r="H31" s="278"/>
    </row>
    <row r="32" spans="1:8" ht="12.75" customHeight="1">
      <c r="A32" s="291" t="s">
        <v>705</v>
      </c>
      <c r="B32" s="292">
        <v>6998.642</v>
      </c>
      <c r="C32" s="292">
        <v>101524.446</v>
      </c>
      <c r="D32" s="293">
        <v>3.12621159992915</v>
      </c>
      <c r="E32" s="292">
        <v>24275.576</v>
      </c>
      <c r="F32" s="292">
        <v>286789.363</v>
      </c>
      <c r="G32" s="293">
        <v>-5.69053506443659</v>
      </c>
      <c r="H32" s="278"/>
    </row>
    <row r="33" spans="1:8" ht="12.75" customHeight="1">
      <c r="A33" s="291" t="s">
        <v>706</v>
      </c>
      <c r="B33" s="292">
        <v>8139.803</v>
      </c>
      <c r="C33" s="292">
        <v>96331.607</v>
      </c>
      <c r="D33" s="293">
        <v>44.3410494496574</v>
      </c>
      <c r="E33" s="292">
        <v>24847.529</v>
      </c>
      <c r="F33" s="292">
        <v>270672.914</v>
      </c>
      <c r="G33" s="293">
        <v>45.784803576576</v>
      </c>
      <c r="H33" s="278"/>
    </row>
    <row r="34" spans="1:8" ht="12.75" customHeight="1">
      <c r="A34" s="291" t="s">
        <v>707</v>
      </c>
      <c r="B34" s="292">
        <v>76058.747</v>
      </c>
      <c r="C34" s="292">
        <v>461841.84</v>
      </c>
      <c r="D34" s="293">
        <v>6.96722886803693</v>
      </c>
      <c r="E34" s="292">
        <v>213687.996</v>
      </c>
      <c r="F34" s="292">
        <v>1299673.61</v>
      </c>
      <c r="G34" s="293">
        <v>4.76875906578623</v>
      </c>
      <c r="H34" s="278"/>
    </row>
    <row r="35" spans="1:8" s="300" customFormat="1" ht="12.75" customHeight="1">
      <c r="A35" s="296" t="s">
        <v>708</v>
      </c>
      <c r="B35" s="297">
        <v>1098544.346</v>
      </c>
      <c r="C35" s="297">
        <v>2530981.466</v>
      </c>
      <c r="D35" s="298">
        <v>5.14039478745997</v>
      </c>
      <c r="E35" s="297">
        <v>3257015.213</v>
      </c>
      <c r="F35" s="297">
        <v>7407545.835</v>
      </c>
      <c r="G35" s="298">
        <v>6.16857877088508</v>
      </c>
      <c r="H35" s="299"/>
    </row>
    <row r="36" spans="1:8" s="300" customFormat="1" ht="6" customHeight="1">
      <c r="A36" s="301"/>
      <c r="B36" s="297"/>
      <c r="C36" s="297"/>
      <c r="D36" s="298"/>
      <c r="E36" s="297"/>
      <c r="F36" s="297"/>
      <c r="G36" s="298"/>
      <c r="H36" s="299"/>
    </row>
    <row r="37" spans="1:8" s="300" customFormat="1" ht="15" customHeight="1">
      <c r="A37" s="301"/>
      <c r="B37" s="297"/>
      <c r="C37" s="297"/>
      <c r="D37" s="298"/>
      <c r="E37" s="297"/>
      <c r="F37" s="297"/>
      <c r="G37" s="298"/>
      <c r="H37" s="299"/>
    </row>
    <row r="38" spans="1:8" ht="11.25">
      <c r="A38" s="302"/>
      <c r="B38" s="289"/>
      <c r="C38" s="289"/>
      <c r="D38" s="303"/>
      <c r="E38" s="289"/>
      <c r="F38" s="289"/>
      <c r="G38" s="303"/>
      <c r="H38" s="290"/>
    </row>
    <row r="39" spans="1:8" ht="11.25">
      <c r="A39" s="302"/>
      <c r="B39" s="289"/>
      <c r="C39" s="289"/>
      <c r="D39" s="303"/>
      <c r="E39" s="289"/>
      <c r="F39" s="289"/>
      <c r="G39" s="303"/>
      <c r="H39" s="290"/>
    </row>
    <row r="40" spans="1:8" ht="11.25">
      <c r="A40" s="302"/>
      <c r="B40" s="289"/>
      <c r="C40" s="289"/>
      <c r="D40" s="303"/>
      <c r="E40" s="289"/>
      <c r="F40" s="289"/>
      <c r="G40" s="303"/>
      <c r="H40" s="290"/>
    </row>
    <row r="41" spans="1:8" ht="11.25" customHeight="1">
      <c r="A41" s="279" t="s">
        <v>830</v>
      </c>
      <c r="B41" s="289"/>
      <c r="C41" s="289"/>
      <c r="D41" s="303"/>
      <c r="E41" s="289"/>
      <c r="F41" s="289"/>
      <c r="G41" s="303"/>
      <c r="H41" s="290"/>
    </row>
    <row r="42" spans="1:8" ht="25.5" customHeight="1">
      <c r="A42" s="546" t="s">
        <v>1119</v>
      </c>
      <c r="B42" s="546"/>
      <c r="C42" s="546"/>
      <c r="D42" s="546"/>
      <c r="E42" s="546"/>
      <c r="F42" s="546"/>
      <c r="G42" s="546"/>
      <c r="H42" s="546"/>
    </row>
    <row r="44" ht="31.5" customHeight="1"/>
    <row r="45" spans="1:8" ht="11.25">
      <c r="A45" s="302"/>
      <c r="B45" s="289"/>
      <c r="C45" s="289"/>
      <c r="D45" s="303"/>
      <c r="E45" s="289"/>
      <c r="F45" s="289"/>
      <c r="G45" s="303"/>
      <c r="H45" s="290"/>
    </row>
    <row r="46" spans="1:8" ht="30" customHeight="1">
      <c r="A46" s="304"/>
      <c r="B46" s="289"/>
      <c r="C46" s="289"/>
      <c r="D46" s="303"/>
      <c r="E46" s="289"/>
      <c r="F46" s="289"/>
      <c r="G46" s="303"/>
      <c r="H46" s="290"/>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42:H42"/>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2" sqref="A2"/>
    </sheetView>
  </sheetViews>
  <sheetFormatPr defaultColWidth="11.421875" defaultRowHeight="12.75"/>
  <cols>
    <col min="1" max="1" width="21.140625" style="121" customWidth="1"/>
    <col min="2" max="2" width="10.140625" style="121" customWidth="1"/>
    <col min="3" max="3" width="9.8515625" style="121" customWidth="1"/>
    <col min="4" max="4" width="9.28125" style="121" customWidth="1"/>
    <col min="5" max="5" width="9.8515625" style="121" customWidth="1"/>
    <col min="6" max="6" width="10.7109375" style="121" customWidth="1"/>
    <col min="7" max="7" width="9.7109375" style="121" customWidth="1"/>
    <col min="8" max="8" width="11.00390625" style="121" customWidth="1"/>
    <col min="9" max="16384" width="11.421875" style="121" customWidth="1"/>
  </cols>
  <sheetData>
    <row r="1" spans="1:8" ht="14.25" customHeight="1">
      <c r="A1" s="570" t="s">
        <v>1226</v>
      </c>
      <c r="B1" s="570"/>
      <c r="C1" s="570"/>
      <c r="D1" s="570"/>
      <c r="E1" s="570"/>
      <c r="F1" s="570"/>
      <c r="G1" s="570"/>
      <c r="H1" s="570"/>
    </row>
    <row r="2" spans="1:8" ht="12.75">
      <c r="A2" s="122"/>
      <c r="B2" s="123"/>
      <c r="C2" s="124"/>
      <c r="D2" s="125"/>
      <c r="E2" s="123"/>
      <c r="F2" s="124"/>
      <c r="G2" s="125"/>
      <c r="H2" s="125"/>
    </row>
    <row r="3" spans="1:8" s="127" customFormat="1" ht="15" customHeight="1">
      <c r="A3" s="571" t="s">
        <v>976</v>
      </c>
      <c r="B3" s="574" t="s">
        <v>948</v>
      </c>
      <c r="C3" s="575"/>
      <c r="D3" s="575" t="s">
        <v>974</v>
      </c>
      <c r="E3" s="576" t="s">
        <v>197</v>
      </c>
      <c r="F3" s="576"/>
      <c r="G3" s="576"/>
      <c r="H3" s="577"/>
    </row>
    <row r="4" spans="1:8" s="127" customFormat="1" ht="15" customHeight="1">
      <c r="A4" s="572"/>
      <c r="B4" s="565"/>
      <c r="C4" s="566"/>
      <c r="D4" s="566"/>
      <c r="E4" s="566" t="s">
        <v>470</v>
      </c>
      <c r="F4" s="563" t="s">
        <v>477</v>
      </c>
      <c r="G4" s="563"/>
      <c r="H4" s="564"/>
    </row>
    <row r="5" spans="1:8" s="127" customFormat="1" ht="15" customHeight="1">
      <c r="A5" s="572"/>
      <c r="B5" s="565" t="s">
        <v>466</v>
      </c>
      <c r="C5" s="566" t="s">
        <v>887</v>
      </c>
      <c r="D5" s="566"/>
      <c r="E5" s="566"/>
      <c r="F5" s="566" t="s">
        <v>198</v>
      </c>
      <c r="G5" s="566" t="s">
        <v>199</v>
      </c>
      <c r="H5" s="567" t="s">
        <v>200</v>
      </c>
    </row>
    <row r="6" spans="1:8" s="127" customFormat="1" ht="15" customHeight="1">
      <c r="A6" s="572"/>
      <c r="B6" s="565"/>
      <c r="C6" s="566"/>
      <c r="D6" s="566"/>
      <c r="E6" s="566"/>
      <c r="F6" s="566"/>
      <c r="G6" s="566"/>
      <c r="H6" s="567"/>
    </row>
    <row r="7" spans="1:8" s="127" customFormat="1" ht="15" customHeight="1">
      <c r="A7" s="573"/>
      <c r="B7" s="128" t="s">
        <v>467</v>
      </c>
      <c r="C7" s="129" t="s">
        <v>476</v>
      </c>
      <c r="D7" s="568" t="s">
        <v>467</v>
      </c>
      <c r="E7" s="568"/>
      <c r="F7" s="568"/>
      <c r="G7" s="568"/>
      <c r="H7" s="569"/>
    </row>
    <row r="8" spans="1:8" s="134" customFormat="1" ht="6" customHeight="1">
      <c r="A8" s="130"/>
      <c r="B8" s="131"/>
      <c r="C8" s="132"/>
      <c r="D8" s="133"/>
      <c r="E8" s="131"/>
      <c r="F8" s="132"/>
      <c r="G8" s="133"/>
      <c r="H8" s="133"/>
    </row>
    <row r="9" spans="1:8" s="134" customFormat="1" ht="12.75" customHeight="1">
      <c r="A9" s="135" t="s">
        <v>709</v>
      </c>
      <c r="B9" s="136">
        <v>2639917.824</v>
      </c>
      <c r="C9" s="137">
        <v>70.9663819625704</v>
      </c>
      <c r="D9" s="136">
        <v>207673.634</v>
      </c>
      <c r="E9" s="136">
        <v>2231887.121</v>
      </c>
      <c r="F9" s="136">
        <v>18445.967</v>
      </c>
      <c r="G9" s="136">
        <v>96735.144</v>
      </c>
      <c r="H9" s="136">
        <v>2116706.01</v>
      </c>
    </row>
    <row r="10" spans="1:8" s="134" customFormat="1" ht="12.75" customHeight="1">
      <c r="A10" s="135" t="s">
        <v>710</v>
      </c>
      <c r="B10" s="138"/>
      <c r="C10" s="139"/>
      <c r="D10" s="140"/>
      <c r="E10" s="140"/>
      <c r="F10" s="140"/>
      <c r="G10" s="140"/>
      <c r="H10" s="140"/>
    </row>
    <row r="11" spans="1:8" s="134" customFormat="1" ht="12.75" customHeight="1">
      <c r="A11" s="135" t="s">
        <v>1085</v>
      </c>
      <c r="B11" s="136">
        <v>2386895.056</v>
      </c>
      <c r="C11" s="137">
        <v>64.1646132726997</v>
      </c>
      <c r="D11" s="136">
        <v>195578.132</v>
      </c>
      <c r="E11" s="136">
        <v>1991055.269</v>
      </c>
      <c r="F11" s="136">
        <v>14253.761</v>
      </c>
      <c r="G11" s="136">
        <v>86717.448</v>
      </c>
      <c r="H11" s="136">
        <v>1890084.06</v>
      </c>
    </row>
    <row r="12" spans="1:8" s="134" customFormat="1" ht="12.75" customHeight="1">
      <c r="A12" s="135" t="s">
        <v>711</v>
      </c>
      <c r="B12" s="138"/>
      <c r="C12" s="137"/>
      <c r="D12" s="140"/>
      <c r="E12" s="140"/>
      <c r="F12" s="140"/>
      <c r="G12" s="140"/>
      <c r="H12" s="140"/>
    </row>
    <row r="13" spans="1:8" s="134" customFormat="1" ht="12.75" customHeight="1">
      <c r="A13" s="135" t="s">
        <v>712</v>
      </c>
      <c r="B13" s="136">
        <v>1250267.885</v>
      </c>
      <c r="C13" s="137">
        <v>33.6097538627191</v>
      </c>
      <c r="D13" s="136">
        <v>129377.242</v>
      </c>
      <c r="E13" s="136">
        <v>1012774.398</v>
      </c>
      <c r="F13" s="136">
        <v>9854.941</v>
      </c>
      <c r="G13" s="136">
        <v>57127.077</v>
      </c>
      <c r="H13" s="136">
        <v>945792.38</v>
      </c>
    </row>
    <row r="14" spans="1:8" s="134" customFormat="1" ht="12.75" customHeight="1">
      <c r="A14" s="135" t="s">
        <v>713</v>
      </c>
      <c r="B14" s="136">
        <v>105326.774</v>
      </c>
      <c r="C14" s="137">
        <v>2.83139876802822</v>
      </c>
      <c r="D14" s="136">
        <v>1808.075</v>
      </c>
      <c r="E14" s="136">
        <v>103518.699</v>
      </c>
      <c r="F14" s="136">
        <v>3834.731</v>
      </c>
      <c r="G14" s="136">
        <v>671.252</v>
      </c>
      <c r="H14" s="136">
        <v>99012.716</v>
      </c>
    </row>
    <row r="15" spans="1:8" s="134" customFormat="1" ht="12.75" customHeight="1">
      <c r="A15" s="135" t="s">
        <v>714</v>
      </c>
      <c r="B15" s="136">
        <v>407107.672</v>
      </c>
      <c r="C15" s="137">
        <v>10.9438855590093</v>
      </c>
      <c r="D15" s="136">
        <v>13668.225</v>
      </c>
      <c r="E15" s="136">
        <v>393295.858</v>
      </c>
      <c r="F15" s="136">
        <v>2690.524</v>
      </c>
      <c r="G15" s="136">
        <v>12094.758</v>
      </c>
      <c r="H15" s="136">
        <v>378510.576</v>
      </c>
    </row>
    <row r="16" spans="1:8" s="134" customFormat="1" ht="12.75" customHeight="1">
      <c r="A16" s="135" t="s">
        <v>715</v>
      </c>
      <c r="B16" s="136">
        <v>550108.344</v>
      </c>
      <c r="C16" s="137">
        <v>14.788035637393</v>
      </c>
      <c r="D16" s="136">
        <v>13761.226</v>
      </c>
      <c r="E16" s="136">
        <v>536337.788</v>
      </c>
      <c r="F16" s="136">
        <v>2264.655</v>
      </c>
      <c r="G16" s="136">
        <v>24314.599</v>
      </c>
      <c r="H16" s="136">
        <v>509758.534</v>
      </c>
    </row>
    <row r="17" spans="1:8" s="134" customFormat="1" ht="22.5">
      <c r="A17" s="161" t="s">
        <v>1001</v>
      </c>
      <c r="B17" s="136">
        <v>17131.326</v>
      </c>
      <c r="C17" s="137">
        <v>0.460525025964336</v>
      </c>
      <c r="D17" s="136">
        <v>3856.927</v>
      </c>
      <c r="E17" s="136">
        <v>13244.399</v>
      </c>
      <c r="F17" s="136" t="s">
        <v>1108</v>
      </c>
      <c r="G17" s="136">
        <v>804.052</v>
      </c>
      <c r="H17" s="136">
        <v>12440.347</v>
      </c>
    </row>
    <row r="18" spans="1:8" s="134" customFormat="1" ht="12.75" customHeight="1">
      <c r="A18" s="135" t="s">
        <v>716</v>
      </c>
      <c r="B18" s="136">
        <v>363.553</v>
      </c>
      <c r="C18" s="192">
        <v>0.0097730470346786</v>
      </c>
      <c r="D18" s="136">
        <v>40.54</v>
      </c>
      <c r="E18" s="136">
        <v>323.013</v>
      </c>
      <c r="F18" s="136" t="s">
        <v>1108</v>
      </c>
      <c r="G18" s="136" t="s">
        <v>1108</v>
      </c>
      <c r="H18" s="136">
        <v>323.013</v>
      </c>
    </row>
    <row r="19" spans="1:8" s="134" customFormat="1" ht="12.75" customHeight="1">
      <c r="A19" s="141" t="s">
        <v>717</v>
      </c>
      <c r="B19" s="142">
        <v>3719955.493</v>
      </c>
      <c r="C19" s="143">
        <v>100</v>
      </c>
      <c r="D19" s="142">
        <v>240808.627</v>
      </c>
      <c r="E19" s="142">
        <v>3278606.878</v>
      </c>
      <c r="F19" s="142">
        <v>27235.877</v>
      </c>
      <c r="G19" s="142">
        <v>134619.805</v>
      </c>
      <c r="H19" s="142">
        <v>3116751.196</v>
      </c>
    </row>
    <row r="21" spans="2:8" ht="12.75">
      <c r="B21" s="126"/>
      <c r="C21" s="126"/>
      <c r="D21" s="126"/>
      <c r="E21" s="126"/>
      <c r="F21" s="126"/>
      <c r="G21" s="126"/>
      <c r="H21" s="126"/>
    </row>
    <row r="22" spans="1:8" s="279" customFormat="1" ht="11.25" customHeight="1">
      <c r="A22" s="279" t="s">
        <v>830</v>
      </c>
      <c r="B22" s="289"/>
      <c r="C22" s="289"/>
      <c r="D22" s="303"/>
      <c r="E22" s="289"/>
      <c r="F22" s="289"/>
      <c r="G22" s="303"/>
      <c r="H22" s="290"/>
    </row>
    <row r="23" spans="1:8" s="279" customFormat="1" ht="25.5" customHeight="1">
      <c r="A23" s="546" t="s">
        <v>1119</v>
      </c>
      <c r="B23" s="546"/>
      <c r="C23" s="546"/>
      <c r="D23" s="546"/>
      <c r="E23" s="546"/>
      <c r="F23" s="546"/>
      <c r="G23" s="546"/>
      <c r="H23" s="546"/>
    </row>
  </sheetData>
  <sheetProtection/>
  <mergeCells count="14">
    <mergeCell ref="D7:H7"/>
    <mergeCell ref="A23:H23"/>
    <mergeCell ref="A1:H1"/>
    <mergeCell ref="A3:A7"/>
    <mergeCell ref="B3:C4"/>
    <mergeCell ref="D3:D6"/>
    <mergeCell ref="E3:H3"/>
    <mergeCell ref="E4:E6"/>
    <mergeCell ref="F4:H4"/>
    <mergeCell ref="B5:B6"/>
    <mergeCell ref="C5:C6"/>
    <mergeCell ref="F5:F6"/>
    <mergeCell ref="G5:G6"/>
    <mergeCell ref="H5:H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216" customWidth="1"/>
    <col min="2" max="2" width="12.7109375" style="216" customWidth="1"/>
    <col min="3" max="8" width="12.28125" style="216" customWidth="1"/>
    <col min="9" max="16384" width="11.421875" style="216" customWidth="1"/>
  </cols>
  <sheetData>
    <row r="1" spans="1:8" ht="18" customHeight="1">
      <c r="A1" s="578" t="s">
        <v>1229</v>
      </c>
      <c r="B1" s="578"/>
      <c r="C1" s="578"/>
      <c r="D1" s="578"/>
      <c r="E1" s="578"/>
      <c r="F1" s="578"/>
      <c r="G1" s="578"/>
      <c r="H1" s="578"/>
    </row>
    <row r="2" spans="1:8" ht="12.75">
      <c r="A2" s="247"/>
      <c r="B2" s="305"/>
      <c r="C2" s="306"/>
      <c r="D2" s="307"/>
      <c r="E2" s="305"/>
      <c r="F2" s="306"/>
      <c r="G2" s="307"/>
      <c r="H2" s="307"/>
    </row>
    <row r="3" spans="1:8" s="308" customFormat="1" ht="15" customHeight="1">
      <c r="A3" s="584" t="s">
        <v>1032</v>
      </c>
      <c r="B3" s="587" t="s">
        <v>949</v>
      </c>
      <c r="C3" s="588"/>
      <c r="D3" s="589" t="s">
        <v>513</v>
      </c>
      <c r="E3" s="590" t="s">
        <v>197</v>
      </c>
      <c r="F3" s="590"/>
      <c r="G3" s="590"/>
      <c r="H3" s="591"/>
    </row>
    <row r="4" spans="1:8" s="308" customFormat="1" ht="15" customHeight="1">
      <c r="A4" s="585"/>
      <c r="B4" s="579"/>
      <c r="C4" s="580"/>
      <c r="D4" s="580"/>
      <c r="E4" s="580" t="s">
        <v>470</v>
      </c>
      <c r="F4" s="592" t="s">
        <v>477</v>
      </c>
      <c r="G4" s="592"/>
      <c r="H4" s="593"/>
    </row>
    <row r="5" spans="1:8" s="308" customFormat="1" ht="15" customHeight="1">
      <c r="A5" s="585"/>
      <c r="B5" s="579" t="s">
        <v>466</v>
      </c>
      <c r="C5" s="580" t="s">
        <v>887</v>
      </c>
      <c r="D5" s="580"/>
      <c r="E5" s="580"/>
      <c r="F5" s="580" t="s">
        <v>198</v>
      </c>
      <c r="G5" s="580" t="s">
        <v>199</v>
      </c>
      <c r="H5" s="581" t="s">
        <v>200</v>
      </c>
    </row>
    <row r="6" spans="1:8" s="308" customFormat="1" ht="15" customHeight="1">
      <c r="A6" s="585"/>
      <c r="B6" s="579"/>
      <c r="C6" s="580"/>
      <c r="D6" s="580"/>
      <c r="E6" s="580"/>
      <c r="F6" s="580"/>
      <c r="G6" s="580"/>
      <c r="H6" s="581"/>
    </row>
    <row r="7" spans="1:8" s="308" customFormat="1" ht="15" customHeight="1">
      <c r="A7" s="586"/>
      <c r="B7" s="309" t="s">
        <v>467</v>
      </c>
      <c r="C7" s="310" t="s">
        <v>476</v>
      </c>
      <c r="D7" s="582" t="s">
        <v>467</v>
      </c>
      <c r="E7" s="582"/>
      <c r="F7" s="582"/>
      <c r="G7" s="582"/>
      <c r="H7" s="583"/>
    </row>
    <row r="8" spans="1:8" ht="12.75">
      <c r="A8" s="231"/>
      <c r="B8" s="251"/>
      <c r="C8" s="266"/>
      <c r="D8" s="311"/>
      <c r="E8" s="251"/>
      <c r="F8" s="266"/>
      <c r="G8" s="311"/>
      <c r="H8" s="311"/>
    </row>
    <row r="9" spans="1:8" ht="15" customHeight="1">
      <c r="A9" s="241" t="s">
        <v>709</v>
      </c>
      <c r="B9" s="119">
        <v>1871283.573</v>
      </c>
      <c r="C9" s="312">
        <v>73.9350958566048</v>
      </c>
      <c r="D9" s="119">
        <v>209933.571</v>
      </c>
      <c r="E9" s="119">
        <v>1430860.285</v>
      </c>
      <c r="F9" s="119">
        <v>14759.311</v>
      </c>
      <c r="G9" s="119">
        <v>80238.246</v>
      </c>
      <c r="H9" s="119">
        <v>1335862.728</v>
      </c>
    </row>
    <row r="10" spans="1:8" ht="15" customHeight="1">
      <c r="A10" s="241" t="s">
        <v>710</v>
      </c>
      <c r="B10" s="247"/>
      <c r="C10" s="247"/>
      <c r="D10" s="247"/>
      <c r="E10" s="247"/>
      <c r="F10" s="247"/>
      <c r="G10" s="247"/>
      <c r="H10" s="247"/>
    </row>
    <row r="11" spans="1:8" ht="15" customHeight="1">
      <c r="A11" s="241" t="s">
        <v>1085</v>
      </c>
      <c r="B11" s="119">
        <v>1744256.065</v>
      </c>
      <c r="C11" s="312">
        <v>68.9161927272683</v>
      </c>
      <c r="D11" s="119">
        <v>205586.455</v>
      </c>
      <c r="E11" s="119">
        <v>1311350.749</v>
      </c>
      <c r="F11" s="119">
        <v>13238.484</v>
      </c>
      <c r="G11" s="119">
        <v>53106.018</v>
      </c>
      <c r="H11" s="119">
        <v>1245006.247</v>
      </c>
    </row>
    <row r="12" spans="1:8" ht="15" customHeight="1">
      <c r="A12" s="241" t="s">
        <v>711</v>
      </c>
      <c r="B12" s="247"/>
      <c r="C12" s="247"/>
      <c r="D12" s="247"/>
      <c r="E12" s="247"/>
      <c r="F12" s="247"/>
      <c r="G12" s="247"/>
      <c r="H12" s="247"/>
    </row>
    <row r="13" spans="1:8" ht="15" customHeight="1">
      <c r="A13" s="241" t="s">
        <v>712</v>
      </c>
      <c r="B13" s="119">
        <v>982212.555</v>
      </c>
      <c r="C13" s="312">
        <v>38.8075759619174</v>
      </c>
      <c r="D13" s="119">
        <v>169145.44</v>
      </c>
      <c r="E13" s="119">
        <v>661587.312</v>
      </c>
      <c r="F13" s="119">
        <v>4860.875</v>
      </c>
      <c r="G13" s="119">
        <v>25578.018</v>
      </c>
      <c r="H13" s="119">
        <v>631148.419</v>
      </c>
    </row>
    <row r="14" spans="1:8" ht="15" customHeight="1">
      <c r="A14" s="241" t="s">
        <v>713</v>
      </c>
      <c r="B14" s="119">
        <v>23697.504</v>
      </c>
      <c r="C14" s="312">
        <v>0.936297018304598</v>
      </c>
      <c r="D14" s="119">
        <v>371.824</v>
      </c>
      <c r="E14" s="119">
        <v>22992.6</v>
      </c>
      <c r="F14" s="119">
        <v>554.55</v>
      </c>
      <c r="G14" s="119">
        <v>3034.402</v>
      </c>
      <c r="H14" s="119">
        <v>19403.648</v>
      </c>
    </row>
    <row r="15" spans="1:8" ht="15" customHeight="1">
      <c r="A15" s="241" t="s">
        <v>714</v>
      </c>
      <c r="B15" s="119">
        <v>124323.215</v>
      </c>
      <c r="C15" s="312">
        <v>4.91205552747418</v>
      </c>
      <c r="D15" s="119">
        <v>2421.615</v>
      </c>
      <c r="E15" s="119">
        <v>113679.556</v>
      </c>
      <c r="F15" s="119">
        <v>704.122</v>
      </c>
      <c r="G15" s="119">
        <v>3208</v>
      </c>
      <c r="H15" s="119">
        <v>109767.434</v>
      </c>
    </row>
    <row r="16" spans="1:8" ht="15" customHeight="1">
      <c r="A16" s="241" t="s">
        <v>715</v>
      </c>
      <c r="B16" s="119">
        <v>510646.636</v>
      </c>
      <c r="C16" s="312">
        <v>20.175834665713</v>
      </c>
      <c r="D16" s="119">
        <v>8221.974</v>
      </c>
      <c r="E16" s="119">
        <v>488657.618</v>
      </c>
      <c r="F16" s="119">
        <v>4325.575</v>
      </c>
      <c r="G16" s="119">
        <v>4010.686</v>
      </c>
      <c r="H16" s="119">
        <v>480321.357</v>
      </c>
    </row>
    <row r="17" spans="1:8" ht="26.25" customHeight="1">
      <c r="A17" s="313" t="s">
        <v>1029</v>
      </c>
      <c r="B17" s="119">
        <v>1030.538</v>
      </c>
      <c r="C17" s="312">
        <v>0.0407169319034437</v>
      </c>
      <c r="D17" s="119">
        <v>42.1</v>
      </c>
      <c r="E17" s="119">
        <v>840.898</v>
      </c>
      <c r="F17" s="119">
        <v>8.787</v>
      </c>
      <c r="G17" s="198" t="s">
        <v>1108</v>
      </c>
      <c r="H17" s="119">
        <v>832.111</v>
      </c>
    </row>
    <row r="18" spans="1:8" ht="15" customHeight="1">
      <c r="A18" s="241" t="s">
        <v>716</v>
      </c>
      <c r="B18" s="198" t="s">
        <v>1108</v>
      </c>
      <c r="C18" s="198" t="s">
        <v>1108</v>
      </c>
      <c r="D18" s="198" t="s">
        <v>1108</v>
      </c>
      <c r="E18" s="198" t="s">
        <v>1108</v>
      </c>
      <c r="F18" s="198" t="s">
        <v>1108</v>
      </c>
      <c r="G18" s="198" t="s">
        <v>1108</v>
      </c>
      <c r="H18" s="198" t="s">
        <v>1108</v>
      </c>
    </row>
    <row r="19" spans="1:8" s="236" customFormat="1" ht="15" customHeight="1">
      <c r="A19" s="233" t="s">
        <v>717</v>
      </c>
      <c r="B19" s="120">
        <v>2530981.466</v>
      </c>
      <c r="C19" s="314">
        <v>100</v>
      </c>
      <c r="D19" s="120">
        <v>220991.084</v>
      </c>
      <c r="E19" s="120">
        <v>2057030.957</v>
      </c>
      <c r="F19" s="120">
        <v>20352.345</v>
      </c>
      <c r="G19" s="120">
        <v>90491.334</v>
      </c>
      <c r="H19" s="120">
        <v>1946187.278</v>
      </c>
    </row>
    <row r="22" spans="1:8" ht="17.25">
      <c r="A22" s="578" t="s">
        <v>1228</v>
      </c>
      <c r="B22" s="578"/>
      <c r="C22" s="578"/>
      <c r="D22" s="578"/>
      <c r="E22" s="578"/>
      <c r="F22" s="578"/>
      <c r="G22" s="578"/>
      <c r="H22" s="578"/>
    </row>
    <row r="23" spans="1:8" ht="12.75">
      <c r="A23" s="247"/>
      <c r="B23" s="305"/>
      <c r="C23" s="306"/>
      <c r="D23" s="307"/>
      <c r="E23" s="305"/>
      <c r="F23" s="306"/>
      <c r="G23" s="307"/>
      <c r="H23" s="307"/>
    </row>
    <row r="24" spans="1:8" s="308" customFormat="1" ht="15" customHeight="1">
      <c r="A24" s="584" t="s">
        <v>1032</v>
      </c>
      <c r="B24" s="587" t="s">
        <v>945</v>
      </c>
      <c r="C24" s="588"/>
      <c r="D24" s="589" t="s">
        <v>513</v>
      </c>
      <c r="E24" s="590" t="s">
        <v>197</v>
      </c>
      <c r="F24" s="590"/>
      <c r="G24" s="590"/>
      <c r="H24" s="591"/>
    </row>
    <row r="25" spans="1:8" s="308" customFormat="1" ht="15" customHeight="1">
      <c r="A25" s="585"/>
      <c r="B25" s="579"/>
      <c r="C25" s="580"/>
      <c r="D25" s="580"/>
      <c r="E25" s="580" t="s">
        <v>470</v>
      </c>
      <c r="F25" s="592" t="s">
        <v>477</v>
      </c>
      <c r="G25" s="592"/>
      <c r="H25" s="593"/>
    </row>
    <row r="26" spans="1:8" s="308" customFormat="1" ht="15" customHeight="1">
      <c r="A26" s="585"/>
      <c r="B26" s="579" t="s">
        <v>466</v>
      </c>
      <c r="C26" s="580" t="s">
        <v>887</v>
      </c>
      <c r="D26" s="580"/>
      <c r="E26" s="580"/>
      <c r="F26" s="580" t="s">
        <v>198</v>
      </c>
      <c r="G26" s="580" t="s">
        <v>199</v>
      </c>
      <c r="H26" s="581" t="s">
        <v>200</v>
      </c>
    </row>
    <row r="27" spans="1:8" s="308" customFormat="1" ht="15" customHeight="1">
      <c r="A27" s="585"/>
      <c r="B27" s="579"/>
      <c r="C27" s="580"/>
      <c r="D27" s="580"/>
      <c r="E27" s="580"/>
      <c r="F27" s="580"/>
      <c r="G27" s="580"/>
      <c r="H27" s="581"/>
    </row>
    <row r="28" spans="1:8" s="308" customFormat="1" ht="15" customHeight="1">
      <c r="A28" s="586"/>
      <c r="B28" s="309" t="s">
        <v>467</v>
      </c>
      <c r="C28" s="310" t="s">
        <v>476</v>
      </c>
      <c r="D28" s="582" t="s">
        <v>467</v>
      </c>
      <c r="E28" s="582"/>
      <c r="F28" s="582"/>
      <c r="G28" s="582"/>
      <c r="H28" s="583"/>
    </row>
    <row r="29" spans="1:8" ht="12.75">
      <c r="A29" s="231"/>
      <c r="B29" s="251"/>
      <c r="C29" s="266"/>
      <c r="D29" s="311"/>
      <c r="E29" s="251"/>
      <c r="F29" s="266"/>
      <c r="G29" s="311"/>
      <c r="H29" s="311"/>
    </row>
    <row r="30" spans="1:8" ht="15" customHeight="1">
      <c r="A30" s="241" t="s">
        <v>709</v>
      </c>
      <c r="B30" s="119">
        <v>7769106.702</v>
      </c>
      <c r="C30" s="312">
        <v>72.0615607427524</v>
      </c>
      <c r="D30" s="119">
        <v>651084.994</v>
      </c>
      <c r="E30" s="119">
        <v>6661702.992</v>
      </c>
      <c r="F30" s="119">
        <v>49228.986</v>
      </c>
      <c r="G30" s="119">
        <v>293993.992</v>
      </c>
      <c r="H30" s="119">
        <v>6318480.014</v>
      </c>
    </row>
    <row r="31" spans="1:8" ht="15" customHeight="1">
      <c r="A31" s="241" t="s">
        <v>710</v>
      </c>
      <c r="B31" s="247"/>
      <c r="C31" s="247"/>
      <c r="D31" s="247"/>
      <c r="E31" s="247"/>
      <c r="F31" s="247"/>
      <c r="G31" s="247"/>
      <c r="H31" s="247"/>
    </row>
    <row r="32" spans="1:8" ht="15" customHeight="1">
      <c r="A32" s="241" t="s">
        <v>1085</v>
      </c>
      <c r="B32" s="119">
        <v>7022791.604</v>
      </c>
      <c r="C32" s="312">
        <v>65.1391907933326</v>
      </c>
      <c r="D32" s="119">
        <v>617264.1</v>
      </c>
      <c r="E32" s="119">
        <v>5949363.911</v>
      </c>
      <c r="F32" s="119">
        <v>38571.537</v>
      </c>
      <c r="G32" s="119">
        <v>265557.185</v>
      </c>
      <c r="H32" s="119">
        <v>5645235.189</v>
      </c>
    </row>
    <row r="33" spans="1:8" ht="15" customHeight="1">
      <c r="A33" s="241" t="s">
        <v>710</v>
      </c>
      <c r="B33" s="247"/>
      <c r="C33" s="247"/>
      <c r="D33" s="247"/>
      <c r="E33" s="247"/>
      <c r="F33" s="247"/>
      <c r="G33" s="247"/>
      <c r="H33" s="247"/>
    </row>
    <row r="34" spans="1:8" ht="15" customHeight="1">
      <c r="A34" s="241" t="s">
        <v>718</v>
      </c>
      <c r="B34" s="119">
        <v>3889429.705</v>
      </c>
      <c r="C34" s="312">
        <v>36.0760104980114</v>
      </c>
      <c r="D34" s="119">
        <v>406120.998</v>
      </c>
      <c r="E34" s="119">
        <v>3237570.678</v>
      </c>
      <c r="F34" s="119">
        <v>26285.569</v>
      </c>
      <c r="G34" s="119">
        <v>176340.075</v>
      </c>
      <c r="H34" s="119">
        <v>3034945.034</v>
      </c>
    </row>
    <row r="35" spans="1:8" ht="15" customHeight="1">
      <c r="A35" s="241" t="s">
        <v>713</v>
      </c>
      <c r="B35" s="119">
        <v>248769.541</v>
      </c>
      <c r="C35" s="312">
        <v>2.30743663040479</v>
      </c>
      <c r="D35" s="119">
        <v>8205.585</v>
      </c>
      <c r="E35" s="119">
        <v>240562.056</v>
      </c>
      <c r="F35" s="119">
        <v>12282.782</v>
      </c>
      <c r="G35" s="119">
        <v>3817.898</v>
      </c>
      <c r="H35" s="119">
        <v>224461.376</v>
      </c>
    </row>
    <row r="36" spans="1:8" ht="15" customHeight="1">
      <c r="A36" s="241" t="s">
        <v>714</v>
      </c>
      <c r="B36" s="119">
        <v>1173319.179</v>
      </c>
      <c r="C36" s="312">
        <v>10.883002966915</v>
      </c>
      <c r="D36" s="119">
        <v>20506.682</v>
      </c>
      <c r="E36" s="119">
        <v>1152447.53</v>
      </c>
      <c r="F36" s="119">
        <v>7324.049</v>
      </c>
      <c r="G36" s="119">
        <v>37757.388</v>
      </c>
      <c r="H36" s="119">
        <v>1107366.093</v>
      </c>
    </row>
    <row r="37" spans="1:8" ht="15" customHeight="1">
      <c r="A37" s="241" t="s">
        <v>715</v>
      </c>
      <c r="B37" s="119">
        <v>1546007.509</v>
      </c>
      <c r="C37" s="312">
        <v>14.3398357484104</v>
      </c>
      <c r="D37" s="119">
        <v>37101.417</v>
      </c>
      <c r="E37" s="119">
        <v>1508832.258</v>
      </c>
      <c r="F37" s="119">
        <v>8249.347</v>
      </c>
      <c r="G37" s="119">
        <v>65197.639</v>
      </c>
      <c r="H37" s="119">
        <v>1435385.272</v>
      </c>
    </row>
    <row r="38" spans="1:8" ht="26.25" customHeight="1">
      <c r="A38" s="313" t="s">
        <v>1029</v>
      </c>
      <c r="B38" s="119">
        <v>43484.695</v>
      </c>
      <c r="C38" s="312">
        <v>0.403337875294709</v>
      </c>
      <c r="D38" s="119">
        <v>9891.248</v>
      </c>
      <c r="E38" s="119">
        <v>33495.947</v>
      </c>
      <c r="F38" s="198" t="s">
        <v>1108</v>
      </c>
      <c r="G38" s="119">
        <v>2459.48</v>
      </c>
      <c r="H38" s="119">
        <v>31036.467</v>
      </c>
    </row>
    <row r="39" spans="1:8" ht="15" customHeight="1">
      <c r="A39" s="241" t="s">
        <v>716</v>
      </c>
      <c r="B39" s="119">
        <v>520.305</v>
      </c>
      <c r="C39" s="315">
        <v>0.00482603622274948</v>
      </c>
      <c r="D39" s="119">
        <v>85.906</v>
      </c>
      <c r="E39" s="119">
        <v>434.399</v>
      </c>
      <c r="F39" s="198" t="s">
        <v>1108</v>
      </c>
      <c r="G39" s="198" t="s">
        <v>1108</v>
      </c>
      <c r="H39" s="119">
        <v>434.399</v>
      </c>
    </row>
    <row r="40" spans="1:8" s="236" customFormat="1" ht="15" customHeight="1">
      <c r="A40" s="233" t="s">
        <v>717</v>
      </c>
      <c r="B40" s="120">
        <v>10781207.931</v>
      </c>
      <c r="C40" s="314">
        <v>100</v>
      </c>
      <c r="D40" s="120">
        <v>726875.832</v>
      </c>
      <c r="E40" s="120">
        <v>9597475.182</v>
      </c>
      <c r="F40" s="120">
        <v>77085.164</v>
      </c>
      <c r="G40" s="120">
        <v>403226.397</v>
      </c>
      <c r="H40" s="120">
        <v>9117163.621</v>
      </c>
    </row>
    <row r="43" spans="1:8" ht="17.25">
      <c r="A43" s="578" t="s">
        <v>1227</v>
      </c>
      <c r="B43" s="578"/>
      <c r="C43" s="578"/>
      <c r="D43" s="578"/>
      <c r="E43" s="578"/>
      <c r="F43" s="578"/>
      <c r="G43" s="578"/>
      <c r="H43" s="578"/>
    </row>
    <row r="44" spans="1:8" ht="12.75">
      <c r="A44" s="247"/>
      <c r="B44" s="305"/>
      <c r="C44" s="306"/>
      <c r="D44" s="307"/>
      <c r="E44" s="305"/>
      <c r="F44" s="306"/>
      <c r="G44" s="307"/>
      <c r="H44" s="307"/>
    </row>
    <row r="45" spans="1:8" s="308" customFormat="1" ht="15" customHeight="1">
      <c r="A45" s="584" t="s">
        <v>1032</v>
      </c>
      <c r="B45" s="587" t="s">
        <v>977</v>
      </c>
      <c r="C45" s="588"/>
      <c r="D45" s="589" t="s">
        <v>513</v>
      </c>
      <c r="E45" s="590" t="s">
        <v>197</v>
      </c>
      <c r="F45" s="590"/>
      <c r="G45" s="590"/>
      <c r="H45" s="591"/>
    </row>
    <row r="46" spans="1:8" s="308" customFormat="1" ht="15" customHeight="1">
      <c r="A46" s="585"/>
      <c r="B46" s="579"/>
      <c r="C46" s="580"/>
      <c r="D46" s="580"/>
      <c r="E46" s="580" t="s">
        <v>470</v>
      </c>
      <c r="F46" s="592" t="s">
        <v>477</v>
      </c>
      <c r="G46" s="592"/>
      <c r="H46" s="593"/>
    </row>
    <row r="47" spans="1:8" s="308" customFormat="1" ht="15" customHeight="1">
      <c r="A47" s="585"/>
      <c r="B47" s="579" t="s">
        <v>466</v>
      </c>
      <c r="C47" s="580" t="s">
        <v>887</v>
      </c>
      <c r="D47" s="580"/>
      <c r="E47" s="580"/>
      <c r="F47" s="580" t="s">
        <v>198</v>
      </c>
      <c r="G47" s="580" t="s">
        <v>199</v>
      </c>
      <c r="H47" s="581" t="s">
        <v>200</v>
      </c>
    </row>
    <row r="48" spans="1:8" s="308" customFormat="1" ht="15" customHeight="1">
      <c r="A48" s="585"/>
      <c r="B48" s="579"/>
      <c r="C48" s="580"/>
      <c r="D48" s="580"/>
      <c r="E48" s="580"/>
      <c r="F48" s="580"/>
      <c r="G48" s="580"/>
      <c r="H48" s="581"/>
    </row>
    <row r="49" spans="1:8" s="308" customFormat="1" ht="15" customHeight="1">
      <c r="A49" s="586"/>
      <c r="B49" s="309" t="s">
        <v>467</v>
      </c>
      <c r="C49" s="310" t="s">
        <v>476</v>
      </c>
      <c r="D49" s="582" t="s">
        <v>467</v>
      </c>
      <c r="E49" s="582"/>
      <c r="F49" s="582"/>
      <c r="G49" s="582"/>
      <c r="H49" s="583"/>
    </row>
    <row r="50" spans="1:8" ht="12.75">
      <c r="A50" s="231"/>
      <c r="B50" s="251"/>
      <c r="C50" s="266"/>
      <c r="D50" s="311"/>
      <c r="E50" s="251"/>
      <c r="F50" s="266"/>
      <c r="G50" s="311"/>
      <c r="H50" s="311"/>
    </row>
    <row r="51" spans="1:8" ht="15" customHeight="1">
      <c r="A51" s="241" t="s">
        <v>709</v>
      </c>
      <c r="B51" s="119">
        <v>5550409.948</v>
      </c>
      <c r="C51" s="312">
        <v>74.9291340429485</v>
      </c>
      <c r="D51" s="119">
        <v>681594.286</v>
      </c>
      <c r="E51" s="119">
        <v>4293452.419</v>
      </c>
      <c r="F51" s="119">
        <v>41356.379</v>
      </c>
      <c r="G51" s="119">
        <v>256833.469</v>
      </c>
      <c r="H51" s="119">
        <v>3995262.571</v>
      </c>
    </row>
    <row r="52" spans="1:8" ht="15" customHeight="1">
      <c r="A52" s="241" t="s">
        <v>710</v>
      </c>
      <c r="B52" s="247"/>
      <c r="C52" s="247"/>
      <c r="D52" s="247"/>
      <c r="E52" s="247"/>
      <c r="F52" s="247"/>
      <c r="G52" s="247"/>
      <c r="H52" s="247"/>
    </row>
    <row r="53" spans="1:8" ht="15" customHeight="1">
      <c r="A53" s="241" t="s">
        <v>1085</v>
      </c>
      <c r="B53" s="119">
        <v>5155703.655</v>
      </c>
      <c r="C53" s="312">
        <v>69.6006986637836</v>
      </c>
      <c r="D53" s="119">
        <v>668406.408</v>
      </c>
      <c r="E53" s="119">
        <v>3921120.737</v>
      </c>
      <c r="F53" s="119">
        <v>37344.953</v>
      </c>
      <c r="G53" s="119">
        <v>168885.811</v>
      </c>
      <c r="H53" s="119">
        <v>3714889.973</v>
      </c>
    </row>
    <row r="54" spans="1:8" ht="15" customHeight="1">
      <c r="A54" s="241" t="s">
        <v>711</v>
      </c>
      <c r="B54" s="247"/>
      <c r="C54" s="247"/>
      <c r="D54" s="247"/>
      <c r="E54" s="247"/>
      <c r="F54" s="247"/>
      <c r="G54" s="247"/>
      <c r="H54" s="247"/>
    </row>
    <row r="55" spans="1:8" ht="15" customHeight="1">
      <c r="A55" s="241" t="s">
        <v>712</v>
      </c>
      <c r="B55" s="119">
        <v>3010937.573</v>
      </c>
      <c r="C55" s="312">
        <v>40.6468976374549</v>
      </c>
      <c r="D55" s="119">
        <v>561702.115</v>
      </c>
      <c r="E55" s="119">
        <v>2072081.314</v>
      </c>
      <c r="F55" s="119">
        <v>14398.212</v>
      </c>
      <c r="G55" s="119">
        <v>83249.042</v>
      </c>
      <c r="H55" s="119">
        <v>1974434.06</v>
      </c>
    </row>
    <row r="56" spans="1:8" ht="15" customHeight="1">
      <c r="A56" s="241" t="s">
        <v>713</v>
      </c>
      <c r="B56" s="119">
        <v>73302.118</v>
      </c>
      <c r="C56" s="312">
        <v>0.989560100372973</v>
      </c>
      <c r="D56" s="119">
        <v>1725.587</v>
      </c>
      <c r="E56" s="119">
        <v>70582.74</v>
      </c>
      <c r="F56" s="119">
        <v>923.345</v>
      </c>
      <c r="G56" s="119">
        <v>7774.629</v>
      </c>
      <c r="H56" s="119">
        <v>61884.766</v>
      </c>
    </row>
    <row r="57" spans="1:8" ht="15" customHeight="1">
      <c r="A57" s="241" t="s">
        <v>714</v>
      </c>
      <c r="B57" s="119">
        <v>354235.784</v>
      </c>
      <c r="C57" s="312">
        <v>4.78209371754768</v>
      </c>
      <c r="D57" s="119">
        <v>9845.03</v>
      </c>
      <c r="E57" s="119">
        <v>320513.783</v>
      </c>
      <c r="F57" s="119">
        <v>1950.88</v>
      </c>
      <c r="G57" s="119">
        <v>12844.32</v>
      </c>
      <c r="H57" s="119">
        <v>305718.583</v>
      </c>
    </row>
    <row r="58" spans="1:8" ht="15" customHeight="1">
      <c r="A58" s="241" t="s">
        <v>715</v>
      </c>
      <c r="B58" s="119">
        <v>1426801.821</v>
      </c>
      <c r="C58" s="312">
        <v>19.2614646305459</v>
      </c>
      <c r="D58" s="119">
        <v>22088.331</v>
      </c>
      <c r="E58" s="119">
        <v>1371242.514</v>
      </c>
      <c r="F58" s="119">
        <v>13043.785</v>
      </c>
      <c r="G58" s="119">
        <v>14035.481</v>
      </c>
      <c r="H58" s="119">
        <v>1344163.248</v>
      </c>
    </row>
    <row r="59" spans="1:8" ht="26.25" customHeight="1">
      <c r="A59" s="313" t="s">
        <v>1029</v>
      </c>
      <c r="B59" s="119">
        <v>2796.164</v>
      </c>
      <c r="C59" s="312">
        <v>0.0377475085849401</v>
      </c>
      <c r="D59" s="119">
        <v>59.525</v>
      </c>
      <c r="E59" s="119">
        <v>2216.869</v>
      </c>
      <c r="F59" s="119">
        <v>19.973</v>
      </c>
      <c r="G59" s="198">
        <v>0.322</v>
      </c>
      <c r="H59" s="119">
        <v>2196.574</v>
      </c>
    </row>
    <row r="60" spans="1:8" ht="15" customHeight="1">
      <c r="A60" s="241" t="s">
        <v>716</v>
      </c>
      <c r="B60" s="198" t="s">
        <v>1108</v>
      </c>
      <c r="C60" s="198" t="s">
        <v>1108</v>
      </c>
      <c r="D60" s="198" t="s">
        <v>1108</v>
      </c>
      <c r="E60" s="198" t="s">
        <v>1108</v>
      </c>
      <c r="F60" s="198" t="s">
        <v>1108</v>
      </c>
      <c r="G60" s="198" t="s">
        <v>1108</v>
      </c>
      <c r="H60" s="198" t="s">
        <v>1108</v>
      </c>
    </row>
    <row r="61" spans="1:8" s="236" customFormat="1" ht="15" customHeight="1">
      <c r="A61" s="233" t="s">
        <v>717</v>
      </c>
      <c r="B61" s="120">
        <v>7407545.835</v>
      </c>
      <c r="C61" s="314">
        <v>100</v>
      </c>
      <c r="D61" s="120">
        <v>715312.759</v>
      </c>
      <c r="E61" s="120">
        <v>6058008.325</v>
      </c>
      <c r="F61" s="120">
        <v>57294.362</v>
      </c>
      <c r="G61" s="120">
        <v>291488.221</v>
      </c>
      <c r="H61" s="120">
        <v>5709225.742</v>
      </c>
    </row>
    <row r="62" spans="1:8" ht="21" customHeight="1">
      <c r="A62" s="578"/>
      <c r="B62" s="578"/>
      <c r="C62" s="578"/>
      <c r="D62" s="578"/>
      <c r="E62" s="578"/>
      <c r="F62" s="578"/>
      <c r="G62" s="578"/>
      <c r="H62" s="578"/>
    </row>
    <row r="63" spans="1:8" ht="12.75">
      <c r="A63" s="247" t="s">
        <v>830</v>
      </c>
      <c r="B63" s="316"/>
      <c r="C63" s="317"/>
      <c r="D63" s="318"/>
      <c r="E63" s="316"/>
      <c r="F63" s="317"/>
      <c r="G63" s="318"/>
      <c r="H63" s="318"/>
    </row>
    <row r="64" spans="1:8" ht="30" customHeight="1">
      <c r="A64" s="497" t="s">
        <v>1119</v>
      </c>
      <c r="B64" s="497"/>
      <c r="C64" s="497"/>
      <c r="D64" s="497"/>
      <c r="E64" s="497"/>
      <c r="F64" s="497"/>
      <c r="G64" s="497"/>
      <c r="H64" s="497"/>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L282"/>
  <sheetViews>
    <sheetView zoomScaleSheetLayoutView="70" zoomScalePageLayoutView="0" workbookViewId="0" topLeftCell="A2">
      <selection activeCell="A2" sqref="A2"/>
    </sheetView>
  </sheetViews>
  <sheetFormatPr defaultColWidth="11.421875" defaultRowHeight="12.75"/>
  <cols>
    <col min="1" max="1" width="5.57421875" style="216" customWidth="1"/>
    <col min="2" max="2" width="1.8515625" style="216" customWidth="1"/>
    <col min="3" max="3" width="39.421875" style="216" customWidth="1"/>
    <col min="4" max="4" width="12.7109375" style="216" customWidth="1"/>
    <col min="5" max="5" width="13.28125" style="216" customWidth="1"/>
    <col min="6" max="6" width="11.140625" style="252" customWidth="1"/>
    <col min="7" max="7" width="12.7109375" style="216" customWidth="1"/>
    <col min="8" max="8" width="13.57421875" style="216" customWidth="1"/>
    <col min="9" max="9" width="11.140625" style="269" customWidth="1"/>
    <col min="10" max="10" width="10.421875" style="216" customWidth="1"/>
    <col min="11" max="12" width="12.7109375" style="216" bestFit="1" customWidth="1"/>
    <col min="13" max="16384" width="11.421875" style="216" customWidth="1"/>
  </cols>
  <sheetData>
    <row r="1" spans="1:9" ht="17.25">
      <c r="A1" s="578" t="s">
        <v>64</v>
      </c>
      <c r="B1" s="578"/>
      <c r="C1" s="578"/>
      <c r="D1" s="578"/>
      <c r="E1" s="578"/>
      <c r="F1" s="578"/>
      <c r="G1" s="578"/>
      <c r="H1" s="615"/>
      <c r="I1" s="615"/>
    </row>
    <row r="2" spans="2:9" ht="12.75">
      <c r="B2" s="222"/>
      <c r="C2" s="223"/>
      <c r="D2" s="224"/>
      <c r="E2" s="224"/>
      <c r="F2" s="225"/>
      <c r="G2" s="226"/>
      <c r="H2" s="226"/>
      <c r="I2" s="226"/>
    </row>
    <row r="3" spans="1:9" ht="18" customHeight="1">
      <c r="A3" s="610" t="s">
        <v>1030</v>
      </c>
      <c r="B3" s="603" t="s">
        <v>722</v>
      </c>
      <c r="C3" s="604"/>
      <c r="D3" s="613" t="s">
        <v>1191</v>
      </c>
      <c r="E3" s="594"/>
      <c r="F3" s="594"/>
      <c r="G3" s="591" t="s">
        <v>1205</v>
      </c>
      <c r="H3" s="594"/>
      <c r="I3" s="594"/>
    </row>
    <row r="4" spans="1:9" ht="16.5" customHeight="1">
      <c r="A4" s="611"/>
      <c r="B4" s="605"/>
      <c r="C4" s="606"/>
      <c r="D4" s="227" t="s">
        <v>473</v>
      </c>
      <c r="E4" s="598" t="s">
        <v>474</v>
      </c>
      <c r="F4" s="599"/>
      <c r="G4" s="228" t="s">
        <v>473</v>
      </c>
      <c r="H4" s="598" t="s">
        <v>474</v>
      </c>
      <c r="I4" s="599"/>
    </row>
    <row r="5" spans="1:9" ht="15" customHeight="1">
      <c r="A5" s="611"/>
      <c r="B5" s="605"/>
      <c r="C5" s="606"/>
      <c r="D5" s="595" t="s">
        <v>111</v>
      </c>
      <c r="E5" s="600" t="s">
        <v>107</v>
      </c>
      <c r="F5" s="616" t="s">
        <v>1208</v>
      </c>
      <c r="G5" s="600" t="s">
        <v>111</v>
      </c>
      <c r="H5" s="600" t="s">
        <v>107</v>
      </c>
      <c r="I5" s="616" t="s">
        <v>1209</v>
      </c>
    </row>
    <row r="6" spans="1:9" ht="12.75">
      <c r="A6" s="611"/>
      <c r="B6" s="605"/>
      <c r="C6" s="606"/>
      <c r="D6" s="596"/>
      <c r="E6" s="601"/>
      <c r="F6" s="617"/>
      <c r="G6" s="601"/>
      <c r="H6" s="601"/>
      <c r="I6" s="617"/>
    </row>
    <row r="7" spans="1:9" ht="18.75" customHeight="1">
      <c r="A7" s="611"/>
      <c r="B7" s="605"/>
      <c r="C7" s="606"/>
      <c r="D7" s="596"/>
      <c r="E7" s="601"/>
      <c r="F7" s="617"/>
      <c r="G7" s="601"/>
      <c r="H7" s="601"/>
      <c r="I7" s="617"/>
    </row>
    <row r="8" spans="1:9" ht="27.75" customHeight="1">
      <c r="A8" s="612"/>
      <c r="B8" s="607"/>
      <c r="C8" s="608"/>
      <c r="D8" s="597"/>
      <c r="E8" s="602"/>
      <c r="F8" s="618"/>
      <c r="G8" s="602"/>
      <c r="H8" s="602"/>
      <c r="I8" s="618"/>
    </row>
    <row r="9" spans="1:9" ht="12.75">
      <c r="A9" s="229"/>
      <c r="B9" s="230"/>
      <c r="C9" s="231"/>
      <c r="D9" s="224"/>
      <c r="E9" s="224"/>
      <c r="F9" s="225"/>
      <c r="G9" s="224"/>
      <c r="H9" s="224"/>
      <c r="I9" s="224"/>
    </row>
    <row r="10" spans="1:9" s="236" customFormat="1" ht="12.75">
      <c r="A10" s="232" t="s">
        <v>208</v>
      </c>
      <c r="B10" s="233" t="s">
        <v>482</v>
      </c>
      <c r="C10" s="234"/>
      <c r="D10" s="235">
        <v>125647307</v>
      </c>
      <c r="E10" s="235">
        <v>240808627</v>
      </c>
      <c r="F10" s="274">
        <v>-0.686320783041495</v>
      </c>
      <c r="G10" s="235">
        <v>406746691</v>
      </c>
      <c r="H10" s="235">
        <v>726875832</v>
      </c>
      <c r="I10" s="274">
        <v>1.5843658852593</v>
      </c>
    </row>
    <row r="11" spans="1:9" s="236" customFormat="1" ht="24" customHeight="1">
      <c r="A11" s="237">
        <v>1</v>
      </c>
      <c r="B11" s="238" t="s">
        <v>209</v>
      </c>
      <c r="C11" s="234"/>
      <c r="D11" s="235">
        <v>2387435</v>
      </c>
      <c r="E11" s="235">
        <v>4889305</v>
      </c>
      <c r="F11" s="274">
        <v>58.6279940017766</v>
      </c>
      <c r="G11" s="235">
        <v>6604112</v>
      </c>
      <c r="H11" s="235">
        <v>12630240</v>
      </c>
      <c r="I11" s="274">
        <v>17.6768515304129</v>
      </c>
    </row>
    <row r="12" spans="1:9" ht="24" customHeight="1">
      <c r="A12" s="239">
        <v>101</v>
      </c>
      <c r="B12" s="240"/>
      <c r="C12" s="241" t="s">
        <v>210</v>
      </c>
      <c r="D12" s="242">
        <v>3500</v>
      </c>
      <c r="E12" s="242">
        <v>86900</v>
      </c>
      <c r="F12" s="276">
        <v>59.1575091575092</v>
      </c>
      <c r="G12" s="242">
        <v>6500</v>
      </c>
      <c r="H12" s="242">
        <v>160900</v>
      </c>
      <c r="I12" s="275">
        <v>97.5445058317987</v>
      </c>
    </row>
    <row r="13" spans="1:9" ht="12.75">
      <c r="A13" s="239">
        <v>102</v>
      </c>
      <c r="B13" s="240"/>
      <c r="C13" s="241" t="s">
        <v>211</v>
      </c>
      <c r="D13" s="242">
        <v>79960</v>
      </c>
      <c r="E13" s="242">
        <v>158103</v>
      </c>
      <c r="F13" s="275">
        <v>-44.4402665129813</v>
      </c>
      <c r="G13" s="242">
        <v>427113</v>
      </c>
      <c r="H13" s="242">
        <v>905690</v>
      </c>
      <c r="I13" s="275">
        <v>-70.0011062980155</v>
      </c>
    </row>
    <row r="14" spans="1:9" ht="12.75">
      <c r="A14" s="239">
        <v>103</v>
      </c>
      <c r="B14" s="240"/>
      <c r="C14" s="241" t="s">
        <v>212</v>
      </c>
      <c r="D14" s="242">
        <v>2050801</v>
      </c>
      <c r="E14" s="242">
        <v>4569198</v>
      </c>
      <c r="F14" s="275">
        <v>72.8186794940554</v>
      </c>
      <c r="G14" s="242">
        <v>5499670</v>
      </c>
      <c r="H14" s="242">
        <v>11341661</v>
      </c>
      <c r="I14" s="275">
        <v>57.9767699512572</v>
      </c>
    </row>
    <row r="15" spans="1:9" ht="12.75">
      <c r="A15" s="239">
        <v>105</v>
      </c>
      <c r="B15" s="240"/>
      <c r="C15" s="241" t="s">
        <v>213</v>
      </c>
      <c r="D15" s="242" t="s">
        <v>106</v>
      </c>
      <c r="E15" s="242" t="s">
        <v>106</v>
      </c>
      <c r="F15" s="276">
        <v>-100</v>
      </c>
      <c r="G15" s="242" t="s">
        <v>106</v>
      </c>
      <c r="H15" s="242" t="s">
        <v>106</v>
      </c>
      <c r="I15" s="276">
        <v>-100</v>
      </c>
    </row>
    <row r="16" spans="1:9" ht="12.75">
      <c r="A16" s="239">
        <v>107</v>
      </c>
      <c r="B16" s="240"/>
      <c r="C16" s="241" t="s">
        <v>533</v>
      </c>
      <c r="D16" s="242">
        <v>251850</v>
      </c>
      <c r="E16" s="242">
        <v>60924</v>
      </c>
      <c r="F16" s="277">
        <v>-29.9909219401767</v>
      </c>
      <c r="G16" s="242">
        <v>669168</v>
      </c>
      <c r="H16" s="242">
        <v>174819</v>
      </c>
      <c r="I16" s="275">
        <v>-59.0895369055113</v>
      </c>
    </row>
    <row r="17" spans="1:9" ht="12.75">
      <c r="A17" s="239">
        <v>109</v>
      </c>
      <c r="B17" s="240"/>
      <c r="C17" s="241" t="s">
        <v>214</v>
      </c>
      <c r="D17" s="242">
        <v>1324</v>
      </c>
      <c r="E17" s="242">
        <v>14180</v>
      </c>
      <c r="F17" s="277">
        <v>20.0474094141551</v>
      </c>
      <c r="G17" s="242">
        <v>1661</v>
      </c>
      <c r="H17" s="242">
        <v>47170</v>
      </c>
      <c r="I17" s="277">
        <v>85.0239271985565</v>
      </c>
    </row>
    <row r="18" spans="1:9" s="236" customFormat="1" ht="24" customHeight="1">
      <c r="A18" s="237">
        <v>2</v>
      </c>
      <c r="B18" s="238" t="s">
        <v>215</v>
      </c>
      <c r="C18" s="234"/>
      <c r="D18" s="235">
        <v>29418521</v>
      </c>
      <c r="E18" s="235">
        <v>59529516</v>
      </c>
      <c r="F18" s="274">
        <v>2.83499718475461</v>
      </c>
      <c r="G18" s="235">
        <v>89459137</v>
      </c>
      <c r="H18" s="235">
        <v>173131853</v>
      </c>
      <c r="I18" s="274">
        <v>7.10220374978661</v>
      </c>
    </row>
    <row r="19" spans="1:9" ht="24" customHeight="1">
      <c r="A19" s="239">
        <v>201</v>
      </c>
      <c r="B19" s="240"/>
      <c r="C19" s="241" t="s">
        <v>532</v>
      </c>
      <c r="D19" s="242">
        <v>9609720</v>
      </c>
      <c r="E19" s="242">
        <v>8573816</v>
      </c>
      <c r="F19" s="275">
        <v>-10.1764399290741</v>
      </c>
      <c r="G19" s="242">
        <v>29496439</v>
      </c>
      <c r="H19" s="242">
        <v>24933740</v>
      </c>
      <c r="I19" s="275">
        <v>-11.1266945771819</v>
      </c>
    </row>
    <row r="20" spans="1:9" ht="12.75">
      <c r="A20" s="239">
        <v>202</v>
      </c>
      <c r="B20" s="240"/>
      <c r="C20" s="241" t="s">
        <v>216</v>
      </c>
      <c r="D20" s="242">
        <v>3649332</v>
      </c>
      <c r="E20" s="242">
        <v>11622212</v>
      </c>
      <c r="F20" s="275">
        <v>34.4232420508759</v>
      </c>
      <c r="G20" s="242">
        <v>11382735</v>
      </c>
      <c r="H20" s="242">
        <v>32462233</v>
      </c>
      <c r="I20" s="275">
        <v>31.5779984779994</v>
      </c>
    </row>
    <row r="21" spans="1:9" ht="12.75">
      <c r="A21" s="239">
        <v>203</v>
      </c>
      <c r="B21" s="240"/>
      <c r="C21" s="241" t="s">
        <v>531</v>
      </c>
      <c r="D21" s="242">
        <v>1660845</v>
      </c>
      <c r="E21" s="242">
        <v>4010054</v>
      </c>
      <c r="F21" s="275">
        <v>2.06255204865543</v>
      </c>
      <c r="G21" s="242">
        <v>5257657</v>
      </c>
      <c r="H21" s="242">
        <v>12811596</v>
      </c>
      <c r="I21" s="275">
        <v>3.18352806496031</v>
      </c>
    </row>
    <row r="22" spans="1:9" ht="12.75">
      <c r="A22" s="239">
        <v>204</v>
      </c>
      <c r="B22" s="240"/>
      <c r="C22" s="241" t="s">
        <v>218</v>
      </c>
      <c r="D22" s="242">
        <v>13178252</v>
      </c>
      <c r="E22" s="242">
        <v>33528804</v>
      </c>
      <c r="F22" s="275">
        <v>1.40491495368764</v>
      </c>
      <c r="G22" s="242">
        <v>37883757</v>
      </c>
      <c r="H22" s="242">
        <v>95767979</v>
      </c>
      <c r="I22" s="275">
        <v>6.03222260695436</v>
      </c>
    </row>
    <row r="23" spans="1:9" ht="12.75">
      <c r="A23" s="239">
        <v>206</v>
      </c>
      <c r="B23" s="240"/>
      <c r="C23" s="241" t="s">
        <v>851</v>
      </c>
      <c r="D23" s="242">
        <v>2540</v>
      </c>
      <c r="E23" s="242">
        <v>22859</v>
      </c>
      <c r="F23" s="275" t="s">
        <v>719</v>
      </c>
      <c r="G23" s="242">
        <v>3842</v>
      </c>
      <c r="H23" s="242">
        <v>40928</v>
      </c>
      <c r="I23" s="275">
        <v>-89.398950981027</v>
      </c>
    </row>
    <row r="24" spans="1:9" ht="12.75">
      <c r="A24" s="239">
        <v>208</v>
      </c>
      <c r="B24" s="240"/>
      <c r="C24" s="241" t="s">
        <v>540</v>
      </c>
      <c r="D24" s="242">
        <v>288365</v>
      </c>
      <c r="E24" s="242">
        <v>206811</v>
      </c>
      <c r="F24" s="275">
        <v>2.89769985123417</v>
      </c>
      <c r="G24" s="242">
        <v>771196</v>
      </c>
      <c r="H24" s="242">
        <v>594428</v>
      </c>
      <c r="I24" s="275">
        <v>62.1077376618206</v>
      </c>
    </row>
    <row r="25" spans="1:9" ht="12.75">
      <c r="A25" s="243">
        <v>209</v>
      </c>
      <c r="B25" s="244"/>
      <c r="C25" s="241" t="s">
        <v>541</v>
      </c>
      <c r="D25" s="242">
        <v>781187</v>
      </c>
      <c r="E25" s="242">
        <v>930519</v>
      </c>
      <c r="F25" s="275">
        <v>-49.2266290389378</v>
      </c>
      <c r="G25" s="242">
        <v>3641811</v>
      </c>
      <c r="H25" s="242">
        <v>4374741</v>
      </c>
      <c r="I25" s="275">
        <v>42.0035270895474</v>
      </c>
    </row>
    <row r="26" spans="1:9" ht="12.75">
      <c r="A26" s="243">
        <v>211</v>
      </c>
      <c r="B26" s="244"/>
      <c r="C26" s="241" t="s">
        <v>530</v>
      </c>
      <c r="D26" s="242">
        <v>2539</v>
      </c>
      <c r="E26" s="242">
        <v>3436</v>
      </c>
      <c r="F26" s="275">
        <v>31.395793499044</v>
      </c>
      <c r="G26" s="242">
        <v>6011</v>
      </c>
      <c r="H26" s="242">
        <v>8155</v>
      </c>
      <c r="I26" s="275">
        <v>19.1554646405611</v>
      </c>
    </row>
    <row r="27" spans="1:9" ht="12.75">
      <c r="A27" s="243">
        <v>219</v>
      </c>
      <c r="B27" s="244"/>
      <c r="C27" s="241" t="s">
        <v>219</v>
      </c>
      <c r="D27" s="242">
        <v>245741</v>
      </c>
      <c r="E27" s="242">
        <v>631005</v>
      </c>
      <c r="F27" s="275">
        <v>-5.34730961984721</v>
      </c>
      <c r="G27" s="242">
        <v>1015689</v>
      </c>
      <c r="H27" s="242">
        <v>2138053</v>
      </c>
      <c r="I27" s="275">
        <v>-8.93640528343161</v>
      </c>
    </row>
    <row r="28" spans="1:9" s="236" customFormat="1" ht="24" customHeight="1">
      <c r="A28" s="245">
        <v>3</v>
      </c>
      <c r="B28" s="246" t="s">
        <v>220</v>
      </c>
      <c r="C28" s="234"/>
      <c r="D28" s="235">
        <v>83253038</v>
      </c>
      <c r="E28" s="235">
        <v>160828801</v>
      </c>
      <c r="F28" s="274">
        <v>-2.45427729264817</v>
      </c>
      <c r="G28" s="235">
        <v>270224877</v>
      </c>
      <c r="H28" s="235">
        <v>488707849</v>
      </c>
      <c r="I28" s="274">
        <v>-1.22011212564105</v>
      </c>
    </row>
    <row r="29" spans="1:9" ht="24" customHeight="1">
      <c r="A29" s="243">
        <v>301</v>
      </c>
      <c r="B29" s="244"/>
      <c r="C29" s="241" t="s">
        <v>221</v>
      </c>
      <c r="D29" s="242">
        <v>16925722</v>
      </c>
      <c r="E29" s="242">
        <v>3431754</v>
      </c>
      <c r="F29" s="275">
        <v>25.8687196377714</v>
      </c>
      <c r="G29" s="242">
        <v>44883072</v>
      </c>
      <c r="H29" s="242">
        <v>9718171</v>
      </c>
      <c r="I29" s="275">
        <v>-38.6018811451135</v>
      </c>
    </row>
    <row r="30" spans="1:9" ht="12.75">
      <c r="A30" s="243">
        <v>302</v>
      </c>
      <c r="B30" s="244"/>
      <c r="C30" s="241" t="s">
        <v>222</v>
      </c>
      <c r="D30" s="242">
        <v>180520</v>
      </c>
      <c r="E30" s="242">
        <v>24814</v>
      </c>
      <c r="F30" s="275">
        <v>-41.6662748601251</v>
      </c>
      <c r="G30" s="242">
        <v>538640</v>
      </c>
      <c r="H30" s="242">
        <v>82286</v>
      </c>
      <c r="I30" s="275">
        <v>-16.0269820697819</v>
      </c>
    </row>
    <row r="31" spans="1:9" ht="12.75">
      <c r="A31" s="243">
        <v>303</v>
      </c>
      <c r="B31" s="244"/>
      <c r="C31" s="241" t="s">
        <v>223</v>
      </c>
      <c r="D31" s="242">
        <v>6813610</v>
      </c>
      <c r="E31" s="242">
        <v>1011516</v>
      </c>
      <c r="F31" s="275">
        <v>-33.564741990294</v>
      </c>
      <c r="G31" s="242">
        <v>26149563</v>
      </c>
      <c r="H31" s="242">
        <v>4025298</v>
      </c>
      <c r="I31" s="275">
        <v>-41.1941509969812</v>
      </c>
    </row>
    <row r="32" spans="1:9" ht="12.75">
      <c r="A32" s="243">
        <v>304</v>
      </c>
      <c r="B32" s="244"/>
      <c r="C32" s="241" t="s">
        <v>224</v>
      </c>
      <c r="D32" s="242">
        <v>125</v>
      </c>
      <c r="E32" s="242">
        <v>98</v>
      </c>
      <c r="F32" s="275">
        <v>-98.9520958083832</v>
      </c>
      <c r="G32" s="242">
        <v>283365</v>
      </c>
      <c r="H32" s="242">
        <v>51211</v>
      </c>
      <c r="I32" s="275">
        <v>-23.501732791587</v>
      </c>
    </row>
    <row r="33" spans="1:9" ht="12.75">
      <c r="A33" s="243">
        <v>305</v>
      </c>
      <c r="B33" s="244"/>
      <c r="C33" s="241" t="s">
        <v>225</v>
      </c>
      <c r="D33" s="242">
        <v>76</v>
      </c>
      <c r="E33" s="242">
        <v>289</v>
      </c>
      <c r="F33" s="275">
        <v>-39.9168399168399</v>
      </c>
      <c r="G33" s="242">
        <v>4930</v>
      </c>
      <c r="H33" s="242">
        <v>13683</v>
      </c>
      <c r="I33" s="275">
        <v>186.075684716705</v>
      </c>
    </row>
    <row r="34" spans="1:9" ht="12.75">
      <c r="A34" s="243">
        <v>308</v>
      </c>
      <c r="B34" s="244"/>
      <c r="C34" s="241" t="s">
        <v>852</v>
      </c>
      <c r="D34" s="242">
        <v>1084576</v>
      </c>
      <c r="E34" s="242">
        <v>180001</v>
      </c>
      <c r="F34" s="275">
        <v>43.118047880672</v>
      </c>
      <c r="G34" s="242">
        <v>2892849</v>
      </c>
      <c r="H34" s="242">
        <v>496939</v>
      </c>
      <c r="I34" s="275">
        <v>44.7219512195122</v>
      </c>
    </row>
    <row r="35" spans="1:9" ht="12.75">
      <c r="A35" s="243">
        <v>309</v>
      </c>
      <c r="B35" s="244"/>
      <c r="C35" s="241" t="s">
        <v>226</v>
      </c>
      <c r="D35" s="242">
        <v>580</v>
      </c>
      <c r="E35" s="242">
        <v>2665</v>
      </c>
      <c r="F35" s="275">
        <v>29.683698296837</v>
      </c>
      <c r="G35" s="242">
        <v>2067</v>
      </c>
      <c r="H35" s="242">
        <v>9210</v>
      </c>
      <c r="I35" s="275">
        <v>-38.6613386613387</v>
      </c>
    </row>
    <row r="36" spans="1:9" ht="12.75">
      <c r="A36" s="243">
        <v>310</v>
      </c>
      <c r="B36" s="244"/>
      <c r="C36" s="241" t="s">
        <v>227</v>
      </c>
      <c r="D36" s="242">
        <v>2032290</v>
      </c>
      <c r="E36" s="242">
        <v>689902</v>
      </c>
      <c r="F36" s="275">
        <v>-42.6643585100256</v>
      </c>
      <c r="G36" s="242">
        <v>7672342</v>
      </c>
      <c r="H36" s="242">
        <v>2606117</v>
      </c>
      <c r="I36" s="275">
        <v>-7.52062062729857</v>
      </c>
    </row>
    <row r="37" spans="1:9" ht="12.75">
      <c r="A37" s="243">
        <v>315</v>
      </c>
      <c r="B37" s="244"/>
      <c r="C37" s="241" t="s">
        <v>842</v>
      </c>
      <c r="D37" s="242">
        <v>24268503</v>
      </c>
      <c r="E37" s="242">
        <v>66632365</v>
      </c>
      <c r="F37" s="275">
        <v>6.1596897971971</v>
      </c>
      <c r="G37" s="242">
        <v>70168272</v>
      </c>
      <c r="H37" s="242">
        <v>182464988</v>
      </c>
      <c r="I37" s="275">
        <v>3.32557342455091</v>
      </c>
    </row>
    <row r="38" spans="1:9" ht="12.75">
      <c r="A38" s="243">
        <v>316</v>
      </c>
      <c r="B38" s="244"/>
      <c r="C38" s="241" t="s">
        <v>228</v>
      </c>
      <c r="D38" s="242">
        <v>851300</v>
      </c>
      <c r="E38" s="242">
        <v>350766</v>
      </c>
      <c r="F38" s="275">
        <v>14.8053716316839</v>
      </c>
      <c r="G38" s="242">
        <v>1991120</v>
      </c>
      <c r="H38" s="242">
        <v>807558</v>
      </c>
      <c r="I38" s="275">
        <v>-25.1887747681482</v>
      </c>
    </row>
    <row r="39" spans="1:9" ht="12.75">
      <c r="A39" s="243">
        <v>320</v>
      </c>
      <c r="B39" s="244"/>
      <c r="C39" s="241" t="s">
        <v>889</v>
      </c>
      <c r="D39" s="242">
        <v>230999</v>
      </c>
      <c r="E39" s="242">
        <v>555750</v>
      </c>
      <c r="F39" s="275">
        <v>83.8685344114553</v>
      </c>
      <c r="G39" s="242">
        <v>333607</v>
      </c>
      <c r="H39" s="242">
        <v>2135911</v>
      </c>
      <c r="I39" s="275">
        <v>48.705525726571</v>
      </c>
    </row>
    <row r="40" spans="1:9" ht="12.75">
      <c r="A40" s="243">
        <v>325</v>
      </c>
      <c r="B40" s="244"/>
      <c r="C40" s="241" t="s">
        <v>881</v>
      </c>
      <c r="D40" s="242">
        <v>1717148</v>
      </c>
      <c r="E40" s="242">
        <v>629144</v>
      </c>
      <c r="F40" s="275">
        <v>209.187499692849</v>
      </c>
      <c r="G40" s="242">
        <v>4288992</v>
      </c>
      <c r="H40" s="242">
        <v>1323109</v>
      </c>
      <c r="I40" s="275">
        <v>15.7607074207612</v>
      </c>
    </row>
    <row r="41" spans="1:9" ht="12.75">
      <c r="A41" s="243">
        <v>335</v>
      </c>
      <c r="B41" s="244"/>
      <c r="C41" s="241" t="s">
        <v>529</v>
      </c>
      <c r="D41" s="242">
        <v>1167982</v>
      </c>
      <c r="E41" s="242">
        <v>335887</v>
      </c>
      <c r="F41" s="275">
        <v>32.756937500247</v>
      </c>
      <c r="G41" s="242">
        <v>2525920</v>
      </c>
      <c r="H41" s="242">
        <v>869827</v>
      </c>
      <c r="I41" s="275">
        <v>13.1398387371603</v>
      </c>
    </row>
    <row r="42" spans="1:9" ht="12.75">
      <c r="A42" s="243">
        <v>340</v>
      </c>
      <c r="B42" s="244"/>
      <c r="C42" s="241" t="s">
        <v>229</v>
      </c>
      <c r="D42" s="242">
        <v>29801</v>
      </c>
      <c r="E42" s="242">
        <v>26868</v>
      </c>
      <c r="F42" s="275">
        <v>-81.7450503458303</v>
      </c>
      <c r="G42" s="242">
        <v>1293012</v>
      </c>
      <c r="H42" s="242">
        <v>548352</v>
      </c>
      <c r="I42" s="275">
        <v>-40.4059142852485</v>
      </c>
    </row>
    <row r="43" spans="1:9" ht="12.75">
      <c r="A43" s="243">
        <v>345</v>
      </c>
      <c r="B43" s="244"/>
      <c r="C43" s="241" t="s">
        <v>853</v>
      </c>
      <c r="D43" s="242">
        <v>64009</v>
      </c>
      <c r="E43" s="242">
        <v>22006</v>
      </c>
      <c r="F43" s="275" t="s">
        <v>719</v>
      </c>
      <c r="G43" s="242">
        <v>65207</v>
      </c>
      <c r="H43" s="242">
        <v>22797</v>
      </c>
      <c r="I43" s="275">
        <v>-46.968921559505</v>
      </c>
    </row>
    <row r="44" spans="1:9" ht="12.75">
      <c r="A44" s="243">
        <v>350</v>
      </c>
      <c r="B44" s="244"/>
      <c r="C44" s="241" t="s">
        <v>528</v>
      </c>
      <c r="D44" s="242">
        <v>14656</v>
      </c>
      <c r="E44" s="242">
        <v>44926</v>
      </c>
      <c r="F44" s="277">
        <v>-3.82342866929268</v>
      </c>
      <c r="G44" s="242">
        <v>33636</v>
      </c>
      <c r="H44" s="242">
        <v>53826</v>
      </c>
      <c r="I44" s="277">
        <v>-28.0516494679998</v>
      </c>
    </row>
    <row r="45" spans="1:9" ht="12.75">
      <c r="A45" s="243">
        <v>355</v>
      </c>
      <c r="B45" s="244"/>
      <c r="C45" s="241" t="s">
        <v>527</v>
      </c>
      <c r="D45" s="242" t="s">
        <v>106</v>
      </c>
      <c r="E45" s="242" t="s">
        <v>106</v>
      </c>
      <c r="F45" s="275" t="s">
        <v>1109</v>
      </c>
      <c r="G45" s="242" t="s">
        <v>106</v>
      </c>
      <c r="H45" s="242" t="s">
        <v>106</v>
      </c>
      <c r="I45" s="275" t="s">
        <v>1109</v>
      </c>
    </row>
    <row r="46" spans="1:9" ht="12.75">
      <c r="A46" s="243">
        <v>360</v>
      </c>
      <c r="B46" s="244"/>
      <c r="C46" s="241" t="s">
        <v>526</v>
      </c>
      <c r="D46" s="242">
        <v>14821</v>
      </c>
      <c r="E46" s="242">
        <v>127608</v>
      </c>
      <c r="F46" s="275">
        <v>37.2276588880525</v>
      </c>
      <c r="G46" s="242">
        <v>26217</v>
      </c>
      <c r="H46" s="242">
        <v>198160</v>
      </c>
      <c r="I46" s="275">
        <v>-39.4356167230561</v>
      </c>
    </row>
    <row r="47" spans="1:9" ht="12.75">
      <c r="A47" s="243">
        <v>370</v>
      </c>
      <c r="B47" s="244"/>
      <c r="C47" s="241" t="s">
        <v>840</v>
      </c>
      <c r="D47" s="242">
        <v>489034</v>
      </c>
      <c r="E47" s="242">
        <v>2322086</v>
      </c>
      <c r="F47" s="275">
        <v>29.8820589291447</v>
      </c>
      <c r="G47" s="242">
        <v>2325341</v>
      </c>
      <c r="H47" s="242">
        <v>6132683</v>
      </c>
      <c r="I47" s="275">
        <v>11.204853446078</v>
      </c>
    </row>
    <row r="48" spans="1:9" ht="12.75">
      <c r="A48" s="243">
        <v>372</v>
      </c>
      <c r="B48" s="244"/>
      <c r="C48" s="241" t="s">
        <v>230</v>
      </c>
      <c r="D48" s="242">
        <v>142079</v>
      </c>
      <c r="E48" s="242">
        <v>269264</v>
      </c>
      <c r="F48" s="275">
        <v>-42.0035883750434</v>
      </c>
      <c r="G48" s="242">
        <v>377802</v>
      </c>
      <c r="H48" s="242">
        <v>1104239</v>
      </c>
      <c r="I48" s="275">
        <v>-7.99925015621746</v>
      </c>
    </row>
    <row r="49" spans="1:9" ht="12.75">
      <c r="A49" s="243">
        <v>375</v>
      </c>
      <c r="B49" s="244"/>
      <c r="C49" s="241" t="s">
        <v>525</v>
      </c>
      <c r="D49" s="242">
        <v>13022</v>
      </c>
      <c r="E49" s="242">
        <v>13548</v>
      </c>
      <c r="F49" s="275">
        <v>-99.6416588750131</v>
      </c>
      <c r="G49" s="242">
        <v>19886</v>
      </c>
      <c r="H49" s="242">
        <v>41266</v>
      </c>
      <c r="I49" s="275">
        <v>-99.6005156335795</v>
      </c>
    </row>
    <row r="50" spans="1:9" ht="12.75">
      <c r="A50" s="243">
        <v>377</v>
      </c>
      <c r="B50" s="244"/>
      <c r="C50" s="241" t="s">
        <v>232</v>
      </c>
      <c r="D50" s="242">
        <v>4645807</v>
      </c>
      <c r="E50" s="242">
        <v>31974126</v>
      </c>
      <c r="F50" s="275">
        <v>-3.00244974426379</v>
      </c>
      <c r="G50" s="242">
        <v>18733047</v>
      </c>
      <c r="H50" s="242">
        <v>107610302</v>
      </c>
      <c r="I50" s="275">
        <v>16.2534331991563</v>
      </c>
    </row>
    <row r="51" spans="1:9" ht="12.75">
      <c r="A51" s="243">
        <v>379</v>
      </c>
      <c r="B51" s="244"/>
      <c r="C51" s="241" t="s">
        <v>524</v>
      </c>
      <c r="D51" s="242">
        <v>369866</v>
      </c>
      <c r="E51" s="242">
        <v>3527237</v>
      </c>
      <c r="F51" s="275" t="s">
        <v>719</v>
      </c>
      <c r="G51" s="242">
        <v>699956</v>
      </c>
      <c r="H51" s="242">
        <v>6757655</v>
      </c>
      <c r="I51" s="275" t="s">
        <v>719</v>
      </c>
    </row>
    <row r="52" spans="1:9" ht="12.75">
      <c r="A52" s="243">
        <v>381</v>
      </c>
      <c r="B52" s="244"/>
      <c r="C52" s="241" t="s">
        <v>523</v>
      </c>
      <c r="D52" s="242">
        <v>2381036</v>
      </c>
      <c r="E52" s="242">
        <v>8608907</v>
      </c>
      <c r="F52" s="275">
        <v>-19.917375121988</v>
      </c>
      <c r="G52" s="242">
        <v>7699962</v>
      </c>
      <c r="H52" s="242">
        <v>26963273</v>
      </c>
      <c r="I52" s="275">
        <v>-15.4490036407391</v>
      </c>
    </row>
    <row r="53" spans="1:9" ht="12.75">
      <c r="A53" s="243">
        <v>383</v>
      </c>
      <c r="B53" s="244"/>
      <c r="C53" s="241" t="s">
        <v>512</v>
      </c>
      <c r="D53" s="242">
        <v>11727</v>
      </c>
      <c r="E53" s="242">
        <v>22553</v>
      </c>
      <c r="F53" s="275">
        <v>88.0043347782594</v>
      </c>
      <c r="G53" s="242">
        <v>62936</v>
      </c>
      <c r="H53" s="242">
        <v>88436</v>
      </c>
      <c r="I53" s="275">
        <v>-85.5237247157077</v>
      </c>
    </row>
    <row r="54" spans="1:9" ht="12.75">
      <c r="A54" s="243">
        <v>385</v>
      </c>
      <c r="B54" s="244"/>
      <c r="C54" s="241" t="s">
        <v>522</v>
      </c>
      <c r="D54" s="242">
        <v>613071</v>
      </c>
      <c r="E54" s="242">
        <v>433958</v>
      </c>
      <c r="F54" s="275">
        <v>59.3120284880413</v>
      </c>
      <c r="G54" s="242">
        <v>9479237</v>
      </c>
      <c r="H54" s="242">
        <v>7002833</v>
      </c>
      <c r="I54" s="275">
        <v>474.010703427835</v>
      </c>
    </row>
    <row r="55" spans="1:9" ht="12.75">
      <c r="A55" s="243">
        <v>389</v>
      </c>
      <c r="B55" s="244"/>
      <c r="C55" s="241" t="s">
        <v>511</v>
      </c>
      <c r="D55" s="242" t="s">
        <v>1109</v>
      </c>
      <c r="E55" s="242" t="s">
        <v>1109</v>
      </c>
      <c r="F55" s="275">
        <v>-100</v>
      </c>
      <c r="G55" s="242">
        <v>17100</v>
      </c>
      <c r="H55" s="242">
        <v>113993</v>
      </c>
      <c r="I55" s="275">
        <v>-46.3355271210538</v>
      </c>
    </row>
    <row r="56" spans="1:9" ht="12.75">
      <c r="A56" s="243">
        <v>393</v>
      </c>
      <c r="B56" s="244"/>
      <c r="C56" s="241" t="s">
        <v>534</v>
      </c>
      <c r="D56" s="242">
        <v>12181721</v>
      </c>
      <c r="E56" s="242">
        <v>27804866</v>
      </c>
      <c r="F56" s="275">
        <v>-9.42711437239495</v>
      </c>
      <c r="G56" s="242">
        <v>46834724</v>
      </c>
      <c r="H56" s="242">
        <v>90612163</v>
      </c>
      <c r="I56" s="275">
        <v>-7.66951120523616</v>
      </c>
    </row>
    <row r="57" spans="1:9" ht="12.75">
      <c r="A57" s="243">
        <v>395</v>
      </c>
      <c r="B57" s="244"/>
      <c r="C57" s="241" t="s">
        <v>843</v>
      </c>
      <c r="D57" s="242">
        <v>6996485</v>
      </c>
      <c r="E57" s="242">
        <v>11689136</v>
      </c>
      <c r="F57" s="275">
        <v>-17.3509392851466</v>
      </c>
      <c r="G57" s="242">
        <v>20744699</v>
      </c>
      <c r="H57" s="242">
        <v>36578578</v>
      </c>
      <c r="I57" s="275">
        <v>-17.1259888456942</v>
      </c>
    </row>
    <row r="58" spans="1:9" ht="12.75">
      <c r="A58" s="243">
        <v>396</v>
      </c>
      <c r="B58" s="244"/>
      <c r="C58" s="241" t="s">
        <v>844</v>
      </c>
      <c r="D58" s="242">
        <v>12472</v>
      </c>
      <c r="E58" s="242">
        <v>96761</v>
      </c>
      <c r="F58" s="275">
        <v>31.9654133082389</v>
      </c>
      <c r="G58" s="242">
        <v>77376</v>
      </c>
      <c r="H58" s="242">
        <v>274985</v>
      </c>
      <c r="I58" s="275">
        <v>85.4310664553761</v>
      </c>
    </row>
    <row r="59" spans="1:9" s="236" customFormat="1" ht="24" customHeight="1">
      <c r="A59" s="245">
        <v>4</v>
      </c>
      <c r="B59" s="246" t="s">
        <v>233</v>
      </c>
      <c r="C59" s="234"/>
      <c r="D59" s="235">
        <v>10588313</v>
      </c>
      <c r="E59" s="235">
        <v>15561005</v>
      </c>
      <c r="F59" s="274">
        <v>-6.41033937773631</v>
      </c>
      <c r="G59" s="235">
        <v>40458565</v>
      </c>
      <c r="H59" s="235">
        <v>52405890</v>
      </c>
      <c r="I59" s="274">
        <v>8.25261088758404</v>
      </c>
    </row>
    <row r="60" spans="1:9" ht="24" customHeight="1">
      <c r="A60" s="243">
        <v>401</v>
      </c>
      <c r="B60" s="244"/>
      <c r="C60" s="241" t="s">
        <v>234</v>
      </c>
      <c r="D60" s="242">
        <v>120</v>
      </c>
      <c r="E60" s="242">
        <v>1960</v>
      </c>
      <c r="F60" s="276" t="s">
        <v>719</v>
      </c>
      <c r="G60" s="242">
        <v>120</v>
      </c>
      <c r="H60" s="242">
        <v>1960</v>
      </c>
      <c r="I60" s="276" t="s">
        <v>719</v>
      </c>
    </row>
    <row r="61" spans="1:9" ht="12.75">
      <c r="A61" s="243">
        <v>402</v>
      </c>
      <c r="B61" s="244"/>
      <c r="C61" s="241" t="s">
        <v>235</v>
      </c>
      <c r="D61" s="242">
        <v>30841</v>
      </c>
      <c r="E61" s="242">
        <v>130092</v>
      </c>
      <c r="F61" s="275">
        <v>-18.42380841898</v>
      </c>
      <c r="G61" s="242">
        <v>123673</v>
      </c>
      <c r="H61" s="242">
        <v>527520</v>
      </c>
      <c r="I61" s="275">
        <v>0.266098988823842</v>
      </c>
    </row>
    <row r="62" spans="1:9" ht="12.75">
      <c r="A62" s="243">
        <v>403</v>
      </c>
      <c r="B62" s="244"/>
      <c r="C62" s="241" t="s">
        <v>236</v>
      </c>
      <c r="D62" s="242" t="s">
        <v>1109</v>
      </c>
      <c r="E62" s="242" t="s">
        <v>1109</v>
      </c>
      <c r="F62" s="277">
        <v>-100</v>
      </c>
      <c r="G62" s="242">
        <v>1334</v>
      </c>
      <c r="H62" s="242">
        <v>16789</v>
      </c>
      <c r="I62" s="277">
        <v>176.225732148733</v>
      </c>
    </row>
    <row r="63" spans="1:9" ht="12.75">
      <c r="A63" s="243">
        <v>411</v>
      </c>
      <c r="B63" s="244"/>
      <c r="C63" s="241" t="s">
        <v>237</v>
      </c>
      <c r="D63" s="242">
        <v>823862</v>
      </c>
      <c r="E63" s="242">
        <v>9801139</v>
      </c>
      <c r="F63" s="275">
        <v>-9.43915068969318</v>
      </c>
      <c r="G63" s="242">
        <v>2533402</v>
      </c>
      <c r="H63" s="242">
        <v>28847367</v>
      </c>
      <c r="I63" s="275">
        <v>7.1790510886503</v>
      </c>
    </row>
    <row r="64" spans="1:9" ht="12.75">
      <c r="A64" s="243">
        <v>421</v>
      </c>
      <c r="B64" s="244"/>
      <c r="C64" s="241" t="s">
        <v>238</v>
      </c>
      <c r="D64" s="242">
        <v>9449458</v>
      </c>
      <c r="E64" s="242">
        <v>5412548</v>
      </c>
      <c r="F64" s="275">
        <v>-1.4531637669119</v>
      </c>
      <c r="G64" s="242">
        <v>37107995</v>
      </c>
      <c r="H64" s="242">
        <v>22393396</v>
      </c>
      <c r="I64" s="275">
        <v>9.75543003586336</v>
      </c>
    </row>
    <row r="65" spans="1:9" ht="12.75">
      <c r="A65" s="243">
        <v>423</v>
      </c>
      <c r="B65" s="244"/>
      <c r="C65" s="241" t="s">
        <v>239</v>
      </c>
      <c r="D65" s="242">
        <v>49554</v>
      </c>
      <c r="E65" s="242">
        <v>77157</v>
      </c>
      <c r="F65" s="275">
        <v>7.46848666341667</v>
      </c>
      <c r="G65" s="242">
        <v>245789</v>
      </c>
      <c r="H65" s="242">
        <v>352876</v>
      </c>
      <c r="I65" s="275">
        <v>-7.58634416149003</v>
      </c>
    </row>
    <row r="66" spans="1:9" ht="12.75">
      <c r="A66" s="243">
        <v>425</v>
      </c>
      <c r="B66" s="244"/>
      <c r="C66" s="241" t="s">
        <v>240</v>
      </c>
      <c r="D66" s="242">
        <v>234478</v>
      </c>
      <c r="E66" s="242">
        <v>138109</v>
      </c>
      <c r="F66" s="275">
        <v>72.0727118686302</v>
      </c>
      <c r="G66" s="242">
        <v>446252</v>
      </c>
      <c r="H66" s="242">
        <v>265982</v>
      </c>
      <c r="I66" s="275">
        <v>48.9386006663493</v>
      </c>
    </row>
    <row r="67" spans="1:9" ht="16.5">
      <c r="A67" s="609" t="s">
        <v>65</v>
      </c>
      <c r="B67" s="609"/>
      <c r="C67" s="609"/>
      <c r="D67" s="609"/>
      <c r="E67" s="609"/>
      <c r="F67" s="609"/>
      <c r="G67" s="609"/>
      <c r="H67" s="609"/>
      <c r="I67" s="609"/>
    </row>
    <row r="68" spans="3:9" ht="12.75">
      <c r="C68" s="247"/>
      <c r="D68" s="224"/>
      <c r="E68" s="224"/>
      <c r="F68" s="225"/>
      <c r="G68" s="248"/>
      <c r="H68" s="248"/>
      <c r="I68" s="248"/>
    </row>
    <row r="69" spans="1:9" ht="18" customHeight="1">
      <c r="A69" s="610" t="s">
        <v>1030</v>
      </c>
      <c r="B69" s="603" t="s">
        <v>722</v>
      </c>
      <c r="C69" s="604"/>
      <c r="D69" s="613" t="s">
        <v>1191</v>
      </c>
      <c r="E69" s="594"/>
      <c r="F69" s="594"/>
      <c r="G69" s="591" t="s">
        <v>1205</v>
      </c>
      <c r="H69" s="594"/>
      <c r="I69" s="594"/>
    </row>
    <row r="70" spans="1:9" ht="16.5" customHeight="1">
      <c r="A70" s="611"/>
      <c r="B70" s="605"/>
      <c r="C70" s="606"/>
      <c r="D70" s="227" t="s">
        <v>473</v>
      </c>
      <c r="E70" s="598" t="s">
        <v>474</v>
      </c>
      <c r="F70" s="599"/>
      <c r="G70" s="228" t="s">
        <v>473</v>
      </c>
      <c r="H70" s="598" t="s">
        <v>474</v>
      </c>
      <c r="I70" s="599"/>
    </row>
    <row r="71" spans="1:9" ht="15" customHeight="1">
      <c r="A71" s="611"/>
      <c r="B71" s="605"/>
      <c r="C71" s="606"/>
      <c r="D71" s="595" t="s">
        <v>111</v>
      </c>
      <c r="E71" s="600" t="s">
        <v>107</v>
      </c>
      <c r="F71" s="616" t="s">
        <v>1208</v>
      </c>
      <c r="G71" s="600" t="s">
        <v>111</v>
      </c>
      <c r="H71" s="600" t="s">
        <v>107</v>
      </c>
      <c r="I71" s="616" t="s">
        <v>1209</v>
      </c>
    </row>
    <row r="72" spans="1:9" ht="12.75">
      <c r="A72" s="611"/>
      <c r="B72" s="605"/>
      <c r="C72" s="606"/>
      <c r="D72" s="596"/>
      <c r="E72" s="601"/>
      <c r="F72" s="617"/>
      <c r="G72" s="601"/>
      <c r="H72" s="601"/>
      <c r="I72" s="617"/>
    </row>
    <row r="73" spans="1:9" ht="18.75" customHeight="1">
      <c r="A73" s="611"/>
      <c r="B73" s="605"/>
      <c r="C73" s="606"/>
      <c r="D73" s="596"/>
      <c r="E73" s="601"/>
      <c r="F73" s="617"/>
      <c r="G73" s="601"/>
      <c r="H73" s="601"/>
      <c r="I73" s="617"/>
    </row>
    <row r="74" spans="1:9" ht="27.75" customHeight="1">
      <c r="A74" s="612"/>
      <c r="B74" s="607"/>
      <c r="C74" s="608"/>
      <c r="D74" s="597"/>
      <c r="E74" s="602"/>
      <c r="F74" s="618"/>
      <c r="G74" s="602"/>
      <c r="H74" s="602"/>
      <c r="I74" s="618"/>
    </row>
    <row r="75" spans="1:9" ht="12.75">
      <c r="A75" s="249"/>
      <c r="B75" s="250"/>
      <c r="C75" s="231"/>
      <c r="D75" s="251"/>
      <c r="E75" s="251"/>
      <c r="G75" s="251"/>
      <c r="H75" s="251"/>
      <c r="I75" s="253"/>
    </row>
    <row r="76" spans="1:9" s="236" customFormat="1" ht="12.75">
      <c r="A76" s="232" t="s">
        <v>241</v>
      </c>
      <c r="B76" s="238" t="s">
        <v>197</v>
      </c>
      <c r="C76" s="234"/>
      <c r="D76" s="235">
        <v>963604567</v>
      </c>
      <c r="E76" s="235">
        <v>3278606878</v>
      </c>
      <c r="F76" s="274">
        <v>7.27372476879991</v>
      </c>
      <c r="G76" s="235">
        <v>2974974753</v>
      </c>
      <c r="H76" s="235">
        <v>9597475182</v>
      </c>
      <c r="I76" s="274">
        <v>4.5738462053982</v>
      </c>
    </row>
    <row r="77" spans="1:9" s="236" customFormat="1" ht="24" customHeight="1">
      <c r="A77" s="237">
        <v>5</v>
      </c>
      <c r="B77" s="238" t="s">
        <v>198</v>
      </c>
      <c r="C77" s="234"/>
      <c r="D77" s="235">
        <v>83168352</v>
      </c>
      <c r="E77" s="235">
        <v>27235877</v>
      </c>
      <c r="F77" s="274">
        <v>6.27090525458856</v>
      </c>
      <c r="G77" s="235">
        <v>214374130</v>
      </c>
      <c r="H77" s="235">
        <v>77085164</v>
      </c>
      <c r="I77" s="274">
        <v>-0.99440400267143</v>
      </c>
    </row>
    <row r="78" spans="1:9" ht="24" customHeight="1">
      <c r="A78" s="239">
        <v>502</v>
      </c>
      <c r="B78" s="240"/>
      <c r="C78" s="241" t="s">
        <v>854</v>
      </c>
      <c r="D78" s="242">
        <v>14268</v>
      </c>
      <c r="E78" s="242">
        <v>18048</v>
      </c>
      <c r="F78" s="275">
        <v>-66.6888150609081</v>
      </c>
      <c r="G78" s="242">
        <v>92118</v>
      </c>
      <c r="H78" s="242">
        <v>200504</v>
      </c>
      <c r="I78" s="275">
        <v>9.51296378224561</v>
      </c>
    </row>
    <row r="79" spans="1:9" ht="12.75">
      <c r="A79" s="239">
        <v>503</v>
      </c>
      <c r="B79" s="240"/>
      <c r="C79" s="241" t="s">
        <v>242</v>
      </c>
      <c r="D79" s="242">
        <v>42345</v>
      </c>
      <c r="E79" s="242">
        <v>59842</v>
      </c>
      <c r="F79" s="275">
        <v>646.718243074619</v>
      </c>
      <c r="G79" s="242">
        <v>66702</v>
      </c>
      <c r="H79" s="242">
        <v>103072</v>
      </c>
      <c r="I79" s="275">
        <v>92.932015573525</v>
      </c>
    </row>
    <row r="80" spans="1:9" ht="12.75">
      <c r="A80" s="239">
        <v>504</v>
      </c>
      <c r="B80" s="240"/>
      <c r="C80" s="254" t="s">
        <v>855</v>
      </c>
      <c r="D80" s="242">
        <v>1539</v>
      </c>
      <c r="E80" s="242">
        <v>2506</v>
      </c>
      <c r="F80" s="275">
        <v>-5.14761544284633</v>
      </c>
      <c r="G80" s="242">
        <v>9498</v>
      </c>
      <c r="H80" s="242">
        <v>9573</v>
      </c>
      <c r="I80" s="275">
        <v>12.6632929269154</v>
      </c>
    </row>
    <row r="81" spans="1:9" ht="12.75">
      <c r="A81" s="239">
        <v>505</v>
      </c>
      <c r="B81" s="240"/>
      <c r="C81" s="241" t="s">
        <v>243</v>
      </c>
      <c r="D81" s="242">
        <v>59203</v>
      </c>
      <c r="E81" s="242">
        <v>75053</v>
      </c>
      <c r="F81" s="277">
        <v>3.78047262821666</v>
      </c>
      <c r="G81" s="242">
        <v>175232</v>
      </c>
      <c r="H81" s="242">
        <v>249054</v>
      </c>
      <c r="I81" s="277">
        <v>5.46477012394718</v>
      </c>
    </row>
    <row r="82" spans="1:9" ht="12.75">
      <c r="A82" s="239">
        <v>506</v>
      </c>
      <c r="B82" s="240"/>
      <c r="C82" s="241" t="s">
        <v>838</v>
      </c>
      <c r="D82" s="242">
        <v>10074150</v>
      </c>
      <c r="E82" s="242">
        <v>8138847</v>
      </c>
      <c r="F82" s="275">
        <v>-8.102271143932</v>
      </c>
      <c r="G82" s="242">
        <v>32860174</v>
      </c>
      <c r="H82" s="242">
        <v>25333221</v>
      </c>
      <c r="I82" s="275">
        <v>-4.45859519494248</v>
      </c>
    </row>
    <row r="83" spans="1:9" ht="12.75">
      <c r="A83" s="239">
        <v>507</v>
      </c>
      <c r="B83" s="240"/>
      <c r="C83" s="241" t="s">
        <v>244</v>
      </c>
      <c r="D83" s="242" t="s">
        <v>106</v>
      </c>
      <c r="E83" s="242" t="s">
        <v>106</v>
      </c>
      <c r="F83" s="275" t="s">
        <v>1109</v>
      </c>
      <c r="G83" s="242" t="s">
        <v>106</v>
      </c>
      <c r="H83" s="242" t="s">
        <v>106</v>
      </c>
      <c r="I83" s="275" t="s">
        <v>1109</v>
      </c>
    </row>
    <row r="84" spans="1:9" ht="12.75">
      <c r="A84" s="239">
        <v>508</v>
      </c>
      <c r="B84" s="240"/>
      <c r="C84" s="241" t="s">
        <v>510</v>
      </c>
      <c r="D84" s="242" t="s">
        <v>1109</v>
      </c>
      <c r="E84" s="242" t="s">
        <v>1109</v>
      </c>
      <c r="F84" s="275">
        <v>-100</v>
      </c>
      <c r="G84" s="242">
        <v>34655</v>
      </c>
      <c r="H84" s="242">
        <v>17095</v>
      </c>
      <c r="I84" s="275">
        <v>-98.2724715127066</v>
      </c>
    </row>
    <row r="85" spans="1:9" ht="12.75">
      <c r="A85" s="239">
        <v>511</v>
      </c>
      <c r="B85" s="240"/>
      <c r="C85" s="241" t="s">
        <v>245</v>
      </c>
      <c r="D85" s="242">
        <v>40174601</v>
      </c>
      <c r="E85" s="242">
        <v>2746677</v>
      </c>
      <c r="F85" s="275">
        <v>29.5276706375237</v>
      </c>
      <c r="G85" s="242">
        <v>94374479</v>
      </c>
      <c r="H85" s="242">
        <v>6876173</v>
      </c>
      <c r="I85" s="275">
        <v>13.2721059960389</v>
      </c>
    </row>
    <row r="86" spans="1:9" ht="12.75">
      <c r="A86" s="239">
        <v>513</v>
      </c>
      <c r="B86" s="240"/>
      <c r="C86" s="241" t="s">
        <v>246</v>
      </c>
      <c r="D86" s="255">
        <v>4642797</v>
      </c>
      <c r="E86" s="255">
        <v>11645303</v>
      </c>
      <c r="F86" s="275">
        <v>8.61630899766404</v>
      </c>
      <c r="G86" s="242">
        <v>12050481</v>
      </c>
      <c r="H86" s="242">
        <v>31293137</v>
      </c>
      <c r="I86" s="275">
        <v>-5.4939762601956</v>
      </c>
    </row>
    <row r="87" spans="1:9" ht="12.75">
      <c r="A87" s="239">
        <v>516</v>
      </c>
      <c r="B87" s="240"/>
      <c r="C87" s="241" t="s">
        <v>247</v>
      </c>
      <c r="D87" s="242" t="s">
        <v>106</v>
      </c>
      <c r="E87" s="242" t="s">
        <v>106</v>
      </c>
      <c r="F87" s="276" t="s">
        <v>1109</v>
      </c>
      <c r="G87" s="242" t="s">
        <v>106</v>
      </c>
      <c r="H87" s="242" t="s">
        <v>106</v>
      </c>
      <c r="I87" s="276" t="s">
        <v>1109</v>
      </c>
    </row>
    <row r="88" spans="1:9" ht="12.75">
      <c r="A88" s="239">
        <v>517</v>
      </c>
      <c r="B88" s="240"/>
      <c r="C88" s="241" t="s">
        <v>248</v>
      </c>
      <c r="D88" s="242" t="s">
        <v>106</v>
      </c>
      <c r="E88" s="242" t="s">
        <v>106</v>
      </c>
      <c r="F88" s="276" t="s">
        <v>1109</v>
      </c>
      <c r="G88" s="242" t="s">
        <v>106</v>
      </c>
      <c r="H88" s="242" t="s">
        <v>106</v>
      </c>
      <c r="I88" s="276" t="s">
        <v>1109</v>
      </c>
    </row>
    <row r="89" spans="1:9" ht="12.75">
      <c r="A89" s="239">
        <v>518</v>
      </c>
      <c r="B89" s="240"/>
      <c r="C89" s="241" t="s">
        <v>483</v>
      </c>
      <c r="D89" s="242" t="s">
        <v>106</v>
      </c>
      <c r="E89" s="242" t="s">
        <v>106</v>
      </c>
      <c r="F89" s="276" t="s">
        <v>1109</v>
      </c>
      <c r="G89" s="242" t="s">
        <v>106</v>
      </c>
      <c r="H89" s="242" t="s">
        <v>106</v>
      </c>
      <c r="I89" s="276" t="s">
        <v>1109</v>
      </c>
    </row>
    <row r="90" spans="1:9" ht="12.75">
      <c r="A90" s="239">
        <v>519</v>
      </c>
      <c r="B90" s="240"/>
      <c r="C90" s="241" t="s">
        <v>249</v>
      </c>
      <c r="D90" s="242">
        <v>96900</v>
      </c>
      <c r="E90" s="242">
        <v>20450</v>
      </c>
      <c r="F90" s="276">
        <v>300.980392156863</v>
      </c>
      <c r="G90" s="242">
        <v>195420</v>
      </c>
      <c r="H90" s="242">
        <v>41504</v>
      </c>
      <c r="I90" s="276">
        <v>102.458536585366</v>
      </c>
    </row>
    <row r="91" spans="1:9" ht="12.75">
      <c r="A91" s="239">
        <v>520</v>
      </c>
      <c r="B91" s="240"/>
      <c r="C91" s="241" t="s">
        <v>509</v>
      </c>
      <c r="D91" s="242" t="s">
        <v>106</v>
      </c>
      <c r="E91" s="242" t="s">
        <v>106</v>
      </c>
      <c r="F91" s="276" t="s">
        <v>1109</v>
      </c>
      <c r="G91" s="242" t="s">
        <v>106</v>
      </c>
      <c r="H91" s="242" t="s">
        <v>106</v>
      </c>
      <c r="I91" s="275" t="s">
        <v>1109</v>
      </c>
    </row>
    <row r="92" spans="1:9" ht="12.75">
      <c r="A92" s="239">
        <v>522</v>
      </c>
      <c r="B92" s="240"/>
      <c r="C92" s="241" t="s">
        <v>250</v>
      </c>
      <c r="D92" s="242" t="s">
        <v>106</v>
      </c>
      <c r="E92" s="242" t="s">
        <v>106</v>
      </c>
      <c r="F92" s="276" t="s">
        <v>1109</v>
      </c>
      <c r="G92" s="242" t="s">
        <v>106</v>
      </c>
      <c r="H92" s="242" t="s">
        <v>106</v>
      </c>
      <c r="I92" s="276" t="s">
        <v>1109</v>
      </c>
    </row>
    <row r="93" spans="1:9" ht="12.75">
      <c r="A93" s="239">
        <v>523</v>
      </c>
      <c r="B93" s="240"/>
      <c r="C93" s="241" t="s">
        <v>251</v>
      </c>
      <c r="D93" s="242" t="s">
        <v>106</v>
      </c>
      <c r="E93" s="242" t="s">
        <v>106</v>
      </c>
      <c r="F93" s="276" t="s">
        <v>1109</v>
      </c>
      <c r="G93" s="242" t="s">
        <v>106</v>
      </c>
      <c r="H93" s="242" t="s">
        <v>106</v>
      </c>
      <c r="I93" s="276" t="s">
        <v>1109</v>
      </c>
    </row>
    <row r="94" spans="1:9" ht="12.75">
      <c r="A94" s="239">
        <v>524</v>
      </c>
      <c r="B94" s="240"/>
      <c r="C94" s="241" t="s">
        <v>252</v>
      </c>
      <c r="D94" s="242" t="s">
        <v>106</v>
      </c>
      <c r="E94" s="242" t="s">
        <v>106</v>
      </c>
      <c r="F94" s="276" t="s">
        <v>1109</v>
      </c>
      <c r="G94" s="242" t="s">
        <v>106</v>
      </c>
      <c r="H94" s="242" t="s">
        <v>106</v>
      </c>
      <c r="I94" s="276" t="s">
        <v>1109</v>
      </c>
    </row>
    <row r="95" spans="1:9" ht="12.75">
      <c r="A95" s="239">
        <v>526</v>
      </c>
      <c r="B95" s="240"/>
      <c r="C95" s="241" t="s">
        <v>253</v>
      </c>
      <c r="D95" s="242" t="s">
        <v>106</v>
      </c>
      <c r="E95" s="242" t="s">
        <v>106</v>
      </c>
      <c r="F95" s="276" t="s">
        <v>1109</v>
      </c>
      <c r="G95" s="242" t="s">
        <v>106</v>
      </c>
      <c r="H95" s="242" t="s">
        <v>106</v>
      </c>
      <c r="I95" s="276" t="s">
        <v>1109</v>
      </c>
    </row>
    <row r="96" spans="1:9" ht="12.75">
      <c r="A96" s="239">
        <v>528</v>
      </c>
      <c r="B96" s="240"/>
      <c r="C96" s="241" t="s">
        <v>880</v>
      </c>
      <c r="D96" s="255">
        <v>281376</v>
      </c>
      <c r="E96" s="255">
        <v>216961</v>
      </c>
      <c r="F96" s="275">
        <v>-38.4757389200977</v>
      </c>
      <c r="G96" s="242">
        <v>864860</v>
      </c>
      <c r="H96" s="242">
        <v>837823</v>
      </c>
      <c r="I96" s="275">
        <v>8.15866794728798</v>
      </c>
    </row>
    <row r="97" spans="1:9" ht="12.75">
      <c r="A97" s="239">
        <v>529</v>
      </c>
      <c r="B97" s="240"/>
      <c r="C97" s="241" t="s">
        <v>255</v>
      </c>
      <c r="D97" s="242" t="s">
        <v>106</v>
      </c>
      <c r="E97" s="242" t="s">
        <v>106</v>
      </c>
      <c r="F97" s="275" t="s">
        <v>1109</v>
      </c>
      <c r="G97" s="242" t="s">
        <v>106</v>
      </c>
      <c r="H97" s="242" t="s">
        <v>106</v>
      </c>
      <c r="I97" s="275" t="s">
        <v>1109</v>
      </c>
    </row>
    <row r="98" spans="1:9" ht="12.75">
      <c r="A98" s="239">
        <v>530</v>
      </c>
      <c r="B98" s="240"/>
      <c r="C98" s="241" t="s">
        <v>256</v>
      </c>
      <c r="D98" s="255">
        <v>98967</v>
      </c>
      <c r="E98" s="255">
        <v>384928</v>
      </c>
      <c r="F98" s="275" t="s">
        <v>719</v>
      </c>
      <c r="G98" s="242">
        <v>224176</v>
      </c>
      <c r="H98" s="242">
        <v>749738</v>
      </c>
      <c r="I98" s="275">
        <v>962.5086801865</v>
      </c>
    </row>
    <row r="99" spans="1:9" ht="12.75">
      <c r="A99" s="239">
        <v>532</v>
      </c>
      <c r="B99" s="240"/>
      <c r="C99" s="241" t="s">
        <v>257</v>
      </c>
      <c r="D99" s="242">
        <v>19984550</v>
      </c>
      <c r="E99" s="242">
        <v>1366218</v>
      </c>
      <c r="F99" s="275">
        <v>18.0382171988627</v>
      </c>
      <c r="G99" s="242">
        <v>49420139</v>
      </c>
      <c r="H99" s="242">
        <v>3914523</v>
      </c>
      <c r="I99" s="275">
        <v>-4.57875466804474</v>
      </c>
    </row>
    <row r="100" spans="1:9" ht="12.75">
      <c r="A100" s="239">
        <v>534</v>
      </c>
      <c r="B100" s="240"/>
      <c r="C100" s="241" t="s">
        <v>535</v>
      </c>
      <c r="D100" s="242">
        <v>1798551</v>
      </c>
      <c r="E100" s="242">
        <v>970491</v>
      </c>
      <c r="F100" s="275">
        <v>189.628776325724</v>
      </c>
      <c r="G100" s="242">
        <v>5090937</v>
      </c>
      <c r="H100" s="242">
        <v>2448600</v>
      </c>
      <c r="I100" s="275">
        <v>126.373020877054</v>
      </c>
    </row>
    <row r="101" spans="1:9" ht="12.75">
      <c r="A101" s="239">
        <v>537</v>
      </c>
      <c r="B101" s="240"/>
      <c r="C101" s="241" t="s">
        <v>258</v>
      </c>
      <c r="D101" s="242" t="s">
        <v>1109</v>
      </c>
      <c r="E101" s="242" t="s">
        <v>1109</v>
      </c>
      <c r="F101" s="277" t="s">
        <v>1109</v>
      </c>
      <c r="G101" s="242">
        <v>3</v>
      </c>
      <c r="H101" s="242">
        <v>90</v>
      </c>
      <c r="I101" s="277">
        <v>-25</v>
      </c>
    </row>
    <row r="102" spans="1:9" ht="12.75">
      <c r="A102" s="239">
        <v>590</v>
      </c>
      <c r="B102" s="240"/>
      <c r="C102" s="241" t="s">
        <v>508</v>
      </c>
      <c r="D102" s="242">
        <v>5899105</v>
      </c>
      <c r="E102" s="242">
        <v>1590553</v>
      </c>
      <c r="F102" s="275">
        <v>6.59106916561508</v>
      </c>
      <c r="G102" s="242">
        <v>18915256</v>
      </c>
      <c r="H102" s="242">
        <v>5011057</v>
      </c>
      <c r="I102" s="275">
        <v>7.98297805951344</v>
      </c>
    </row>
    <row r="103" spans="1:9" s="236" customFormat="1" ht="24" customHeight="1">
      <c r="A103" s="237">
        <v>6</v>
      </c>
      <c r="B103" s="238" t="s">
        <v>199</v>
      </c>
      <c r="C103" s="234"/>
      <c r="D103" s="235">
        <v>258710383</v>
      </c>
      <c r="E103" s="235">
        <v>134619805</v>
      </c>
      <c r="F103" s="274">
        <v>7.12599199910441</v>
      </c>
      <c r="G103" s="235">
        <v>793676952</v>
      </c>
      <c r="H103" s="235">
        <v>403226397</v>
      </c>
      <c r="I103" s="274">
        <v>2.15553680850559</v>
      </c>
    </row>
    <row r="104" spans="1:9" ht="24" customHeight="1">
      <c r="A104" s="239">
        <v>602</v>
      </c>
      <c r="B104" s="240"/>
      <c r="C104" s="241" t="s">
        <v>507</v>
      </c>
      <c r="D104" s="242">
        <v>528481</v>
      </c>
      <c r="E104" s="242">
        <v>1414732</v>
      </c>
      <c r="F104" s="275">
        <v>-42.6804924009917</v>
      </c>
      <c r="G104" s="242">
        <v>1700854</v>
      </c>
      <c r="H104" s="242">
        <v>4725984</v>
      </c>
      <c r="I104" s="275">
        <v>-37.9079534189828</v>
      </c>
    </row>
    <row r="105" spans="1:9" ht="12.75">
      <c r="A105" s="239">
        <v>603</v>
      </c>
      <c r="B105" s="240"/>
      <c r="C105" s="241" t="s">
        <v>259</v>
      </c>
      <c r="D105" s="242">
        <v>82285</v>
      </c>
      <c r="E105" s="242">
        <v>584357</v>
      </c>
      <c r="F105" s="275">
        <v>-30.1391103916754</v>
      </c>
      <c r="G105" s="242">
        <v>411254</v>
      </c>
      <c r="H105" s="242">
        <v>3168246</v>
      </c>
      <c r="I105" s="275">
        <v>2.3539251847025</v>
      </c>
    </row>
    <row r="106" spans="1:9" ht="12.75">
      <c r="A106" s="239">
        <v>604</v>
      </c>
      <c r="B106" s="240"/>
      <c r="C106" s="241" t="s">
        <v>890</v>
      </c>
      <c r="D106" s="242">
        <v>28276</v>
      </c>
      <c r="E106" s="242">
        <v>444062</v>
      </c>
      <c r="F106" s="275">
        <v>-32.7201214504971</v>
      </c>
      <c r="G106" s="242">
        <v>98706</v>
      </c>
      <c r="H106" s="242">
        <v>1655809</v>
      </c>
      <c r="I106" s="275">
        <v>-29.9632730042835</v>
      </c>
    </row>
    <row r="107" spans="1:9" ht="12.75">
      <c r="A107" s="239">
        <v>605</v>
      </c>
      <c r="B107" s="240"/>
      <c r="C107" s="241" t="s">
        <v>260</v>
      </c>
      <c r="D107" s="242">
        <v>721</v>
      </c>
      <c r="E107" s="242">
        <v>8972</v>
      </c>
      <c r="F107" s="275">
        <v>-72.3103512128881</v>
      </c>
      <c r="G107" s="242">
        <v>12586</v>
      </c>
      <c r="H107" s="242">
        <v>124546</v>
      </c>
      <c r="I107" s="275">
        <v>-17.8895181334511</v>
      </c>
    </row>
    <row r="108" spans="1:9" ht="12.75">
      <c r="A108" s="239">
        <v>606</v>
      </c>
      <c r="B108" s="240"/>
      <c r="C108" s="241" t="s">
        <v>261</v>
      </c>
      <c r="D108" s="242" t="s">
        <v>106</v>
      </c>
      <c r="E108" s="242" t="s">
        <v>106</v>
      </c>
      <c r="F108" s="275" t="s">
        <v>1109</v>
      </c>
      <c r="G108" s="242" t="s">
        <v>106</v>
      </c>
      <c r="H108" s="242" t="s">
        <v>106</v>
      </c>
      <c r="I108" s="275" t="s">
        <v>1109</v>
      </c>
    </row>
    <row r="109" spans="1:9" ht="12.75">
      <c r="A109" s="239">
        <v>607</v>
      </c>
      <c r="B109" s="240"/>
      <c r="C109" s="241" t="s">
        <v>262</v>
      </c>
      <c r="D109" s="242">
        <v>89808484</v>
      </c>
      <c r="E109" s="242">
        <v>40037198</v>
      </c>
      <c r="F109" s="275">
        <v>19.6382333658646</v>
      </c>
      <c r="G109" s="242">
        <v>242726820</v>
      </c>
      <c r="H109" s="242">
        <v>110323212</v>
      </c>
      <c r="I109" s="275">
        <v>10.8377396297772</v>
      </c>
    </row>
    <row r="110" spans="1:9" ht="12.75">
      <c r="A110" s="239">
        <v>608</v>
      </c>
      <c r="B110" s="240"/>
      <c r="C110" s="241" t="s">
        <v>264</v>
      </c>
      <c r="D110" s="242">
        <v>46971374</v>
      </c>
      <c r="E110" s="242">
        <v>24808984</v>
      </c>
      <c r="F110" s="275">
        <v>3.95186626172523</v>
      </c>
      <c r="G110" s="242">
        <v>138892620</v>
      </c>
      <c r="H110" s="242">
        <v>73974542</v>
      </c>
      <c r="I110" s="275">
        <v>-10.0713797570742</v>
      </c>
    </row>
    <row r="111" spans="1:9" ht="12.75">
      <c r="A111" s="239">
        <v>609</v>
      </c>
      <c r="B111" s="240"/>
      <c r="C111" s="241" t="s">
        <v>265</v>
      </c>
      <c r="D111" s="242">
        <v>6351464</v>
      </c>
      <c r="E111" s="242">
        <v>24219485</v>
      </c>
      <c r="F111" s="275">
        <v>7.96933623480719</v>
      </c>
      <c r="G111" s="242">
        <v>18657337</v>
      </c>
      <c r="H111" s="242">
        <v>72635699</v>
      </c>
      <c r="I111" s="275">
        <v>14.1045108086573</v>
      </c>
    </row>
    <row r="112" spans="1:9" ht="12.75">
      <c r="A112" s="239">
        <v>611</v>
      </c>
      <c r="B112" s="240"/>
      <c r="C112" s="241" t="s">
        <v>266</v>
      </c>
      <c r="D112" s="242">
        <v>43147960</v>
      </c>
      <c r="E112" s="242">
        <v>3799212</v>
      </c>
      <c r="F112" s="275">
        <v>-16.4762553199722</v>
      </c>
      <c r="G112" s="242">
        <v>147823920</v>
      </c>
      <c r="H112" s="242">
        <v>12733169</v>
      </c>
      <c r="I112" s="275">
        <v>8.61362977616831</v>
      </c>
    </row>
    <row r="113" spans="1:9" ht="12.75">
      <c r="A113" s="239">
        <v>612</v>
      </c>
      <c r="B113" s="240"/>
      <c r="C113" s="241" t="s">
        <v>267</v>
      </c>
      <c r="D113" s="242">
        <v>32007566</v>
      </c>
      <c r="E113" s="242">
        <v>9111208</v>
      </c>
      <c r="F113" s="275">
        <v>16.8896041316215</v>
      </c>
      <c r="G113" s="242">
        <v>80362818</v>
      </c>
      <c r="H113" s="242">
        <v>26430858</v>
      </c>
      <c r="I113" s="275">
        <v>7.44887613872091</v>
      </c>
    </row>
    <row r="114" spans="1:9" ht="12.75">
      <c r="A114" s="239">
        <v>641</v>
      </c>
      <c r="B114" s="240"/>
      <c r="C114" s="241" t="s">
        <v>268</v>
      </c>
      <c r="D114" s="242" t="s">
        <v>106</v>
      </c>
      <c r="E114" s="242" t="s">
        <v>106</v>
      </c>
      <c r="F114" s="275" t="s">
        <v>1109</v>
      </c>
      <c r="G114" s="242" t="s">
        <v>106</v>
      </c>
      <c r="H114" s="242" t="s">
        <v>106</v>
      </c>
      <c r="I114" s="275" t="s">
        <v>1109</v>
      </c>
    </row>
    <row r="115" spans="1:9" ht="12.75">
      <c r="A115" s="239">
        <v>642</v>
      </c>
      <c r="B115" s="240"/>
      <c r="C115" s="241" t="s">
        <v>481</v>
      </c>
      <c r="D115" s="242">
        <v>8411151</v>
      </c>
      <c r="E115" s="242">
        <v>3552934</v>
      </c>
      <c r="F115" s="275">
        <v>0.190938769594069</v>
      </c>
      <c r="G115" s="242">
        <v>18435899</v>
      </c>
      <c r="H115" s="242">
        <v>8541712</v>
      </c>
      <c r="I115" s="275">
        <v>-41.1794543690533</v>
      </c>
    </row>
    <row r="116" spans="1:9" ht="12.75">
      <c r="A116" s="239">
        <v>643</v>
      </c>
      <c r="B116" s="240"/>
      <c r="C116" s="241" t="s">
        <v>269</v>
      </c>
      <c r="D116" s="242" t="s">
        <v>1109</v>
      </c>
      <c r="E116" s="242" t="s">
        <v>1109</v>
      </c>
      <c r="F116" s="275" t="s">
        <v>1109</v>
      </c>
      <c r="G116" s="242">
        <v>6840</v>
      </c>
      <c r="H116" s="242">
        <v>27177</v>
      </c>
      <c r="I116" s="275" t="s">
        <v>719</v>
      </c>
    </row>
    <row r="117" spans="1:9" ht="12.75">
      <c r="A117" s="239">
        <v>644</v>
      </c>
      <c r="B117" s="240"/>
      <c r="C117" s="241" t="s">
        <v>270</v>
      </c>
      <c r="D117" s="242">
        <v>87869</v>
      </c>
      <c r="E117" s="242">
        <v>108467</v>
      </c>
      <c r="F117" s="275">
        <v>-76.5740646752523</v>
      </c>
      <c r="G117" s="242">
        <v>156528</v>
      </c>
      <c r="H117" s="242">
        <v>233457</v>
      </c>
      <c r="I117" s="275">
        <v>-59.5510815797909</v>
      </c>
    </row>
    <row r="118" spans="1:9" ht="12.75">
      <c r="A118" s="239">
        <v>645</v>
      </c>
      <c r="B118" s="240"/>
      <c r="C118" s="241" t="s">
        <v>271</v>
      </c>
      <c r="D118" s="242">
        <v>3593934</v>
      </c>
      <c r="E118" s="242">
        <v>4534944</v>
      </c>
      <c r="F118" s="275">
        <v>84.6473314568427</v>
      </c>
      <c r="G118" s="242">
        <v>9492580</v>
      </c>
      <c r="H118" s="242">
        <v>11618913</v>
      </c>
      <c r="I118" s="275">
        <v>18.2243623986935</v>
      </c>
    </row>
    <row r="119" spans="1:9" ht="12.75">
      <c r="A119" s="239">
        <v>646</v>
      </c>
      <c r="B119" s="240"/>
      <c r="C119" s="241" t="s">
        <v>272</v>
      </c>
      <c r="D119" s="242">
        <v>714581</v>
      </c>
      <c r="E119" s="242">
        <v>1280041</v>
      </c>
      <c r="F119" s="275">
        <v>39.3261618939914</v>
      </c>
      <c r="G119" s="242">
        <v>2279437</v>
      </c>
      <c r="H119" s="242">
        <v>3726229</v>
      </c>
      <c r="I119" s="275">
        <v>-22.313874356356</v>
      </c>
    </row>
    <row r="120" spans="1:9" ht="12.75">
      <c r="A120" s="239">
        <v>647</v>
      </c>
      <c r="B120" s="240"/>
      <c r="C120" s="241" t="s">
        <v>273</v>
      </c>
      <c r="D120" s="242" t="s">
        <v>106</v>
      </c>
      <c r="E120" s="242" t="s">
        <v>106</v>
      </c>
      <c r="F120" s="275" t="s">
        <v>1109</v>
      </c>
      <c r="G120" s="242" t="s">
        <v>106</v>
      </c>
      <c r="H120" s="242" t="s">
        <v>106</v>
      </c>
      <c r="I120" s="275" t="s">
        <v>1109</v>
      </c>
    </row>
    <row r="121" spans="1:9" ht="12.75">
      <c r="A121" s="239">
        <v>648</v>
      </c>
      <c r="B121" s="240"/>
      <c r="C121" s="241" t="s">
        <v>274</v>
      </c>
      <c r="D121" s="242">
        <v>24838</v>
      </c>
      <c r="E121" s="242">
        <v>49179</v>
      </c>
      <c r="F121" s="277" t="s">
        <v>719</v>
      </c>
      <c r="G121" s="242">
        <v>438354</v>
      </c>
      <c r="H121" s="242">
        <v>757028</v>
      </c>
      <c r="I121" s="275" t="s">
        <v>719</v>
      </c>
    </row>
    <row r="122" spans="1:9" ht="12.75">
      <c r="A122" s="239">
        <v>649</v>
      </c>
      <c r="B122" s="240"/>
      <c r="C122" s="241" t="s">
        <v>275</v>
      </c>
      <c r="D122" s="242" t="s">
        <v>1109</v>
      </c>
      <c r="E122" s="242" t="s">
        <v>1109</v>
      </c>
      <c r="F122" s="275" t="s">
        <v>1109</v>
      </c>
      <c r="G122" s="242">
        <v>46</v>
      </c>
      <c r="H122" s="242">
        <v>786</v>
      </c>
      <c r="I122" s="275" t="s">
        <v>719</v>
      </c>
    </row>
    <row r="123" spans="1:9" ht="12.75">
      <c r="A123" s="239">
        <v>650</v>
      </c>
      <c r="B123" s="240"/>
      <c r="C123" s="241" t="s">
        <v>276</v>
      </c>
      <c r="D123" s="242" t="s">
        <v>1109</v>
      </c>
      <c r="E123" s="242" t="s">
        <v>1109</v>
      </c>
      <c r="F123" s="275">
        <v>-100</v>
      </c>
      <c r="G123" s="242">
        <v>44491</v>
      </c>
      <c r="H123" s="242">
        <v>65872</v>
      </c>
      <c r="I123" s="275">
        <v>15.3160723351365</v>
      </c>
    </row>
    <row r="124" spans="1:9" ht="12.75">
      <c r="A124" s="239">
        <v>656</v>
      </c>
      <c r="B124" s="240"/>
      <c r="C124" s="241" t="s">
        <v>277</v>
      </c>
      <c r="D124" s="242" t="s">
        <v>106</v>
      </c>
      <c r="E124" s="242" t="s">
        <v>106</v>
      </c>
      <c r="F124" s="275" t="s">
        <v>1109</v>
      </c>
      <c r="G124" s="242" t="s">
        <v>106</v>
      </c>
      <c r="H124" s="242" t="s">
        <v>106</v>
      </c>
      <c r="I124" s="275" t="s">
        <v>1109</v>
      </c>
    </row>
    <row r="125" spans="1:9" ht="12.75">
      <c r="A125" s="239">
        <v>659</v>
      </c>
      <c r="B125" s="240"/>
      <c r="C125" s="241" t="s">
        <v>278</v>
      </c>
      <c r="D125" s="242">
        <v>624022</v>
      </c>
      <c r="E125" s="242">
        <v>6309463</v>
      </c>
      <c r="F125" s="275">
        <v>11.7798928593321</v>
      </c>
      <c r="G125" s="242">
        <v>1626144</v>
      </c>
      <c r="H125" s="242">
        <v>17745301</v>
      </c>
      <c r="I125" s="275">
        <v>-6.63503483382765</v>
      </c>
    </row>
    <row r="126" spans="1:9" ht="12.75">
      <c r="A126" s="239">
        <v>661</v>
      </c>
      <c r="B126" s="240"/>
      <c r="C126" s="241" t="s">
        <v>506</v>
      </c>
      <c r="D126" s="242">
        <v>4589</v>
      </c>
      <c r="E126" s="242">
        <v>16065</v>
      </c>
      <c r="F126" s="275">
        <v>-61.2078332890638</v>
      </c>
      <c r="G126" s="242">
        <v>16267</v>
      </c>
      <c r="H126" s="242">
        <v>72214</v>
      </c>
      <c r="I126" s="275">
        <v>-27.1816073409297</v>
      </c>
    </row>
    <row r="127" spans="1:9" ht="12.75">
      <c r="A127" s="239">
        <v>665</v>
      </c>
      <c r="B127" s="240"/>
      <c r="C127" s="241" t="s">
        <v>879</v>
      </c>
      <c r="D127" s="242" t="s">
        <v>106</v>
      </c>
      <c r="E127" s="242" t="s">
        <v>106</v>
      </c>
      <c r="F127" s="275" t="s">
        <v>1109</v>
      </c>
      <c r="G127" s="242" t="s">
        <v>106</v>
      </c>
      <c r="H127" s="242" t="s">
        <v>106</v>
      </c>
      <c r="I127" s="275" t="s">
        <v>1109</v>
      </c>
    </row>
    <row r="128" spans="1:9" ht="12.75">
      <c r="A128" s="239">
        <v>667</v>
      </c>
      <c r="B128" s="240"/>
      <c r="C128" s="241" t="s">
        <v>878</v>
      </c>
      <c r="D128" s="242">
        <v>836923</v>
      </c>
      <c r="E128" s="242">
        <v>500579</v>
      </c>
      <c r="F128" s="277">
        <v>316.590241426087</v>
      </c>
      <c r="G128" s="242">
        <v>1712718</v>
      </c>
      <c r="H128" s="242">
        <v>939589</v>
      </c>
      <c r="I128" s="275">
        <v>298.718873593265</v>
      </c>
    </row>
    <row r="129" spans="1:9" ht="12.75">
      <c r="A129" s="239">
        <v>669</v>
      </c>
      <c r="B129" s="240"/>
      <c r="C129" s="241" t="s">
        <v>536</v>
      </c>
      <c r="D129" s="255">
        <v>769861</v>
      </c>
      <c r="E129" s="255">
        <v>975140</v>
      </c>
      <c r="F129" s="275">
        <v>-20.234468813292</v>
      </c>
      <c r="G129" s="242">
        <v>2535701</v>
      </c>
      <c r="H129" s="242">
        <v>3365149</v>
      </c>
      <c r="I129" s="275">
        <v>-25.5638482383745</v>
      </c>
    </row>
    <row r="130" spans="1:9" ht="12.75">
      <c r="A130" s="239">
        <v>671</v>
      </c>
      <c r="B130" s="240"/>
      <c r="C130" s="241" t="s">
        <v>279</v>
      </c>
      <c r="D130" s="242">
        <v>1876</v>
      </c>
      <c r="E130" s="242">
        <v>3637</v>
      </c>
      <c r="F130" s="275">
        <v>28.6067892503536</v>
      </c>
      <c r="G130" s="242">
        <v>4115</v>
      </c>
      <c r="H130" s="242">
        <v>7591</v>
      </c>
      <c r="I130" s="275">
        <v>-23.8463081861958</v>
      </c>
    </row>
    <row r="131" spans="1:9" ht="12.75">
      <c r="A131" s="239">
        <v>673</v>
      </c>
      <c r="B131" s="240"/>
      <c r="C131" s="241" t="s">
        <v>505</v>
      </c>
      <c r="D131" s="242">
        <v>15387868</v>
      </c>
      <c r="E131" s="242">
        <v>3872977</v>
      </c>
      <c r="F131" s="275">
        <v>-20.3224440026802</v>
      </c>
      <c r="G131" s="242">
        <v>67482590</v>
      </c>
      <c r="H131" s="242">
        <v>17182258</v>
      </c>
      <c r="I131" s="275">
        <v>-9.34634536508362</v>
      </c>
    </row>
    <row r="132" spans="1:9" ht="12.75">
      <c r="A132" s="239">
        <v>679</v>
      </c>
      <c r="B132" s="240"/>
      <c r="C132" s="241" t="s">
        <v>280</v>
      </c>
      <c r="D132" s="242">
        <v>8315970</v>
      </c>
      <c r="E132" s="242">
        <v>8177467</v>
      </c>
      <c r="F132" s="275">
        <v>-14.1640987519394</v>
      </c>
      <c r="G132" s="242">
        <v>54603848</v>
      </c>
      <c r="H132" s="242">
        <v>30274156</v>
      </c>
      <c r="I132" s="275">
        <v>19.0219336313623</v>
      </c>
    </row>
    <row r="133" spans="1:9" ht="12.75">
      <c r="A133" s="239">
        <v>683</v>
      </c>
      <c r="B133" s="240"/>
      <c r="C133" s="241" t="s">
        <v>504</v>
      </c>
      <c r="D133" s="242" t="s">
        <v>106</v>
      </c>
      <c r="E133" s="242" t="s">
        <v>106</v>
      </c>
      <c r="F133" s="275" t="s">
        <v>1109</v>
      </c>
      <c r="G133" s="242" t="s">
        <v>106</v>
      </c>
      <c r="H133" s="242" t="s">
        <v>106</v>
      </c>
      <c r="I133" s="275">
        <v>-100</v>
      </c>
    </row>
    <row r="134" spans="1:9" ht="12.75">
      <c r="A134" s="239">
        <v>690</v>
      </c>
      <c r="B134" s="240"/>
      <c r="C134" s="241" t="s">
        <v>281</v>
      </c>
      <c r="D134" s="242">
        <v>1010290</v>
      </c>
      <c r="E134" s="242">
        <v>810702</v>
      </c>
      <c r="F134" s="275">
        <v>15.4272306218134</v>
      </c>
      <c r="G134" s="242">
        <v>4154479</v>
      </c>
      <c r="H134" s="242">
        <v>2896900</v>
      </c>
      <c r="I134" s="275">
        <v>72.9973831525666</v>
      </c>
    </row>
    <row r="135" spans="1:9" ht="12.75">
      <c r="A135" s="256"/>
      <c r="B135" s="256"/>
      <c r="C135" s="247"/>
      <c r="D135" s="242"/>
      <c r="E135" s="242"/>
      <c r="G135" s="251"/>
      <c r="H135" s="251"/>
      <c r="I135" s="253"/>
    </row>
    <row r="136" spans="1:9" ht="12.75">
      <c r="A136" s="256"/>
      <c r="B136" s="256"/>
      <c r="C136" s="247"/>
      <c r="D136" s="242"/>
      <c r="E136" s="242"/>
      <c r="G136" s="251"/>
      <c r="H136" s="251"/>
      <c r="I136" s="253"/>
    </row>
    <row r="137" spans="1:9" ht="16.5">
      <c r="A137" s="609" t="s">
        <v>65</v>
      </c>
      <c r="B137" s="609"/>
      <c r="C137" s="609"/>
      <c r="D137" s="609"/>
      <c r="E137" s="609"/>
      <c r="F137" s="609"/>
      <c r="G137" s="609"/>
      <c r="H137" s="609"/>
      <c r="I137" s="609"/>
    </row>
    <row r="138" spans="3:9" ht="12.75">
      <c r="C138" s="247"/>
      <c r="D138" s="224"/>
      <c r="E138" s="224"/>
      <c r="F138" s="225"/>
      <c r="G138" s="248"/>
      <c r="H138" s="248"/>
      <c r="I138" s="248"/>
    </row>
    <row r="139" spans="1:9" ht="18" customHeight="1">
      <c r="A139" s="610" t="s">
        <v>1030</v>
      </c>
      <c r="B139" s="603" t="s">
        <v>722</v>
      </c>
      <c r="C139" s="604"/>
      <c r="D139" s="613" t="s">
        <v>1191</v>
      </c>
      <c r="E139" s="594"/>
      <c r="F139" s="594"/>
      <c r="G139" s="591" t="s">
        <v>1205</v>
      </c>
      <c r="H139" s="594"/>
      <c r="I139" s="594"/>
    </row>
    <row r="140" spans="1:9" ht="16.5" customHeight="1">
      <c r="A140" s="611"/>
      <c r="B140" s="605"/>
      <c r="C140" s="606"/>
      <c r="D140" s="227" t="s">
        <v>473</v>
      </c>
      <c r="E140" s="598" t="s">
        <v>474</v>
      </c>
      <c r="F140" s="599"/>
      <c r="G140" s="228" t="s">
        <v>473</v>
      </c>
      <c r="H140" s="598" t="s">
        <v>474</v>
      </c>
      <c r="I140" s="599"/>
    </row>
    <row r="141" spans="1:9" ht="15" customHeight="1">
      <c r="A141" s="611"/>
      <c r="B141" s="605"/>
      <c r="C141" s="606"/>
      <c r="D141" s="595" t="s">
        <v>111</v>
      </c>
      <c r="E141" s="600" t="s">
        <v>107</v>
      </c>
      <c r="F141" s="616" t="s">
        <v>1208</v>
      </c>
      <c r="G141" s="600" t="s">
        <v>111</v>
      </c>
      <c r="H141" s="600" t="s">
        <v>107</v>
      </c>
      <c r="I141" s="616" t="s">
        <v>1209</v>
      </c>
    </row>
    <row r="142" spans="1:9" ht="12.75">
      <c r="A142" s="611"/>
      <c r="B142" s="605"/>
      <c r="C142" s="606"/>
      <c r="D142" s="596"/>
      <c r="E142" s="601"/>
      <c r="F142" s="617"/>
      <c r="G142" s="601"/>
      <c r="H142" s="601"/>
      <c r="I142" s="617"/>
    </row>
    <row r="143" spans="1:9" ht="18.75" customHeight="1">
      <c r="A143" s="611"/>
      <c r="B143" s="605"/>
      <c r="C143" s="606"/>
      <c r="D143" s="596"/>
      <c r="E143" s="601"/>
      <c r="F143" s="617"/>
      <c r="G143" s="601"/>
      <c r="H143" s="601"/>
      <c r="I143" s="617"/>
    </row>
    <row r="144" spans="1:9" ht="27.75" customHeight="1">
      <c r="A144" s="612"/>
      <c r="B144" s="607"/>
      <c r="C144" s="608"/>
      <c r="D144" s="597"/>
      <c r="E144" s="602"/>
      <c r="F144" s="618"/>
      <c r="G144" s="602"/>
      <c r="H144" s="602"/>
      <c r="I144" s="618"/>
    </row>
    <row r="145" spans="1:9" ht="12.75">
      <c r="A145" s="249"/>
      <c r="B145" s="250"/>
      <c r="C145" s="231"/>
      <c r="D145" s="251"/>
      <c r="E145" s="251"/>
      <c r="G145" s="257"/>
      <c r="H145" s="257"/>
      <c r="I145" s="257"/>
    </row>
    <row r="146" spans="1:9" s="236" customFormat="1" ht="12.75">
      <c r="A146" s="232" t="s">
        <v>282</v>
      </c>
      <c r="B146" s="238" t="s">
        <v>200</v>
      </c>
      <c r="C146" s="234"/>
      <c r="D146" s="235">
        <v>621725832</v>
      </c>
      <c r="E146" s="235">
        <v>3116751196</v>
      </c>
      <c r="F146" s="274">
        <v>7.28896253676717</v>
      </c>
      <c r="G146" s="235">
        <v>1966923671</v>
      </c>
      <c r="H146" s="235">
        <v>9117163621</v>
      </c>
      <c r="I146" s="274">
        <v>4.7333029994892</v>
      </c>
    </row>
    <row r="147" spans="1:12" s="236" customFormat="1" ht="24" customHeight="1">
      <c r="A147" s="237">
        <v>7</v>
      </c>
      <c r="B147" s="238" t="s">
        <v>283</v>
      </c>
      <c r="C147" s="234"/>
      <c r="D147" s="235">
        <v>282774465</v>
      </c>
      <c r="E147" s="235">
        <v>287667073</v>
      </c>
      <c r="F147" s="274">
        <v>9.95835954157826</v>
      </c>
      <c r="G147" s="235">
        <v>903103458</v>
      </c>
      <c r="H147" s="235">
        <v>881460367</v>
      </c>
      <c r="I147" s="274">
        <v>2.48462407185114</v>
      </c>
      <c r="K147" s="270"/>
      <c r="L147" s="270"/>
    </row>
    <row r="148" spans="1:9" ht="24" customHeight="1">
      <c r="A148" s="239">
        <v>701</v>
      </c>
      <c r="B148" s="240"/>
      <c r="C148" s="241" t="s">
        <v>856</v>
      </c>
      <c r="D148" s="242">
        <v>6064</v>
      </c>
      <c r="E148" s="242">
        <v>94068</v>
      </c>
      <c r="F148" s="275">
        <v>5.1767705002348</v>
      </c>
      <c r="G148" s="242">
        <v>30993</v>
      </c>
      <c r="H148" s="242">
        <v>556547</v>
      </c>
      <c r="I148" s="275">
        <v>56.9758816278985</v>
      </c>
    </row>
    <row r="149" spans="1:9" ht="12.75">
      <c r="A149" s="239">
        <v>702</v>
      </c>
      <c r="B149" s="240"/>
      <c r="C149" s="241" t="s">
        <v>857</v>
      </c>
      <c r="D149" s="242">
        <v>187942</v>
      </c>
      <c r="E149" s="242">
        <v>1259842</v>
      </c>
      <c r="F149" s="275">
        <v>48.914325699926</v>
      </c>
      <c r="G149" s="242">
        <v>596911</v>
      </c>
      <c r="H149" s="242">
        <v>4762768</v>
      </c>
      <c r="I149" s="275">
        <v>67.1241663561227</v>
      </c>
    </row>
    <row r="150" spans="1:9" ht="12.75">
      <c r="A150" s="239">
        <v>703</v>
      </c>
      <c r="B150" s="240"/>
      <c r="C150" s="241" t="s">
        <v>858</v>
      </c>
      <c r="D150" s="242">
        <v>80</v>
      </c>
      <c r="E150" s="242">
        <v>3500</v>
      </c>
      <c r="F150" s="275">
        <v>52.1739130434783</v>
      </c>
      <c r="G150" s="242">
        <v>542</v>
      </c>
      <c r="H150" s="242">
        <v>21513</v>
      </c>
      <c r="I150" s="275">
        <v>27.2958579881657</v>
      </c>
    </row>
    <row r="151" spans="1:9" ht="12.75">
      <c r="A151" s="239">
        <v>704</v>
      </c>
      <c r="B151" s="240"/>
      <c r="C151" s="241" t="s">
        <v>859</v>
      </c>
      <c r="D151" s="242">
        <v>573571</v>
      </c>
      <c r="E151" s="242">
        <v>9926519</v>
      </c>
      <c r="F151" s="275">
        <v>276.588933659547</v>
      </c>
      <c r="G151" s="242">
        <v>1025959</v>
      </c>
      <c r="H151" s="242">
        <v>18093845</v>
      </c>
      <c r="I151" s="275">
        <v>106.312963962994</v>
      </c>
    </row>
    <row r="152" spans="1:9" ht="12.75">
      <c r="A152" s="239">
        <v>705</v>
      </c>
      <c r="B152" s="240"/>
      <c r="C152" s="241" t="s">
        <v>891</v>
      </c>
      <c r="D152" s="242">
        <v>1282</v>
      </c>
      <c r="E152" s="242">
        <v>23320</v>
      </c>
      <c r="F152" s="275">
        <v>-3.56862258611422</v>
      </c>
      <c r="G152" s="242">
        <v>7590</v>
      </c>
      <c r="H152" s="242">
        <v>101927</v>
      </c>
      <c r="I152" s="275">
        <v>-24.5046699898527</v>
      </c>
    </row>
    <row r="153" spans="1:9" ht="12.75">
      <c r="A153" s="239">
        <v>706</v>
      </c>
      <c r="B153" s="240"/>
      <c r="C153" s="241" t="s">
        <v>284</v>
      </c>
      <c r="D153" s="242">
        <v>1621</v>
      </c>
      <c r="E153" s="242">
        <v>51661</v>
      </c>
      <c r="F153" s="275">
        <v>-95.0903179637094</v>
      </c>
      <c r="G153" s="242">
        <v>7200</v>
      </c>
      <c r="H153" s="242">
        <v>270032</v>
      </c>
      <c r="I153" s="275">
        <v>-92.6183291955315</v>
      </c>
    </row>
    <row r="154" spans="1:9" ht="12.75">
      <c r="A154" s="239">
        <v>707</v>
      </c>
      <c r="B154" s="240"/>
      <c r="C154" s="241" t="s">
        <v>877</v>
      </c>
      <c r="D154" s="242" t="s">
        <v>106</v>
      </c>
      <c r="E154" s="242" t="s">
        <v>106</v>
      </c>
      <c r="F154" s="277" t="s">
        <v>1109</v>
      </c>
      <c r="G154" s="242" t="s">
        <v>106</v>
      </c>
      <c r="H154" s="242" t="s">
        <v>106</v>
      </c>
      <c r="I154" s="275" t="s">
        <v>1109</v>
      </c>
    </row>
    <row r="155" spans="1:9" ht="12.75">
      <c r="A155" s="239">
        <v>708</v>
      </c>
      <c r="B155" s="240"/>
      <c r="C155" s="241" t="s">
        <v>286</v>
      </c>
      <c r="D155" s="242">
        <v>53099982</v>
      </c>
      <c r="E155" s="242">
        <v>32429498</v>
      </c>
      <c r="F155" s="275">
        <v>-7.7427137449923</v>
      </c>
      <c r="G155" s="242">
        <v>167164871</v>
      </c>
      <c r="H155" s="242">
        <v>107069486</v>
      </c>
      <c r="I155" s="275">
        <v>-0.857120099503746</v>
      </c>
    </row>
    <row r="156" spans="1:9" ht="12.75">
      <c r="A156" s="239">
        <v>709</v>
      </c>
      <c r="B156" s="240"/>
      <c r="C156" s="241" t="s">
        <v>287</v>
      </c>
      <c r="D156" s="255">
        <v>17698760</v>
      </c>
      <c r="E156" s="255">
        <v>11331544</v>
      </c>
      <c r="F156" s="275">
        <v>-0.117506803732965</v>
      </c>
      <c r="G156" s="242">
        <v>54827863</v>
      </c>
      <c r="H156" s="242">
        <v>36820342</v>
      </c>
      <c r="I156" s="275">
        <v>14.2650737026155</v>
      </c>
    </row>
    <row r="157" spans="1:9" ht="12.75">
      <c r="A157" s="239">
        <v>711</v>
      </c>
      <c r="B157" s="240"/>
      <c r="C157" s="241" t="s">
        <v>288</v>
      </c>
      <c r="D157" s="242">
        <v>5352998</v>
      </c>
      <c r="E157" s="242">
        <v>19953236</v>
      </c>
      <c r="F157" s="275">
        <v>-4.76373758364696</v>
      </c>
      <c r="G157" s="242">
        <v>17600308</v>
      </c>
      <c r="H157" s="242">
        <v>61088791</v>
      </c>
      <c r="I157" s="275">
        <v>-8.06951490773588</v>
      </c>
    </row>
    <row r="158" spans="1:9" ht="12.75">
      <c r="A158" s="239">
        <v>732</v>
      </c>
      <c r="B158" s="240"/>
      <c r="C158" s="241" t="s">
        <v>290</v>
      </c>
      <c r="D158" s="242">
        <v>19021928</v>
      </c>
      <c r="E158" s="242">
        <v>30317685</v>
      </c>
      <c r="F158" s="275">
        <v>-22.5633444196423</v>
      </c>
      <c r="G158" s="242">
        <v>63800039</v>
      </c>
      <c r="H158" s="242">
        <v>102398918</v>
      </c>
      <c r="I158" s="275">
        <v>-16.8393327215004</v>
      </c>
    </row>
    <row r="159" spans="1:9" ht="12.75">
      <c r="A159" s="239">
        <v>734</v>
      </c>
      <c r="B159" s="240"/>
      <c r="C159" s="241" t="s">
        <v>293</v>
      </c>
      <c r="D159" s="242">
        <v>13203404</v>
      </c>
      <c r="E159" s="242">
        <v>13564957</v>
      </c>
      <c r="F159" s="275">
        <v>19.7711917099178</v>
      </c>
      <c r="G159" s="242">
        <v>34155581</v>
      </c>
      <c r="H159" s="242">
        <v>39825091</v>
      </c>
      <c r="I159" s="275">
        <v>29.602584873309</v>
      </c>
    </row>
    <row r="160" spans="1:9" ht="12.75">
      <c r="A160" s="239">
        <v>736</v>
      </c>
      <c r="B160" s="240"/>
      <c r="C160" s="241" t="s">
        <v>294</v>
      </c>
      <c r="D160" s="242">
        <v>7060249</v>
      </c>
      <c r="E160" s="242">
        <v>10333332</v>
      </c>
      <c r="F160" s="275">
        <v>710.173374511054</v>
      </c>
      <c r="G160" s="242">
        <v>8591589</v>
      </c>
      <c r="H160" s="242">
        <v>13102747</v>
      </c>
      <c r="I160" s="275">
        <v>275.161364304667</v>
      </c>
    </row>
    <row r="161" spans="1:9" ht="12.75">
      <c r="A161" s="239">
        <v>738</v>
      </c>
      <c r="B161" s="240"/>
      <c r="C161" s="241" t="s">
        <v>503</v>
      </c>
      <c r="D161" s="242">
        <v>1080350</v>
      </c>
      <c r="E161" s="242">
        <v>1521192</v>
      </c>
      <c r="F161" s="275">
        <v>-22.5343598993532</v>
      </c>
      <c r="G161" s="242">
        <v>6069518</v>
      </c>
      <c r="H161" s="242">
        <v>8053315</v>
      </c>
      <c r="I161" s="275">
        <v>-14.4461387641462</v>
      </c>
    </row>
    <row r="162" spans="1:9" ht="12.75">
      <c r="A162" s="239">
        <v>740</v>
      </c>
      <c r="B162" s="240"/>
      <c r="C162" s="241" t="s">
        <v>295</v>
      </c>
      <c r="D162" s="242">
        <v>18461</v>
      </c>
      <c r="E162" s="242">
        <v>1689829</v>
      </c>
      <c r="F162" s="275">
        <v>108.816016944231</v>
      </c>
      <c r="G162" s="242">
        <v>77395</v>
      </c>
      <c r="H162" s="242">
        <v>4189469</v>
      </c>
      <c r="I162" s="275">
        <v>50.1904864673409</v>
      </c>
    </row>
    <row r="163" spans="1:9" ht="12.75">
      <c r="A163" s="239">
        <v>749</v>
      </c>
      <c r="B163" s="240"/>
      <c r="C163" s="241" t="s">
        <v>296</v>
      </c>
      <c r="D163" s="242">
        <v>10762474</v>
      </c>
      <c r="E163" s="242">
        <v>24073263</v>
      </c>
      <c r="F163" s="275">
        <v>-6.89975030703062</v>
      </c>
      <c r="G163" s="242">
        <v>35199224</v>
      </c>
      <c r="H163" s="242">
        <v>76144154</v>
      </c>
      <c r="I163" s="275">
        <v>-11.7052884707649</v>
      </c>
    </row>
    <row r="164" spans="1:9" ht="12.75">
      <c r="A164" s="239">
        <v>751</v>
      </c>
      <c r="B164" s="240"/>
      <c r="C164" s="241" t="s">
        <v>297</v>
      </c>
      <c r="D164" s="242">
        <v>10345793</v>
      </c>
      <c r="E164" s="242">
        <v>19990655</v>
      </c>
      <c r="F164" s="275">
        <v>21.6043301159224</v>
      </c>
      <c r="G164" s="242">
        <v>29088742</v>
      </c>
      <c r="H164" s="242">
        <v>54602245</v>
      </c>
      <c r="I164" s="275">
        <v>18.6453934517128</v>
      </c>
    </row>
    <row r="165" spans="1:9" ht="12.75">
      <c r="A165" s="239">
        <v>753</v>
      </c>
      <c r="B165" s="240"/>
      <c r="C165" s="241" t="s">
        <v>502</v>
      </c>
      <c r="D165" s="242">
        <v>113604843</v>
      </c>
      <c r="E165" s="242">
        <v>57566025</v>
      </c>
      <c r="F165" s="275">
        <v>17.6350461636536</v>
      </c>
      <c r="G165" s="242">
        <v>399393364</v>
      </c>
      <c r="H165" s="242">
        <v>194352948</v>
      </c>
      <c r="I165" s="275">
        <v>-6.35378012639566</v>
      </c>
    </row>
    <row r="166" spans="1:9" ht="12.75">
      <c r="A166" s="239">
        <v>755</v>
      </c>
      <c r="B166" s="240"/>
      <c r="C166" s="241" t="s">
        <v>298</v>
      </c>
      <c r="D166" s="255">
        <v>22110435</v>
      </c>
      <c r="E166" s="255">
        <v>28335443</v>
      </c>
      <c r="F166" s="275">
        <v>27.4970676357882</v>
      </c>
      <c r="G166" s="242">
        <v>63967954</v>
      </c>
      <c r="H166" s="242">
        <v>86235616</v>
      </c>
      <c r="I166" s="275">
        <v>33.7561404502807</v>
      </c>
    </row>
    <row r="167" spans="1:9" ht="12.75">
      <c r="A167" s="239">
        <v>757</v>
      </c>
      <c r="B167" s="240"/>
      <c r="C167" s="241" t="s">
        <v>299</v>
      </c>
      <c r="D167" s="242">
        <v>4001844</v>
      </c>
      <c r="E167" s="242">
        <v>7220379</v>
      </c>
      <c r="F167" s="275">
        <v>17.0701347873481</v>
      </c>
      <c r="G167" s="242">
        <v>10929880</v>
      </c>
      <c r="H167" s="242">
        <v>19439325</v>
      </c>
      <c r="I167" s="275">
        <v>7.06552935333149</v>
      </c>
    </row>
    <row r="168" spans="1:9" ht="12.75">
      <c r="A168" s="239">
        <v>759</v>
      </c>
      <c r="B168" s="240"/>
      <c r="C168" s="241" t="s">
        <v>300</v>
      </c>
      <c r="D168" s="255">
        <v>3068279</v>
      </c>
      <c r="E168" s="255">
        <v>4703356</v>
      </c>
      <c r="F168" s="275">
        <v>43.6490134994808</v>
      </c>
      <c r="G168" s="242">
        <v>6212924</v>
      </c>
      <c r="H168" s="242">
        <v>16390999</v>
      </c>
      <c r="I168" s="275">
        <v>53.1221945267617</v>
      </c>
    </row>
    <row r="169" spans="1:9" ht="12.75">
      <c r="A169" s="239">
        <v>771</v>
      </c>
      <c r="B169" s="240"/>
      <c r="C169" s="241" t="s">
        <v>301</v>
      </c>
      <c r="D169" s="242">
        <v>173650</v>
      </c>
      <c r="E169" s="242">
        <v>3218897</v>
      </c>
      <c r="F169" s="275">
        <v>5.31323756796176</v>
      </c>
      <c r="G169" s="242">
        <v>546411</v>
      </c>
      <c r="H169" s="242">
        <v>9981988</v>
      </c>
      <c r="I169" s="275">
        <v>12.4158259870295</v>
      </c>
    </row>
    <row r="170" spans="1:9" ht="12.75">
      <c r="A170" s="239">
        <v>772</v>
      </c>
      <c r="B170" s="240"/>
      <c r="C170" s="241" t="s">
        <v>302</v>
      </c>
      <c r="D170" s="242">
        <v>1342394</v>
      </c>
      <c r="E170" s="242">
        <v>5707695</v>
      </c>
      <c r="F170" s="275">
        <v>22.4235101734054</v>
      </c>
      <c r="G170" s="242">
        <v>3630650</v>
      </c>
      <c r="H170" s="242">
        <v>15637802</v>
      </c>
      <c r="I170" s="275">
        <v>15.4398851994198</v>
      </c>
    </row>
    <row r="171" spans="1:9" ht="12.75">
      <c r="A171" s="239">
        <v>779</v>
      </c>
      <c r="B171" s="240"/>
      <c r="C171" s="241" t="s">
        <v>304</v>
      </c>
      <c r="D171" s="242">
        <v>41418</v>
      </c>
      <c r="E171" s="242">
        <v>1571837</v>
      </c>
      <c r="F171" s="275">
        <v>-5.93660235541938</v>
      </c>
      <c r="G171" s="242">
        <v>119399</v>
      </c>
      <c r="H171" s="242">
        <v>3965272</v>
      </c>
      <c r="I171" s="275">
        <v>-6.2689591415062</v>
      </c>
    </row>
    <row r="172" spans="1:9" ht="12.75">
      <c r="A172" s="239">
        <v>781</v>
      </c>
      <c r="B172" s="240"/>
      <c r="C172" s="241" t="s">
        <v>305</v>
      </c>
      <c r="D172" s="242">
        <v>16396</v>
      </c>
      <c r="E172" s="242">
        <v>2640653</v>
      </c>
      <c r="F172" s="275">
        <v>2.48734264417936</v>
      </c>
      <c r="G172" s="242">
        <v>57842</v>
      </c>
      <c r="H172" s="242">
        <v>8078815</v>
      </c>
      <c r="I172" s="275">
        <v>-0.684822046089494</v>
      </c>
    </row>
    <row r="173" spans="1:9" ht="12.75">
      <c r="A173" s="239">
        <v>790</v>
      </c>
      <c r="B173" s="240"/>
      <c r="C173" s="241" t="s">
        <v>306</v>
      </c>
      <c r="D173" s="242">
        <v>247</v>
      </c>
      <c r="E173" s="242">
        <v>138687</v>
      </c>
      <c r="F173" s="275">
        <v>9.75024927591282</v>
      </c>
      <c r="G173" s="242">
        <v>709</v>
      </c>
      <c r="H173" s="242">
        <v>276412</v>
      </c>
      <c r="I173" s="275">
        <v>78.6011049009789</v>
      </c>
    </row>
    <row r="174" spans="1:12" s="236" customFormat="1" ht="24" customHeight="1">
      <c r="A174" s="237">
        <v>8</v>
      </c>
      <c r="B174" s="238" t="s">
        <v>307</v>
      </c>
      <c r="C174" s="234"/>
      <c r="D174" s="411">
        <v>338951367</v>
      </c>
      <c r="E174" s="411">
        <v>2829084123</v>
      </c>
      <c r="F174" s="413">
        <v>7.02477426714738</v>
      </c>
      <c r="G174" s="411">
        <v>1063820213</v>
      </c>
      <c r="H174" s="411">
        <v>8235703254</v>
      </c>
      <c r="I174" s="413">
        <v>4.97983694813297</v>
      </c>
      <c r="K174" s="270"/>
      <c r="L174" s="270"/>
    </row>
    <row r="175" spans="1:9" ht="24" customHeight="1">
      <c r="A175" s="239">
        <v>801</v>
      </c>
      <c r="B175" s="240"/>
      <c r="C175" s="241" t="s">
        <v>892</v>
      </c>
      <c r="D175" s="242">
        <v>30434</v>
      </c>
      <c r="E175" s="242">
        <v>2203551</v>
      </c>
      <c r="F175" s="275">
        <v>-3.62144903448728</v>
      </c>
      <c r="G175" s="242">
        <v>93886</v>
      </c>
      <c r="H175" s="242">
        <v>7261331</v>
      </c>
      <c r="I175" s="275">
        <v>13.6435180526261</v>
      </c>
    </row>
    <row r="176" spans="1:9" ht="12.75">
      <c r="A176" s="239">
        <v>802</v>
      </c>
      <c r="B176" s="240"/>
      <c r="C176" s="241" t="s">
        <v>860</v>
      </c>
      <c r="D176" s="242">
        <v>2328</v>
      </c>
      <c r="E176" s="242">
        <v>258822</v>
      </c>
      <c r="F176" s="275">
        <v>39.0088672384809</v>
      </c>
      <c r="G176" s="242">
        <v>2846</v>
      </c>
      <c r="H176" s="242">
        <v>322803</v>
      </c>
      <c r="I176" s="275">
        <v>64.1526992392498</v>
      </c>
    </row>
    <row r="177" spans="1:9" ht="12.75">
      <c r="A177" s="239">
        <v>803</v>
      </c>
      <c r="B177" s="240"/>
      <c r="C177" s="241" t="s">
        <v>861</v>
      </c>
      <c r="D177" s="242">
        <v>11742</v>
      </c>
      <c r="E177" s="242">
        <v>888034</v>
      </c>
      <c r="F177" s="275">
        <v>107.568479782716</v>
      </c>
      <c r="G177" s="242">
        <v>27027</v>
      </c>
      <c r="H177" s="242">
        <v>1861010</v>
      </c>
      <c r="I177" s="275">
        <v>69.825129421384</v>
      </c>
    </row>
    <row r="178" spans="1:9" ht="12.75">
      <c r="A178" s="239">
        <v>804</v>
      </c>
      <c r="B178" s="240"/>
      <c r="C178" s="241" t="s">
        <v>862</v>
      </c>
      <c r="D178" s="412">
        <v>20855</v>
      </c>
      <c r="E178" s="412">
        <v>943613</v>
      </c>
      <c r="F178" s="414">
        <v>1.17470838689894</v>
      </c>
      <c r="G178" s="412">
        <v>68318</v>
      </c>
      <c r="H178" s="412">
        <v>3066527</v>
      </c>
      <c r="I178" s="414">
        <v>35.8691361120723</v>
      </c>
    </row>
    <row r="179" spans="1:9" ht="12.75">
      <c r="A179" s="239">
        <v>805</v>
      </c>
      <c r="B179" s="240"/>
      <c r="C179" s="241" t="s">
        <v>863</v>
      </c>
      <c r="D179" s="242">
        <v>66</v>
      </c>
      <c r="E179" s="242">
        <v>5426</v>
      </c>
      <c r="F179" s="277">
        <v>-29.3857365955232</v>
      </c>
      <c r="G179" s="242">
        <v>270</v>
      </c>
      <c r="H179" s="242">
        <v>15475</v>
      </c>
      <c r="I179" s="275">
        <v>-59.9580821279789</v>
      </c>
    </row>
    <row r="180" spans="1:9" ht="12.75">
      <c r="A180" s="239">
        <v>806</v>
      </c>
      <c r="B180" s="240"/>
      <c r="C180" s="241" t="s">
        <v>864</v>
      </c>
      <c r="D180" s="242">
        <v>1956</v>
      </c>
      <c r="E180" s="242">
        <v>98436</v>
      </c>
      <c r="F180" s="275">
        <v>-27.4744706246408</v>
      </c>
      <c r="G180" s="242">
        <v>6496</v>
      </c>
      <c r="H180" s="242">
        <v>307223</v>
      </c>
      <c r="I180" s="275">
        <v>-24.6069276923643</v>
      </c>
    </row>
    <row r="181" spans="1:9" ht="12.75">
      <c r="A181" s="239">
        <v>807</v>
      </c>
      <c r="B181" s="240"/>
      <c r="C181" s="241" t="s">
        <v>308</v>
      </c>
      <c r="D181" s="242">
        <v>139</v>
      </c>
      <c r="E181" s="242">
        <v>6874</v>
      </c>
      <c r="F181" s="275">
        <v>-7.83051756503085</v>
      </c>
      <c r="G181" s="242">
        <v>856</v>
      </c>
      <c r="H181" s="242">
        <v>25089</v>
      </c>
      <c r="I181" s="275">
        <v>100.712</v>
      </c>
    </row>
    <row r="182" spans="1:9" ht="12.75">
      <c r="A182" s="239">
        <v>808</v>
      </c>
      <c r="B182" s="240"/>
      <c r="C182" s="241" t="s">
        <v>309</v>
      </c>
      <c r="D182" s="242">
        <v>2497</v>
      </c>
      <c r="E182" s="242">
        <v>72215</v>
      </c>
      <c r="F182" s="275">
        <v>274.074074074074</v>
      </c>
      <c r="G182" s="242">
        <v>5573</v>
      </c>
      <c r="H182" s="242">
        <v>170552</v>
      </c>
      <c r="I182" s="275">
        <v>216.423005565863</v>
      </c>
    </row>
    <row r="183" spans="1:9" ht="12.75">
      <c r="A183" s="239">
        <v>809</v>
      </c>
      <c r="B183" s="240"/>
      <c r="C183" s="241" t="s">
        <v>310</v>
      </c>
      <c r="D183" s="242">
        <v>1757490</v>
      </c>
      <c r="E183" s="242">
        <v>14623433</v>
      </c>
      <c r="F183" s="275">
        <v>-10.0392553860271</v>
      </c>
      <c r="G183" s="242">
        <v>6948035</v>
      </c>
      <c r="H183" s="242">
        <v>48553626</v>
      </c>
      <c r="I183" s="275">
        <v>4.38919370669825</v>
      </c>
    </row>
    <row r="184" spans="1:9" ht="12.75">
      <c r="A184" s="239">
        <v>810</v>
      </c>
      <c r="B184" s="240"/>
      <c r="C184" s="241" t="s">
        <v>311</v>
      </c>
      <c r="D184" s="242">
        <v>2632</v>
      </c>
      <c r="E184" s="242">
        <v>148350</v>
      </c>
      <c r="F184" s="277">
        <v>-36.2058956331033</v>
      </c>
      <c r="G184" s="242">
        <v>9557</v>
      </c>
      <c r="H184" s="242">
        <v>604115</v>
      </c>
      <c r="I184" s="275">
        <v>-12.7277639013087</v>
      </c>
    </row>
    <row r="185" spans="1:9" ht="12.75">
      <c r="A185" s="239">
        <v>811</v>
      </c>
      <c r="B185" s="240"/>
      <c r="C185" s="241" t="s">
        <v>312</v>
      </c>
      <c r="D185" s="242">
        <v>17824</v>
      </c>
      <c r="E185" s="242">
        <v>1146992</v>
      </c>
      <c r="F185" s="275">
        <v>75.5635829302639</v>
      </c>
      <c r="G185" s="412">
        <v>62567</v>
      </c>
      <c r="H185" s="412">
        <v>4000086</v>
      </c>
      <c r="I185" s="414">
        <v>120.581219015898</v>
      </c>
    </row>
    <row r="186" spans="1:9" ht="12.75">
      <c r="A186" s="239">
        <v>812</v>
      </c>
      <c r="B186" s="240"/>
      <c r="C186" s="241" t="s">
        <v>893</v>
      </c>
      <c r="D186" s="242">
        <v>216026</v>
      </c>
      <c r="E186" s="242">
        <v>1642534</v>
      </c>
      <c r="F186" s="275">
        <v>16.6060635317737</v>
      </c>
      <c r="G186" s="242">
        <v>683915</v>
      </c>
      <c r="H186" s="242">
        <v>4963418</v>
      </c>
      <c r="I186" s="275">
        <v>8.2265531971679</v>
      </c>
    </row>
    <row r="187" spans="1:9" ht="12.75">
      <c r="A187" s="239">
        <v>813</v>
      </c>
      <c r="B187" s="240"/>
      <c r="C187" s="241" t="s">
        <v>313</v>
      </c>
      <c r="D187" s="242">
        <v>21466150</v>
      </c>
      <c r="E187" s="242">
        <v>42037567</v>
      </c>
      <c r="F187" s="275">
        <v>1.23420890338969</v>
      </c>
      <c r="G187" s="242">
        <v>65125625</v>
      </c>
      <c r="H187" s="242">
        <v>123889115</v>
      </c>
      <c r="I187" s="275">
        <v>-3.30060443759186</v>
      </c>
    </row>
    <row r="188" spans="1:9" ht="12.75">
      <c r="A188" s="239">
        <v>814</v>
      </c>
      <c r="B188" s="240"/>
      <c r="C188" s="241" t="s">
        <v>314</v>
      </c>
      <c r="D188" s="242">
        <v>5803197</v>
      </c>
      <c r="E188" s="242">
        <v>26026440</v>
      </c>
      <c r="F188" s="275">
        <v>-23.0953364430549</v>
      </c>
      <c r="G188" s="242">
        <v>16644643</v>
      </c>
      <c r="H188" s="242">
        <v>76356792</v>
      </c>
      <c r="I188" s="275">
        <v>-9.51261251167966</v>
      </c>
    </row>
    <row r="189" spans="1:9" ht="12.75">
      <c r="A189" s="239">
        <v>815</v>
      </c>
      <c r="B189" s="240"/>
      <c r="C189" s="241" t="s">
        <v>501</v>
      </c>
      <c r="D189" s="242">
        <v>9080085</v>
      </c>
      <c r="E189" s="242">
        <v>11994672</v>
      </c>
      <c r="F189" s="275">
        <v>0.578389770994477</v>
      </c>
      <c r="G189" s="242">
        <v>29348376</v>
      </c>
      <c r="H189" s="242">
        <v>34598045</v>
      </c>
      <c r="I189" s="275">
        <v>11.0793996108149</v>
      </c>
    </row>
    <row r="190" spans="1:9" ht="12.75">
      <c r="A190" s="239">
        <v>816</v>
      </c>
      <c r="B190" s="240"/>
      <c r="C190" s="241" t="s">
        <v>315</v>
      </c>
      <c r="D190" s="242">
        <v>4596768</v>
      </c>
      <c r="E190" s="242">
        <v>35016852</v>
      </c>
      <c r="F190" s="275">
        <v>-25.8522386008267</v>
      </c>
      <c r="G190" s="242">
        <v>13360379</v>
      </c>
      <c r="H190" s="242">
        <v>105500097</v>
      </c>
      <c r="I190" s="275">
        <v>-17.2475144568655</v>
      </c>
    </row>
    <row r="191" spans="1:9" ht="12.75">
      <c r="A191" s="239">
        <v>817</v>
      </c>
      <c r="B191" s="240"/>
      <c r="C191" s="241" t="s">
        <v>316</v>
      </c>
      <c r="D191" s="242">
        <v>40944</v>
      </c>
      <c r="E191" s="242">
        <v>449567</v>
      </c>
      <c r="F191" s="275">
        <v>88.0073769874792</v>
      </c>
      <c r="G191" s="242">
        <v>164193</v>
      </c>
      <c r="H191" s="242">
        <v>1187068</v>
      </c>
      <c r="I191" s="275">
        <v>124.929985788726</v>
      </c>
    </row>
    <row r="192" spans="1:9" ht="12.75">
      <c r="A192" s="239">
        <v>818</v>
      </c>
      <c r="B192" s="240"/>
      <c r="C192" s="241" t="s">
        <v>317</v>
      </c>
      <c r="D192" s="242">
        <v>2017127</v>
      </c>
      <c r="E192" s="242">
        <v>11097223</v>
      </c>
      <c r="F192" s="275">
        <v>-37.1133208559874</v>
      </c>
      <c r="G192" s="242">
        <v>7324210</v>
      </c>
      <c r="H192" s="242">
        <v>38240266</v>
      </c>
      <c r="I192" s="275">
        <v>-29.7060717704471</v>
      </c>
    </row>
    <row r="193" spans="1:9" ht="12.75">
      <c r="A193" s="239">
        <v>819</v>
      </c>
      <c r="B193" s="240"/>
      <c r="C193" s="241" t="s">
        <v>318</v>
      </c>
      <c r="D193" s="242">
        <v>59767981</v>
      </c>
      <c r="E193" s="242">
        <v>62513586</v>
      </c>
      <c r="F193" s="275">
        <v>-10.0284398021597</v>
      </c>
      <c r="G193" s="242">
        <v>185594332</v>
      </c>
      <c r="H193" s="242">
        <v>203990617</v>
      </c>
      <c r="I193" s="275">
        <v>2.8811501826638</v>
      </c>
    </row>
    <row r="194" spans="1:9" ht="12.75">
      <c r="A194" s="239">
        <v>820</v>
      </c>
      <c r="B194" s="240"/>
      <c r="C194" s="241" t="s">
        <v>865</v>
      </c>
      <c r="D194" s="412">
        <v>1062948</v>
      </c>
      <c r="E194" s="412">
        <v>35921669</v>
      </c>
      <c r="F194" s="414">
        <v>2.59744262050484</v>
      </c>
      <c r="G194" s="412">
        <v>3838822</v>
      </c>
      <c r="H194" s="412">
        <v>112087149</v>
      </c>
      <c r="I194" s="414">
        <v>8.69401215357776</v>
      </c>
    </row>
    <row r="195" spans="1:9" ht="12.75">
      <c r="A195" s="239">
        <v>823</v>
      </c>
      <c r="B195" s="240"/>
      <c r="C195" s="241" t="s">
        <v>319</v>
      </c>
      <c r="D195" s="412">
        <v>93650</v>
      </c>
      <c r="E195" s="412">
        <v>1864273</v>
      </c>
      <c r="F195" s="414">
        <v>31.8147397358293</v>
      </c>
      <c r="G195" s="412">
        <v>257318</v>
      </c>
      <c r="H195" s="412">
        <v>5562596</v>
      </c>
      <c r="I195" s="414">
        <v>32.2049503809219</v>
      </c>
    </row>
    <row r="196" spans="1:9" ht="12.75">
      <c r="A196" s="239">
        <v>829</v>
      </c>
      <c r="B196" s="240"/>
      <c r="C196" s="241" t="s">
        <v>320</v>
      </c>
      <c r="D196" s="412">
        <v>28531541</v>
      </c>
      <c r="E196" s="412">
        <v>114774759</v>
      </c>
      <c r="F196" s="414">
        <v>-4.99746577983322</v>
      </c>
      <c r="G196" s="412">
        <v>85392522</v>
      </c>
      <c r="H196" s="412">
        <v>358582813</v>
      </c>
      <c r="I196" s="414">
        <v>0.885747292312416</v>
      </c>
    </row>
    <row r="197" spans="1:9" ht="12.75">
      <c r="A197" s="239">
        <v>831</v>
      </c>
      <c r="B197" s="240"/>
      <c r="C197" s="241" t="s">
        <v>321</v>
      </c>
      <c r="D197" s="255">
        <v>417142</v>
      </c>
      <c r="E197" s="255">
        <v>539914</v>
      </c>
      <c r="F197" s="275">
        <v>-30.7886859933726</v>
      </c>
      <c r="G197" s="242">
        <v>1129050</v>
      </c>
      <c r="H197" s="242">
        <v>1479771</v>
      </c>
      <c r="I197" s="275">
        <v>-33.6007513250495</v>
      </c>
    </row>
    <row r="198" spans="1:9" ht="12.75">
      <c r="A198" s="239">
        <v>832</v>
      </c>
      <c r="B198" s="240"/>
      <c r="C198" s="241" t="s">
        <v>322</v>
      </c>
      <c r="D198" s="242">
        <v>56647925</v>
      </c>
      <c r="E198" s="242">
        <v>216518029</v>
      </c>
      <c r="F198" s="275">
        <v>3.32069938538322</v>
      </c>
      <c r="G198" s="242">
        <v>187851143</v>
      </c>
      <c r="H198" s="242">
        <v>687578264</v>
      </c>
      <c r="I198" s="275">
        <v>8.09769030428448</v>
      </c>
    </row>
    <row r="199" spans="1:9" ht="12.75">
      <c r="A199" s="239">
        <v>833</v>
      </c>
      <c r="B199" s="240"/>
      <c r="C199" s="241" t="s">
        <v>323</v>
      </c>
      <c r="D199" s="255">
        <v>2954</v>
      </c>
      <c r="E199" s="255">
        <v>12427</v>
      </c>
      <c r="F199" s="275">
        <v>-79.8514843458664</v>
      </c>
      <c r="G199" s="242">
        <v>39023</v>
      </c>
      <c r="H199" s="242">
        <v>103365</v>
      </c>
      <c r="I199" s="275">
        <v>-45.6802774712281</v>
      </c>
    </row>
    <row r="200" spans="1:9" ht="12.75">
      <c r="A200" s="239">
        <v>834</v>
      </c>
      <c r="B200" s="240"/>
      <c r="C200" s="241" t="s">
        <v>324</v>
      </c>
      <c r="D200" s="242">
        <v>838572</v>
      </c>
      <c r="E200" s="242">
        <v>127038800</v>
      </c>
      <c r="F200" s="275">
        <v>-11.325816715335</v>
      </c>
      <c r="G200" s="242">
        <v>2863850</v>
      </c>
      <c r="H200" s="242">
        <v>410167837</v>
      </c>
      <c r="I200" s="275">
        <v>-1.82448043197935</v>
      </c>
    </row>
    <row r="201" spans="1:9" ht="12.75">
      <c r="A201" s="239">
        <v>835</v>
      </c>
      <c r="B201" s="240"/>
      <c r="C201" s="241" t="s">
        <v>500</v>
      </c>
      <c r="D201" s="242">
        <v>452165</v>
      </c>
      <c r="E201" s="242">
        <v>4877765</v>
      </c>
      <c r="F201" s="275">
        <v>-3.92131410774095</v>
      </c>
      <c r="G201" s="242">
        <v>1152064</v>
      </c>
      <c r="H201" s="242">
        <v>10215671</v>
      </c>
      <c r="I201" s="275">
        <v>-19.4807777417398</v>
      </c>
    </row>
    <row r="202" spans="1:9" ht="12.75">
      <c r="A202" s="239">
        <v>839</v>
      </c>
      <c r="B202" s="240"/>
      <c r="C202" s="241" t="s">
        <v>325</v>
      </c>
      <c r="D202" s="412">
        <v>5937827</v>
      </c>
      <c r="E202" s="412">
        <v>19306485</v>
      </c>
      <c r="F202" s="414">
        <v>6.6167783070072</v>
      </c>
      <c r="G202" s="412">
        <v>20220501</v>
      </c>
      <c r="H202" s="412">
        <v>56328944</v>
      </c>
      <c r="I202" s="414">
        <v>-4.06385171934494</v>
      </c>
    </row>
    <row r="203" spans="1:9" ht="12.75">
      <c r="A203" s="239">
        <v>841</v>
      </c>
      <c r="B203" s="240"/>
      <c r="C203" s="241" t="s">
        <v>866</v>
      </c>
      <c r="D203" s="242">
        <v>185299</v>
      </c>
      <c r="E203" s="242">
        <v>1572670</v>
      </c>
      <c r="F203" s="275">
        <v>-52.9759633727585</v>
      </c>
      <c r="G203" s="242">
        <v>1188572</v>
      </c>
      <c r="H203" s="242">
        <v>7836544</v>
      </c>
      <c r="I203" s="275">
        <v>12.268347996258</v>
      </c>
    </row>
    <row r="204" spans="1:9" ht="12.75">
      <c r="A204" s="239">
        <v>842</v>
      </c>
      <c r="B204" s="240"/>
      <c r="C204" s="241" t="s">
        <v>326</v>
      </c>
      <c r="D204" s="242">
        <v>2869919</v>
      </c>
      <c r="E204" s="242">
        <v>64881404</v>
      </c>
      <c r="F204" s="275">
        <v>-0.229505614836739</v>
      </c>
      <c r="G204" s="242">
        <v>7724334</v>
      </c>
      <c r="H204" s="242">
        <v>159083091</v>
      </c>
      <c r="I204" s="275">
        <v>-14.8137941654023</v>
      </c>
    </row>
    <row r="205" spans="1:9" ht="12.75">
      <c r="A205" s="239">
        <v>843</v>
      </c>
      <c r="B205" s="240"/>
      <c r="C205" s="241" t="s">
        <v>327</v>
      </c>
      <c r="D205" s="242">
        <v>434241</v>
      </c>
      <c r="E205" s="242">
        <v>10848507</v>
      </c>
      <c r="F205" s="275">
        <v>9.26243947815523</v>
      </c>
      <c r="G205" s="242">
        <v>1287442</v>
      </c>
      <c r="H205" s="242">
        <v>32152859</v>
      </c>
      <c r="I205" s="275">
        <v>10.5133878587349</v>
      </c>
    </row>
    <row r="207" spans="1:9" ht="16.5">
      <c r="A207" s="609" t="s">
        <v>65</v>
      </c>
      <c r="B207" s="609"/>
      <c r="C207" s="609"/>
      <c r="D207" s="609"/>
      <c r="E207" s="609"/>
      <c r="F207" s="609"/>
      <c r="G207" s="609"/>
      <c r="H207" s="609"/>
      <c r="I207" s="609"/>
    </row>
    <row r="208" spans="1:9" ht="12.75">
      <c r="A208" s="240"/>
      <c r="C208" s="261"/>
      <c r="D208" s="224"/>
      <c r="E208" s="224"/>
      <c r="F208" s="225"/>
      <c r="G208" s="248"/>
      <c r="H208" s="248"/>
      <c r="I208" s="258"/>
    </row>
    <row r="209" spans="1:9" ht="18" customHeight="1">
      <c r="A209" s="610" t="s">
        <v>1030</v>
      </c>
      <c r="B209" s="603" t="s">
        <v>722</v>
      </c>
      <c r="C209" s="604"/>
      <c r="D209" s="613" t="s">
        <v>1191</v>
      </c>
      <c r="E209" s="594"/>
      <c r="F209" s="614"/>
      <c r="G209" s="591" t="s">
        <v>1205</v>
      </c>
      <c r="H209" s="594"/>
      <c r="I209" s="594"/>
    </row>
    <row r="210" spans="1:9" ht="16.5" customHeight="1">
      <c r="A210" s="611"/>
      <c r="B210" s="605"/>
      <c r="C210" s="606"/>
      <c r="D210" s="227" t="s">
        <v>473</v>
      </c>
      <c r="E210" s="598" t="s">
        <v>474</v>
      </c>
      <c r="F210" s="619"/>
      <c r="G210" s="228" t="s">
        <v>473</v>
      </c>
      <c r="H210" s="598" t="s">
        <v>474</v>
      </c>
      <c r="I210" s="599"/>
    </row>
    <row r="211" spans="1:9" ht="15" customHeight="1">
      <c r="A211" s="611"/>
      <c r="B211" s="605"/>
      <c r="C211" s="606"/>
      <c r="D211" s="595" t="s">
        <v>111</v>
      </c>
      <c r="E211" s="600" t="s">
        <v>107</v>
      </c>
      <c r="F211" s="620" t="s">
        <v>1208</v>
      </c>
      <c r="G211" s="600" t="s">
        <v>111</v>
      </c>
      <c r="H211" s="600" t="s">
        <v>107</v>
      </c>
      <c r="I211" s="616" t="s">
        <v>1209</v>
      </c>
    </row>
    <row r="212" spans="1:9" ht="12.75">
      <c r="A212" s="611"/>
      <c r="B212" s="605"/>
      <c r="C212" s="606"/>
      <c r="D212" s="596"/>
      <c r="E212" s="601"/>
      <c r="F212" s="621"/>
      <c r="G212" s="601"/>
      <c r="H212" s="601"/>
      <c r="I212" s="617"/>
    </row>
    <row r="213" spans="1:9" ht="18.75" customHeight="1">
      <c r="A213" s="611"/>
      <c r="B213" s="605"/>
      <c r="C213" s="606"/>
      <c r="D213" s="596"/>
      <c r="E213" s="601"/>
      <c r="F213" s="621"/>
      <c r="G213" s="601"/>
      <c r="H213" s="601"/>
      <c r="I213" s="617"/>
    </row>
    <row r="214" spans="1:9" ht="27.75" customHeight="1">
      <c r="A214" s="612"/>
      <c r="B214" s="607"/>
      <c r="C214" s="608"/>
      <c r="D214" s="597"/>
      <c r="E214" s="602"/>
      <c r="F214" s="622"/>
      <c r="G214" s="602"/>
      <c r="H214" s="602"/>
      <c r="I214" s="618"/>
    </row>
    <row r="215" spans="1:9" ht="12.75">
      <c r="A215" s="259"/>
      <c r="B215" s="260"/>
      <c r="C215" s="231"/>
      <c r="D215" s="251"/>
      <c r="E215" s="251"/>
      <c r="G215" s="251"/>
      <c r="H215" s="251"/>
      <c r="I215" s="253"/>
    </row>
    <row r="216" spans="1:9" ht="12.75">
      <c r="A216" s="239"/>
      <c r="B216" s="261" t="s">
        <v>292</v>
      </c>
      <c r="C216" s="262"/>
      <c r="D216" s="251"/>
      <c r="E216" s="251"/>
      <c r="G216" s="251"/>
      <c r="H216" s="251"/>
      <c r="I216" s="253"/>
    </row>
    <row r="217" spans="1:9" ht="12.75">
      <c r="A217" s="239"/>
      <c r="B217" s="243"/>
      <c r="C217" s="241"/>
      <c r="D217" s="251"/>
      <c r="E217" s="251"/>
      <c r="G217" s="251"/>
      <c r="H217" s="251"/>
      <c r="I217" s="253"/>
    </row>
    <row r="218" spans="1:9" ht="12.75">
      <c r="A218" s="239">
        <v>844</v>
      </c>
      <c r="B218" s="240"/>
      <c r="C218" s="241" t="s">
        <v>867</v>
      </c>
      <c r="D218" s="242">
        <v>5237632</v>
      </c>
      <c r="E218" s="242">
        <v>47273179</v>
      </c>
      <c r="F218" s="275">
        <v>14.2958540836756</v>
      </c>
      <c r="G218" s="242">
        <v>16309327</v>
      </c>
      <c r="H218" s="242">
        <v>156303997</v>
      </c>
      <c r="I218" s="275">
        <v>7.23829629585619</v>
      </c>
    </row>
    <row r="219" spans="1:9" ht="12.75">
      <c r="A219" s="239">
        <v>845</v>
      </c>
      <c r="B219" s="243"/>
      <c r="C219" s="241" t="s">
        <v>837</v>
      </c>
      <c r="D219" s="242">
        <v>1200581</v>
      </c>
      <c r="E219" s="242">
        <v>7715089</v>
      </c>
      <c r="F219" s="275">
        <v>-16.1591100253639</v>
      </c>
      <c r="G219" s="242">
        <v>4257475</v>
      </c>
      <c r="H219" s="242">
        <v>25155093</v>
      </c>
      <c r="I219" s="275">
        <v>-18.090086700126</v>
      </c>
    </row>
    <row r="220" spans="1:9" ht="12.75">
      <c r="A220" s="239">
        <v>846</v>
      </c>
      <c r="B220" s="243"/>
      <c r="C220" s="241" t="s">
        <v>328</v>
      </c>
      <c r="D220" s="415">
        <v>5786998</v>
      </c>
      <c r="E220" s="415">
        <v>44530088</v>
      </c>
      <c r="F220" s="414">
        <v>29.9705061224802</v>
      </c>
      <c r="G220" s="412">
        <v>14916105</v>
      </c>
      <c r="H220" s="412">
        <v>105132517</v>
      </c>
      <c r="I220" s="414">
        <v>29.4421980056726</v>
      </c>
    </row>
    <row r="221" spans="1:9" ht="12.75">
      <c r="A221" s="239">
        <v>847</v>
      </c>
      <c r="B221" s="243"/>
      <c r="C221" s="241" t="s">
        <v>868</v>
      </c>
      <c r="D221" s="242">
        <v>217895</v>
      </c>
      <c r="E221" s="242">
        <v>1375583</v>
      </c>
      <c r="F221" s="275">
        <v>11.6266482297025</v>
      </c>
      <c r="G221" s="242">
        <v>588128</v>
      </c>
      <c r="H221" s="242">
        <v>3601439</v>
      </c>
      <c r="I221" s="275">
        <v>-20.7430669640548</v>
      </c>
    </row>
    <row r="222" spans="1:9" ht="12.75">
      <c r="A222" s="239">
        <v>848</v>
      </c>
      <c r="B222" s="243"/>
      <c r="C222" s="241" t="s">
        <v>869</v>
      </c>
      <c r="D222" s="255">
        <v>475596</v>
      </c>
      <c r="E222" s="255">
        <v>9467001</v>
      </c>
      <c r="F222" s="275">
        <v>-10.9534907695266</v>
      </c>
      <c r="G222" s="242">
        <v>2707046</v>
      </c>
      <c r="H222" s="242">
        <v>35525464</v>
      </c>
      <c r="I222" s="275">
        <v>13.1026561696462</v>
      </c>
    </row>
    <row r="223" spans="1:9" ht="12.75">
      <c r="A223" s="239">
        <v>849</v>
      </c>
      <c r="B223" s="243"/>
      <c r="C223" s="241" t="s">
        <v>329</v>
      </c>
      <c r="D223" s="412">
        <v>4868351</v>
      </c>
      <c r="E223" s="412">
        <v>18327276</v>
      </c>
      <c r="F223" s="414">
        <v>30.7448520569407</v>
      </c>
      <c r="G223" s="412">
        <v>13901851</v>
      </c>
      <c r="H223" s="412">
        <v>51709085</v>
      </c>
      <c r="I223" s="414">
        <v>5.85226398068873</v>
      </c>
    </row>
    <row r="224" spans="1:9" ht="12.75">
      <c r="A224" s="239">
        <v>850</v>
      </c>
      <c r="B224" s="243"/>
      <c r="C224" s="241" t="s">
        <v>330</v>
      </c>
      <c r="D224" s="242">
        <v>104805</v>
      </c>
      <c r="E224" s="242">
        <v>95400</v>
      </c>
      <c r="F224" s="275">
        <v>-53.0751977334435</v>
      </c>
      <c r="G224" s="242">
        <v>159273</v>
      </c>
      <c r="H224" s="242">
        <v>196897</v>
      </c>
      <c r="I224" s="275">
        <v>-7.89780195620752</v>
      </c>
    </row>
    <row r="225" spans="1:9" ht="12.75">
      <c r="A225" s="239">
        <v>851</v>
      </c>
      <c r="B225" s="243"/>
      <c r="C225" s="241" t="s">
        <v>882</v>
      </c>
      <c r="D225" s="242">
        <v>698418</v>
      </c>
      <c r="E225" s="242">
        <v>10369107</v>
      </c>
      <c r="F225" s="275">
        <v>1.1351619599166</v>
      </c>
      <c r="G225" s="242">
        <v>2328640</v>
      </c>
      <c r="H225" s="242">
        <v>33054107</v>
      </c>
      <c r="I225" s="275">
        <v>-2.68824401307508</v>
      </c>
    </row>
    <row r="226" spans="1:9" ht="12.75">
      <c r="A226" s="239">
        <v>852</v>
      </c>
      <c r="B226" s="243"/>
      <c r="C226" s="241" t="s">
        <v>331</v>
      </c>
      <c r="D226" s="242">
        <v>7744744</v>
      </c>
      <c r="E226" s="242">
        <v>123037875</v>
      </c>
      <c r="F226" s="275">
        <v>77.7324583961056</v>
      </c>
      <c r="G226" s="242">
        <v>14029563</v>
      </c>
      <c r="H226" s="242">
        <v>241802443</v>
      </c>
      <c r="I226" s="275">
        <v>25.8732946813563</v>
      </c>
    </row>
    <row r="227" spans="1:9" ht="12.75">
      <c r="A227" s="239">
        <v>853</v>
      </c>
      <c r="B227" s="243"/>
      <c r="C227" s="241" t="s">
        <v>720</v>
      </c>
      <c r="D227" s="242">
        <v>150476</v>
      </c>
      <c r="E227" s="242">
        <v>17339278</v>
      </c>
      <c r="F227" s="275">
        <v>7.2564217508008</v>
      </c>
      <c r="G227" s="242">
        <v>525172</v>
      </c>
      <c r="H227" s="242">
        <v>54438718</v>
      </c>
      <c r="I227" s="275">
        <v>14.2772533474483</v>
      </c>
    </row>
    <row r="228" spans="1:9" ht="12.75">
      <c r="A228" s="239">
        <v>854</v>
      </c>
      <c r="B228" s="243"/>
      <c r="C228" s="241" t="s">
        <v>537</v>
      </c>
      <c r="D228" s="242">
        <v>374227</v>
      </c>
      <c r="E228" s="242">
        <v>4726793</v>
      </c>
      <c r="F228" s="275">
        <v>26.1592034994097</v>
      </c>
      <c r="G228" s="242">
        <v>1155044</v>
      </c>
      <c r="H228" s="242">
        <v>14635523</v>
      </c>
      <c r="I228" s="275">
        <v>58.3217413362916</v>
      </c>
    </row>
    <row r="229" spans="1:9" ht="12.75">
      <c r="A229" s="239">
        <v>859</v>
      </c>
      <c r="B229" s="243"/>
      <c r="C229" s="241" t="s">
        <v>332</v>
      </c>
      <c r="D229" s="255">
        <v>5035830</v>
      </c>
      <c r="E229" s="255">
        <v>95430217</v>
      </c>
      <c r="F229" s="275">
        <v>6.45881234158598</v>
      </c>
      <c r="G229" s="242">
        <v>15606074</v>
      </c>
      <c r="H229" s="242">
        <v>272688080</v>
      </c>
      <c r="I229" s="275">
        <v>-3.03217939024481</v>
      </c>
    </row>
    <row r="230" spans="1:9" ht="12.75">
      <c r="A230" s="239">
        <v>860</v>
      </c>
      <c r="B230" s="243"/>
      <c r="C230" s="241" t="s">
        <v>850</v>
      </c>
      <c r="D230" s="242">
        <v>1019324</v>
      </c>
      <c r="E230" s="242">
        <v>2775799</v>
      </c>
      <c r="F230" s="275">
        <v>-19.2647029738103</v>
      </c>
      <c r="G230" s="242">
        <v>3553200</v>
      </c>
      <c r="H230" s="242">
        <v>10109459</v>
      </c>
      <c r="I230" s="275">
        <v>-7.83842838152155</v>
      </c>
    </row>
    <row r="231" spans="1:9" ht="12.75">
      <c r="A231" s="239">
        <v>861</v>
      </c>
      <c r="B231" s="243"/>
      <c r="C231" s="241" t="s">
        <v>875</v>
      </c>
      <c r="D231" s="255">
        <v>9281304</v>
      </c>
      <c r="E231" s="255">
        <v>145852128</v>
      </c>
      <c r="F231" s="275">
        <v>0.653182350471823</v>
      </c>
      <c r="G231" s="242">
        <v>30428579</v>
      </c>
      <c r="H231" s="242">
        <v>469673554</v>
      </c>
      <c r="I231" s="275">
        <v>6.4907883342284</v>
      </c>
    </row>
    <row r="232" spans="1:9" ht="12.75">
      <c r="A232" s="239">
        <v>862</v>
      </c>
      <c r="B232" s="243"/>
      <c r="C232" s="241" t="s">
        <v>333</v>
      </c>
      <c r="D232" s="242">
        <v>258912</v>
      </c>
      <c r="E232" s="242">
        <v>7256410</v>
      </c>
      <c r="F232" s="275">
        <v>-0.759456346816805</v>
      </c>
      <c r="G232" s="242">
        <v>814695</v>
      </c>
      <c r="H232" s="242">
        <v>22222745</v>
      </c>
      <c r="I232" s="275">
        <v>1.93043964617168</v>
      </c>
    </row>
    <row r="233" spans="1:9" ht="12.75">
      <c r="A233" s="239">
        <v>863</v>
      </c>
      <c r="B233" s="243"/>
      <c r="C233" s="241" t="s">
        <v>499</v>
      </c>
      <c r="D233" s="242">
        <v>35474</v>
      </c>
      <c r="E233" s="242">
        <v>22309043</v>
      </c>
      <c r="F233" s="275">
        <v>-37.4903527589484</v>
      </c>
      <c r="G233" s="242">
        <v>96458</v>
      </c>
      <c r="H233" s="242">
        <v>66953486</v>
      </c>
      <c r="I233" s="275">
        <v>-31.8405622519805</v>
      </c>
    </row>
    <row r="234" spans="1:9" ht="12.75">
      <c r="A234" s="239">
        <v>864</v>
      </c>
      <c r="B234" s="243"/>
      <c r="C234" s="241" t="s">
        <v>876</v>
      </c>
      <c r="D234" s="242">
        <v>108609</v>
      </c>
      <c r="E234" s="242">
        <v>14310843</v>
      </c>
      <c r="F234" s="275">
        <v>33.7961384838415</v>
      </c>
      <c r="G234" s="242">
        <v>293272</v>
      </c>
      <c r="H234" s="242">
        <v>41434411</v>
      </c>
      <c r="I234" s="275">
        <v>50.5141219198791</v>
      </c>
    </row>
    <row r="235" spans="1:9" ht="12.75">
      <c r="A235" s="239">
        <v>865</v>
      </c>
      <c r="B235" s="243"/>
      <c r="C235" s="241" t="s">
        <v>334</v>
      </c>
      <c r="D235" s="242">
        <v>3209809</v>
      </c>
      <c r="E235" s="242">
        <v>135332349</v>
      </c>
      <c r="F235" s="275">
        <v>20.4871479801775</v>
      </c>
      <c r="G235" s="242">
        <v>12219004</v>
      </c>
      <c r="H235" s="242">
        <v>406401572</v>
      </c>
      <c r="I235" s="275">
        <v>23.740133619828</v>
      </c>
    </row>
    <row r="236" spans="1:9" ht="12.75">
      <c r="A236" s="239">
        <v>869</v>
      </c>
      <c r="B236" s="243"/>
      <c r="C236" s="241" t="s">
        <v>335</v>
      </c>
      <c r="D236" s="242">
        <v>2129838</v>
      </c>
      <c r="E236" s="242">
        <v>83096450</v>
      </c>
      <c r="F236" s="275">
        <v>1.57186300570388</v>
      </c>
      <c r="G236" s="242">
        <v>6672537</v>
      </c>
      <c r="H236" s="242">
        <v>264202813</v>
      </c>
      <c r="I236" s="275">
        <v>9.57563570787416</v>
      </c>
    </row>
    <row r="237" spans="1:9" ht="12.75">
      <c r="A237" s="239">
        <v>871</v>
      </c>
      <c r="B237" s="243"/>
      <c r="C237" s="241" t="s">
        <v>498</v>
      </c>
      <c r="D237" s="242">
        <v>740574</v>
      </c>
      <c r="E237" s="242">
        <v>86114873</v>
      </c>
      <c r="F237" s="275">
        <v>-5.96726511641366</v>
      </c>
      <c r="G237" s="412">
        <v>2301154</v>
      </c>
      <c r="H237" s="412">
        <v>268399369</v>
      </c>
      <c r="I237" s="414">
        <v>0.84701206283394</v>
      </c>
    </row>
    <row r="238" spans="1:9" ht="12.75">
      <c r="A238" s="239">
        <v>872</v>
      </c>
      <c r="B238" s="243"/>
      <c r="C238" s="241" t="s">
        <v>839</v>
      </c>
      <c r="D238" s="412">
        <v>1311277</v>
      </c>
      <c r="E238" s="412">
        <v>184092948</v>
      </c>
      <c r="F238" s="414">
        <v>38.4419971049398</v>
      </c>
      <c r="G238" s="412">
        <v>3654441</v>
      </c>
      <c r="H238" s="412">
        <v>470449293</v>
      </c>
      <c r="I238" s="414">
        <v>13.4279445410031</v>
      </c>
    </row>
    <row r="239" spans="1:9" ht="12.75">
      <c r="A239" s="239">
        <v>873</v>
      </c>
      <c r="B239" s="243"/>
      <c r="C239" s="241" t="s">
        <v>497</v>
      </c>
      <c r="D239" s="242">
        <v>535554</v>
      </c>
      <c r="E239" s="242">
        <v>75399354</v>
      </c>
      <c r="F239" s="275">
        <v>4.55948434481495</v>
      </c>
      <c r="G239" s="242">
        <v>1737172</v>
      </c>
      <c r="H239" s="242">
        <v>224363304</v>
      </c>
      <c r="I239" s="275">
        <v>8.59866073046617</v>
      </c>
    </row>
    <row r="240" spans="1:9" ht="12.75">
      <c r="A240" s="239">
        <v>874</v>
      </c>
      <c r="B240" s="243"/>
      <c r="C240" s="241" t="s">
        <v>336</v>
      </c>
      <c r="D240" s="242">
        <v>481</v>
      </c>
      <c r="E240" s="242">
        <v>113323</v>
      </c>
      <c r="F240" s="275">
        <v>28.4972389472849</v>
      </c>
      <c r="G240" s="242">
        <v>1433</v>
      </c>
      <c r="H240" s="242">
        <v>275026</v>
      </c>
      <c r="I240" s="275">
        <v>-41.624799685865</v>
      </c>
    </row>
    <row r="241" spans="1:9" ht="12.75">
      <c r="A241" s="239">
        <v>875</v>
      </c>
      <c r="B241" s="243"/>
      <c r="C241" s="241" t="s">
        <v>841</v>
      </c>
      <c r="D241" s="255">
        <v>7300169</v>
      </c>
      <c r="E241" s="255">
        <v>20610417</v>
      </c>
      <c r="F241" s="275">
        <v>-9.8339034987675</v>
      </c>
      <c r="G241" s="242">
        <v>21352235</v>
      </c>
      <c r="H241" s="242">
        <v>65131579</v>
      </c>
      <c r="I241" s="275">
        <v>-3.35923350907143</v>
      </c>
    </row>
    <row r="242" spans="1:9" ht="12.75">
      <c r="A242" s="239">
        <v>876</v>
      </c>
      <c r="B242" s="243"/>
      <c r="C242" s="241" t="s">
        <v>337</v>
      </c>
      <c r="D242" s="242">
        <v>22141</v>
      </c>
      <c r="E242" s="242">
        <v>1985893</v>
      </c>
      <c r="F242" s="275">
        <v>-11.1203953878577</v>
      </c>
      <c r="G242" s="242">
        <v>86497</v>
      </c>
      <c r="H242" s="242">
        <v>6917733</v>
      </c>
      <c r="I242" s="275">
        <v>-0.278331928555701</v>
      </c>
    </row>
    <row r="243" spans="1:9" ht="12.75">
      <c r="A243" s="239">
        <v>877</v>
      </c>
      <c r="B243" s="243"/>
      <c r="C243" s="241" t="s">
        <v>338</v>
      </c>
      <c r="D243" s="255">
        <v>641443</v>
      </c>
      <c r="E243" s="255">
        <v>7920425</v>
      </c>
      <c r="F243" s="275">
        <v>-29.2241425299242</v>
      </c>
      <c r="G243" s="242">
        <v>2261221</v>
      </c>
      <c r="H243" s="242">
        <v>21648947</v>
      </c>
      <c r="I243" s="275">
        <v>-22.1253139824451</v>
      </c>
    </row>
    <row r="244" spans="1:9" ht="12.75">
      <c r="A244" s="239">
        <v>878</v>
      </c>
      <c r="B244" s="243"/>
      <c r="C244" s="241" t="s">
        <v>339</v>
      </c>
      <c r="D244" s="242">
        <v>6</v>
      </c>
      <c r="E244" s="242">
        <v>2775</v>
      </c>
      <c r="F244" s="275">
        <v>-88.308405308616</v>
      </c>
      <c r="G244" s="242">
        <v>23</v>
      </c>
      <c r="H244" s="242">
        <v>12292</v>
      </c>
      <c r="I244" s="275">
        <v>-80.0829606585002</v>
      </c>
    </row>
    <row r="245" spans="1:9" ht="12.75">
      <c r="A245" s="239">
        <v>881</v>
      </c>
      <c r="B245" s="243"/>
      <c r="C245" s="241" t="s">
        <v>340</v>
      </c>
      <c r="D245" s="242">
        <v>428736</v>
      </c>
      <c r="E245" s="242">
        <v>5165461</v>
      </c>
      <c r="F245" s="275">
        <v>-57.361860009316</v>
      </c>
      <c r="G245" s="242">
        <v>10568462</v>
      </c>
      <c r="H245" s="242">
        <v>22682616</v>
      </c>
      <c r="I245" s="275">
        <v>-8.30544477523802</v>
      </c>
    </row>
    <row r="246" spans="1:9" ht="12.75">
      <c r="A246" s="239">
        <v>882</v>
      </c>
      <c r="B246" s="243"/>
      <c r="C246" s="241" t="s">
        <v>341</v>
      </c>
      <c r="D246" s="242" t="s">
        <v>1109</v>
      </c>
      <c r="E246" s="242" t="s">
        <v>1109</v>
      </c>
      <c r="F246" s="275" t="s">
        <v>1109</v>
      </c>
      <c r="G246" s="242">
        <v>130</v>
      </c>
      <c r="H246" s="242">
        <v>69500</v>
      </c>
      <c r="I246" s="275" t="s">
        <v>719</v>
      </c>
    </row>
    <row r="247" spans="1:9" ht="12.75">
      <c r="A247" s="239">
        <v>883</v>
      </c>
      <c r="B247" s="243"/>
      <c r="C247" s="241" t="s">
        <v>342</v>
      </c>
      <c r="D247" s="242">
        <v>82778</v>
      </c>
      <c r="E247" s="242">
        <v>97691250</v>
      </c>
      <c r="F247" s="275">
        <v>75.02861490426</v>
      </c>
      <c r="G247" s="242">
        <v>190317</v>
      </c>
      <c r="H247" s="242">
        <v>165506261</v>
      </c>
      <c r="I247" s="275">
        <v>11.1994364047942</v>
      </c>
    </row>
    <row r="248" spans="1:9" ht="12.75">
      <c r="A248" s="239">
        <v>884</v>
      </c>
      <c r="B248" s="243"/>
      <c r="C248" s="241" t="s">
        <v>343</v>
      </c>
      <c r="D248" s="242">
        <v>64423276</v>
      </c>
      <c r="E248" s="242">
        <v>649388809</v>
      </c>
      <c r="F248" s="275">
        <v>16.5390333787739</v>
      </c>
      <c r="G248" s="242">
        <v>198989915</v>
      </c>
      <c r="H248" s="242">
        <v>1904223816</v>
      </c>
      <c r="I248" s="275">
        <v>9.09443191023166</v>
      </c>
    </row>
    <row r="249" spans="1:9" ht="12.75">
      <c r="A249" s="239">
        <v>885</v>
      </c>
      <c r="B249" s="243"/>
      <c r="C249" s="241" t="s">
        <v>344</v>
      </c>
      <c r="D249" s="242">
        <v>1164647</v>
      </c>
      <c r="E249" s="242">
        <v>11686507</v>
      </c>
      <c r="F249" s="275">
        <v>-49.2554187551148</v>
      </c>
      <c r="G249" s="242">
        <v>4176391</v>
      </c>
      <c r="H249" s="242">
        <v>41616966</v>
      </c>
      <c r="I249" s="275">
        <v>-33.6922888866356</v>
      </c>
    </row>
    <row r="250" spans="1:9" ht="12.75">
      <c r="A250" s="239">
        <v>886</v>
      </c>
      <c r="B250" s="243"/>
      <c r="C250" s="241" t="s">
        <v>345</v>
      </c>
      <c r="D250" s="242">
        <v>257139</v>
      </c>
      <c r="E250" s="242">
        <v>417352</v>
      </c>
      <c r="F250" s="275">
        <v>42.3195225916454</v>
      </c>
      <c r="G250" s="242">
        <v>673602</v>
      </c>
      <c r="H250" s="242">
        <v>900721</v>
      </c>
      <c r="I250" s="275">
        <v>84.1298752803178</v>
      </c>
    </row>
    <row r="251" spans="1:9" ht="12.75">
      <c r="A251" s="239">
        <v>887</v>
      </c>
      <c r="B251" s="243"/>
      <c r="C251" s="241" t="s">
        <v>346</v>
      </c>
      <c r="D251" s="242">
        <v>2630128</v>
      </c>
      <c r="E251" s="242">
        <v>22511474</v>
      </c>
      <c r="F251" s="275">
        <v>-43.1436545300251</v>
      </c>
      <c r="G251" s="242">
        <v>9048777</v>
      </c>
      <c r="H251" s="242">
        <v>80143371</v>
      </c>
      <c r="I251" s="275">
        <v>-33.6898088435541</v>
      </c>
    </row>
    <row r="252" spans="1:9" ht="12.75">
      <c r="A252" s="239">
        <v>888</v>
      </c>
      <c r="B252" s="243"/>
      <c r="C252" s="241" t="s">
        <v>496</v>
      </c>
      <c r="D252" s="242">
        <v>18301</v>
      </c>
      <c r="E252" s="242">
        <v>843991</v>
      </c>
      <c r="F252" s="275">
        <v>14.2054719077253</v>
      </c>
      <c r="G252" s="242">
        <v>55050</v>
      </c>
      <c r="H252" s="242">
        <v>2983279</v>
      </c>
      <c r="I252" s="275">
        <v>34.9239422147166</v>
      </c>
    </row>
    <row r="253" spans="1:9" ht="12.75">
      <c r="A253" s="239">
        <v>889</v>
      </c>
      <c r="B253" s="243"/>
      <c r="C253" s="241" t="s">
        <v>347</v>
      </c>
      <c r="D253" s="412">
        <v>7894405</v>
      </c>
      <c r="E253" s="412">
        <v>32856398</v>
      </c>
      <c r="F253" s="414">
        <v>-5.09152551479265</v>
      </c>
      <c r="G253" s="412">
        <v>25720495</v>
      </c>
      <c r="H253" s="412">
        <v>102377156</v>
      </c>
      <c r="I253" s="414">
        <v>9.65213430988065</v>
      </c>
    </row>
    <row r="254" spans="1:9" ht="12.75">
      <c r="A254" s="239">
        <v>891</v>
      </c>
      <c r="B254" s="243"/>
      <c r="C254" s="241" t="s">
        <v>480</v>
      </c>
      <c r="D254" s="242">
        <v>530233</v>
      </c>
      <c r="E254" s="242">
        <v>9567746</v>
      </c>
      <c r="F254" s="275">
        <v>590.467997892747</v>
      </c>
      <c r="G254" s="242">
        <v>1325687</v>
      </c>
      <c r="H254" s="242">
        <v>29245300</v>
      </c>
      <c r="I254" s="275">
        <v>184.51932099375</v>
      </c>
    </row>
    <row r="255" spans="1:9" ht="12.75">
      <c r="A255" s="239">
        <v>896</v>
      </c>
      <c r="B255" s="243"/>
      <c r="C255" s="241" t="s">
        <v>348</v>
      </c>
      <c r="D255" s="412">
        <v>720832</v>
      </c>
      <c r="E255" s="412">
        <v>22764330</v>
      </c>
      <c r="F255" s="414">
        <v>-30.097834897496</v>
      </c>
      <c r="G255" s="412">
        <v>2700023</v>
      </c>
      <c r="H255" s="412">
        <v>57423163</v>
      </c>
      <c r="I255" s="414">
        <v>-15.7852177907201</v>
      </c>
    </row>
    <row r="256" spans="1:9" s="236" customFormat="1" ht="24" customHeight="1">
      <c r="A256" s="263"/>
      <c r="B256" s="238" t="s">
        <v>201</v>
      </c>
      <c r="C256" s="234"/>
      <c r="D256" s="411">
        <v>1178523011</v>
      </c>
      <c r="E256" s="411">
        <v>3719955493</v>
      </c>
      <c r="F256" s="413">
        <v>9.67701136231727</v>
      </c>
      <c r="G256" s="411">
        <v>3580163327</v>
      </c>
      <c r="H256" s="411">
        <v>10781207931</v>
      </c>
      <c r="I256" s="413">
        <v>6.45792365179516</v>
      </c>
    </row>
    <row r="257" spans="1:9" ht="12.75">
      <c r="A257" s="215"/>
      <c r="D257" s="242"/>
      <c r="E257" s="242"/>
      <c r="G257" s="251"/>
      <c r="H257" s="251"/>
      <c r="I257" s="253"/>
    </row>
    <row r="258" spans="1:9" ht="12.75">
      <c r="A258" s="240"/>
      <c r="D258" s="242"/>
      <c r="E258" s="242"/>
      <c r="F258" s="242"/>
      <c r="G258" s="242"/>
      <c r="H258" s="242"/>
      <c r="I258" s="242"/>
    </row>
    <row r="259" spans="1:9" ht="12.75">
      <c r="A259" s="23"/>
      <c r="D259" s="242"/>
      <c r="E259" s="242"/>
      <c r="F259" s="264"/>
      <c r="G259" s="265"/>
      <c r="H259" s="251"/>
      <c r="I259" s="264"/>
    </row>
    <row r="260" spans="4:9" ht="12.75">
      <c r="D260" s="242"/>
      <c r="E260" s="242"/>
      <c r="G260" s="251"/>
      <c r="H260" s="242"/>
      <c r="I260" s="253"/>
    </row>
    <row r="261" spans="4:9" ht="12.75">
      <c r="D261" s="242"/>
      <c r="E261" s="242"/>
      <c r="G261" s="251"/>
      <c r="H261" s="251"/>
      <c r="I261" s="253"/>
    </row>
    <row r="262" spans="4:9" ht="12.75">
      <c r="D262" s="242"/>
      <c r="E262" s="242"/>
      <c r="G262" s="251"/>
      <c r="H262" s="251"/>
      <c r="I262" s="253"/>
    </row>
    <row r="263" spans="4:9" ht="12.75">
      <c r="D263" s="242"/>
      <c r="E263" s="242"/>
      <c r="G263" s="251"/>
      <c r="H263" s="251"/>
      <c r="I263" s="253"/>
    </row>
    <row r="264" spans="4:9" ht="12.75">
      <c r="D264" s="242"/>
      <c r="E264" s="242"/>
      <c r="G264" s="251"/>
      <c r="H264" s="251"/>
      <c r="I264" s="253"/>
    </row>
    <row r="265" spans="4:9" ht="12.75">
      <c r="D265" s="242"/>
      <c r="E265" s="242"/>
      <c r="G265" s="251"/>
      <c r="H265" s="251"/>
      <c r="I265" s="253"/>
    </row>
    <row r="266" spans="4:9" ht="12.75">
      <c r="D266" s="242"/>
      <c r="E266" s="242"/>
      <c r="G266" s="251"/>
      <c r="H266" s="251"/>
      <c r="I266" s="253"/>
    </row>
    <row r="267" spans="4:9" ht="12.75">
      <c r="D267" s="242"/>
      <c r="E267" s="242"/>
      <c r="G267" s="251"/>
      <c r="H267" s="251"/>
      <c r="I267" s="253"/>
    </row>
    <row r="268" spans="4:9" ht="12.75">
      <c r="D268" s="242"/>
      <c r="E268" s="242"/>
      <c r="G268" s="251"/>
      <c r="H268" s="251"/>
      <c r="I268" s="253"/>
    </row>
    <row r="269" spans="4:9" ht="12.75">
      <c r="D269" s="242"/>
      <c r="E269" s="242"/>
      <c r="G269" s="251"/>
      <c r="H269" s="251"/>
      <c r="I269" s="253"/>
    </row>
    <row r="270" spans="4:9" ht="12.75">
      <c r="D270" s="242"/>
      <c r="E270" s="242"/>
      <c r="G270" s="251"/>
      <c r="H270" s="251"/>
      <c r="I270" s="253"/>
    </row>
    <row r="271" spans="4:9" ht="12.75">
      <c r="D271" s="242"/>
      <c r="E271" s="242"/>
      <c r="G271" s="251"/>
      <c r="H271" s="266"/>
      <c r="I271" s="253"/>
    </row>
    <row r="272" spans="4:9" ht="12.75">
      <c r="D272" s="242"/>
      <c r="E272" s="242"/>
      <c r="G272" s="267"/>
      <c r="H272" s="267"/>
      <c r="I272" s="268"/>
    </row>
    <row r="273" spans="4:5" ht="12.75">
      <c r="D273" s="255"/>
      <c r="E273" s="255"/>
    </row>
    <row r="274" spans="4:5" ht="12.75">
      <c r="D274" s="242"/>
      <c r="E274" s="242"/>
    </row>
    <row r="275" spans="4:5" ht="12.75">
      <c r="D275" s="255"/>
      <c r="E275" s="255"/>
    </row>
    <row r="276" spans="4:5" ht="12.75">
      <c r="D276" s="242"/>
      <c r="E276" s="242"/>
    </row>
    <row r="277" spans="4:5" ht="12.75">
      <c r="D277" s="242"/>
      <c r="E277" s="242"/>
    </row>
    <row r="278" spans="4:5" ht="12.75">
      <c r="D278" s="242"/>
      <c r="E278" s="242"/>
    </row>
    <row r="279" spans="4:5" ht="12.75">
      <c r="D279" s="242"/>
      <c r="E279" s="242"/>
    </row>
    <row r="280" spans="4:5" ht="12.75">
      <c r="D280" s="242"/>
      <c r="E280" s="242"/>
    </row>
    <row r="281" spans="4:5" ht="12.75">
      <c r="D281" s="242"/>
      <c r="E281" s="242"/>
    </row>
    <row r="282" spans="4:5" ht="12.75">
      <c r="D282" s="242"/>
      <c r="E282" s="242"/>
    </row>
  </sheetData>
  <sheetProtection/>
  <mergeCells count="52">
    <mergeCell ref="A67:I67"/>
    <mergeCell ref="D69:F69"/>
    <mergeCell ref="A209:A214"/>
    <mergeCell ref="F141:F144"/>
    <mergeCell ref="G209:I209"/>
    <mergeCell ref="E210:F210"/>
    <mergeCell ref="I211:I214"/>
    <mergeCell ref="F211:F214"/>
    <mergeCell ref="D211:D214"/>
    <mergeCell ref="A139:A144"/>
    <mergeCell ref="B3:C8"/>
    <mergeCell ref="F5:F8"/>
    <mergeCell ref="I5:I8"/>
    <mergeCell ref="E5:E8"/>
    <mergeCell ref="D5:D8"/>
    <mergeCell ref="H5:H8"/>
    <mergeCell ref="A1:I1"/>
    <mergeCell ref="D3:F3"/>
    <mergeCell ref="G3:I3"/>
    <mergeCell ref="E4:F4"/>
    <mergeCell ref="H4:I4"/>
    <mergeCell ref="I141:I144"/>
    <mergeCell ref="I71:I74"/>
    <mergeCell ref="F71:F74"/>
    <mergeCell ref="G5:G8"/>
    <mergeCell ref="A3:A8"/>
    <mergeCell ref="A207:I207"/>
    <mergeCell ref="G139:I139"/>
    <mergeCell ref="D139:F139"/>
    <mergeCell ref="E141:E144"/>
    <mergeCell ref="B139:C144"/>
    <mergeCell ref="B209:C214"/>
    <mergeCell ref="D209:F209"/>
    <mergeCell ref="B69:C74"/>
    <mergeCell ref="G211:G214"/>
    <mergeCell ref="E71:E74"/>
    <mergeCell ref="H211:H214"/>
    <mergeCell ref="H210:I210"/>
    <mergeCell ref="H141:H144"/>
    <mergeCell ref="A137:I137"/>
    <mergeCell ref="A69:A74"/>
    <mergeCell ref="E140:F140"/>
    <mergeCell ref="E211:E214"/>
    <mergeCell ref="G69:I69"/>
    <mergeCell ref="D141:D144"/>
    <mergeCell ref="H140:I140"/>
    <mergeCell ref="G141:G144"/>
    <mergeCell ref="G71:G74"/>
    <mergeCell ref="H71:H74"/>
    <mergeCell ref="D71:D74"/>
    <mergeCell ref="H70:I70"/>
    <mergeCell ref="E70:F70"/>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PageLayoutView="0" workbookViewId="0" topLeftCell="A2">
      <selection activeCell="A2" sqref="A2"/>
    </sheetView>
  </sheetViews>
  <sheetFormatPr defaultColWidth="11.421875" defaultRowHeight="12.75"/>
  <cols>
    <col min="1" max="1" width="5.57421875" style="216" customWidth="1"/>
    <col min="2" max="2" width="1.8515625" style="216" customWidth="1"/>
    <col min="3" max="3" width="39.421875" style="216" customWidth="1"/>
    <col min="4" max="4" width="12.7109375" style="216" customWidth="1"/>
    <col min="5" max="5" width="13.28125" style="216" customWidth="1"/>
    <col min="6" max="6" width="11.140625" style="252" customWidth="1"/>
    <col min="7" max="8" width="12.7109375" style="216" customWidth="1"/>
    <col min="9" max="9" width="11.140625" style="269" customWidth="1"/>
    <col min="10" max="10" width="10.421875" style="216" customWidth="1"/>
    <col min="11" max="12" width="12.7109375" style="216" bestFit="1" customWidth="1"/>
    <col min="13" max="16384" width="11.421875" style="216" customWidth="1"/>
  </cols>
  <sheetData>
    <row r="1" spans="1:9" ht="17.25">
      <c r="A1" s="578" t="s">
        <v>66</v>
      </c>
      <c r="B1" s="578"/>
      <c r="C1" s="578"/>
      <c r="D1" s="578"/>
      <c r="E1" s="578"/>
      <c r="F1" s="578"/>
      <c r="G1" s="578"/>
      <c r="H1" s="615"/>
      <c r="I1" s="615"/>
    </row>
    <row r="2" spans="2:9" ht="12.75">
      <c r="B2" s="222"/>
      <c r="C2" s="223"/>
      <c r="D2" s="224"/>
      <c r="E2" s="224"/>
      <c r="F2" s="225"/>
      <c r="G2" s="226"/>
      <c r="H2" s="226"/>
      <c r="I2" s="226"/>
    </row>
    <row r="3" spans="1:9" ht="18" customHeight="1">
      <c r="A3" s="610" t="s">
        <v>1030</v>
      </c>
      <c r="B3" s="603" t="s">
        <v>722</v>
      </c>
      <c r="C3" s="604"/>
      <c r="D3" s="613" t="s">
        <v>1191</v>
      </c>
      <c r="E3" s="594"/>
      <c r="F3" s="594"/>
      <c r="G3" s="591" t="s">
        <v>1205</v>
      </c>
      <c r="H3" s="594"/>
      <c r="I3" s="594"/>
    </row>
    <row r="4" spans="1:9" ht="16.5" customHeight="1">
      <c r="A4" s="611"/>
      <c r="B4" s="605"/>
      <c r="C4" s="606"/>
      <c r="D4" s="227" t="s">
        <v>473</v>
      </c>
      <c r="E4" s="598" t="s">
        <v>474</v>
      </c>
      <c r="F4" s="599"/>
      <c r="G4" s="228" t="s">
        <v>473</v>
      </c>
      <c r="H4" s="598" t="s">
        <v>474</v>
      </c>
      <c r="I4" s="599"/>
    </row>
    <row r="5" spans="1:9" ht="15" customHeight="1">
      <c r="A5" s="611"/>
      <c r="B5" s="605"/>
      <c r="C5" s="606"/>
      <c r="D5" s="595" t="s">
        <v>111</v>
      </c>
      <c r="E5" s="600" t="s">
        <v>107</v>
      </c>
      <c r="F5" s="616" t="s">
        <v>1208</v>
      </c>
      <c r="G5" s="600" t="s">
        <v>111</v>
      </c>
      <c r="H5" s="600" t="s">
        <v>107</v>
      </c>
      <c r="I5" s="616" t="s">
        <v>1209</v>
      </c>
    </row>
    <row r="6" spans="1:9" ht="12.75">
      <c r="A6" s="611"/>
      <c r="B6" s="605"/>
      <c r="C6" s="606"/>
      <c r="D6" s="596"/>
      <c r="E6" s="601"/>
      <c r="F6" s="617"/>
      <c r="G6" s="601"/>
      <c r="H6" s="601"/>
      <c r="I6" s="617"/>
    </row>
    <row r="7" spans="1:9" ht="18.75" customHeight="1">
      <c r="A7" s="611"/>
      <c r="B7" s="605"/>
      <c r="C7" s="606"/>
      <c r="D7" s="596"/>
      <c r="E7" s="601"/>
      <c r="F7" s="617"/>
      <c r="G7" s="601"/>
      <c r="H7" s="601"/>
      <c r="I7" s="617"/>
    </row>
    <row r="8" spans="1:9" ht="27.75" customHeight="1">
      <c r="A8" s="612"/>
      <c r="B8" s="607"/>
      <c r="C8" s="608"/>
      <c r="D8" s="597"/>
      <c r="E8" s="602"/>
      <c r="F8" s="618"/>
      <c r="G8" s="602"/>
      <c r="H8" s="602"/>
      <c r="I8" s="618"/>
    </row>
    <row r="9" spans="1:9" ht="12.75">
      <c r="A9" s="229"/>
      <c r="B9" s="230"/>
      <c r="C9" s="231"/>
      <c r="D9" s="224"/>
      <c r="E9" s="224"/>
      <c r="F9" s="225"/>
      <c r="G9" s="224"/>
      <c r="H9" s="224"/>
      <c r="I9" s="224"/>
    </row>
    <row r="10" spans="1:9" s="236" customFormat="1" ht="12.75">
      <c r="A10" s="232" t="s">
        <v>208</v>
      </c>
      <c r="B10" s="233" t="s">
        <v>482</v>
      </c>
      <c r="C10" s="234"/>
      <c r="D10" s="235">
        <v>142264485</v>
      </c>
      <c r="E10" s="235">
        <v>220991084</v>
      </c>
      <c r="F10" s="274">
        <v>-8.75441799204914</v>
      </c>
      <c r="G10" s="235">
        <v>438373003</v>
      </c>
      <c r="H10" s="235">
        <v>715312759</v>
      </c>
      <c r="I10" s="274">
        <v>-5.98341980873113</v>
      </c>
    </row>
    <row r="11" spans="1:9" s="236" customFormat="1" ht="24" customHeight="1">
      <c r="A11" s="237">
        <v>1</v>
      </c>
      <c r="B11" s="238" t="s">
        <v>209</v>
      </c>
      <c r="C11" s="234"/>
      <c r="D11" s="235">
        <v>1079313</v>
      </c>
      <c r="E11" s="235">
        <v>1973140</v>
      </c>
      <c r="F11" s="274">
        <v>0.226242275304443</v>
      </c>
      <c r="G11" s="235">
        <v>3344153</v>
      </c>
      <c r="H11" s="235">
        <v>5462398</v>
      </c>
      <c r="I11" s="274">
        <v>-13.6081454845436</v>
      </c>
    </row>
    <row r="12" spans="1:9" ht="24" customHeight="1">
      <c r="A12" s="239">
        <v>101</v>
      </c>
      <c r="B12" s="240"/>
      <c r="C12" s="241" t="s">
        <v>210</v>
      </c>
      <c r="D12" s="242" t="s">
        <v>1109</v>
      </c>
      <c r="E12" s="242" t="s">
        <v>1109</v>
      </c>
      <c r="F12" s="276" t="s">
        <v>1109</v>
      </c>
      <c r="G12" s="242">
        <v>400</v>
      </c>
      <c r="H12" s="242">
        <v>4500</v>
      </c>
      <c r="I12" s="275" t="s">
        <v>719</v>
      </c>
    </row>
    <row r="13" spans="1:9" ht="12.75">
      <c r="A13" s="239">
        <v>102</v>
      </c>
      <c r="B13" s="240"/>
      <c r="C13" s="241" t="s">
        <v>211</v>
      </c>
      <c r="D13" s="242" t="s">
        <v>106</v>
      </c>
      <c r="E13" s="242" t="s">
        <v>106</v>
      </c>
      <c r="F13" s="275" t="s">
        <v>1109</v>
      </c>
      <c r="G13" s="242" t="s">
        <v>106</v>
      </c>
      <c r="H13" s="242" t="s">
        <v>106</v>
      </c>
      <c r="I13" s="275" t="s">
        <v>1109</v>
      </c>
    </row>
    <row r="14" spans="1:9" ht="12.75">
      <c r="A14" s="239">
        <v>103</v>
      </c>
      <c r="B14" s="240"/>
      <c r="C14" s="241" t="s">
        <v>212</v>
      </c>
      <c r="D14" s="242">
        <v>1074568</v>
      </c>
      <c r="E14" s="242">
        <v>1888880</v>
      </c>
      <c r="F14" s="275">
        <v>-3.71517864288398</v>
      </c>
      <c r="G14" s="242">
        <v>3323738</v>
      </c>
      <c r="H14" s="242">
        <v>5195697</v>
      </c>
      <c r="I14" s="275">
        <v>-17.5557471327292</v>
      </c>
    </row>
    <row r="15" spans="1:9" ht="12.75">
      <c r="A15" s="239">
        <v>105</v>
      </c>
      <c r="B15" s="240"/>
      <c r="C15" s="241" t="s">
        <v>213</v>
      </c>
      <c r="D15" s="242" t="s">
        <v>106</v>
      </c>
      <c r="E15" s="242" t="s">
        <v>106</v>
      </c>
      <c r="F15" s="276" t="s">
        <v>1109</v>
      </c>
      <c r="G15" s="242" t="s">
        <v>106</v>
      </c>
      <c r="H15" s="242" t="s">
        <v>106</v>
      </c>
      <c r="I15" s="276" t="s">
        <v>1109</v>
      </c>
    </row>
    <row r="16" spans="1:9" ht="12.75">
      <c r="A16" s="239">
        <v>107</v>
      </c>
      <c r="B16" s="240"/>
      <c r="C16" s="241" t="s">
        <v>533</v>
      </c>
      <c r="D16" s="242">
        <v>3761</v>
      </c>
      <c r="E16" s="242">
        <v>55363</v>
      </c>
      <c r="F16" s="277" t="s">
        <v>719</v>
      </c>
      <c r="G16" s="242">
        <v>19006</v>
      </c>
      <c r="H16" s="242">
        <v>230493</v>
      </c>
      <c r="I16" s="275" t="s">
        <v>719</v>
      </c>
    </row>
    <row r="17" spans="1:9" ht="12.75">
      <c r="A17" s="239">
        <v>109</v>
      </c>
      <c r="B17" s="240"/>
      <c r="C17" s="241" t="s">
        <v>214</v>
      </c>
      <c r="D17" s="242">
        <v>984</v>
      </c>
      <c r="E17" s="242">
        <v>28897</v>
      </c>
      <c r="F17" s="277">
        <v>317.405748952766</v>
      </c>
      <c r="G17" s="242">
        <v>1009</v>
      </c>
      <c r="H17" s="242">
        <v>31708</v>
      </c>
      <c r="I17" s="277">
        <v>52.86120619004</v>
      </c>
    </row>
    <row r="18" spans="1:9" s="236" customFormat="1" ht="24" customHeight="1">
      <c r="A18" s="237">
        <v>2</v>
      </c>
      <c r="B18" s="238" t="s">
        <v>215</v>
      </c>
      <c r="C18" s="234"/>
      <c r="D18" s="235">
        <v>22825339</v>
      </c>
      <c r="E18" s="235">
        <v>57763795</v>
      </c>
      <c r="F18" s="274">
        <v>5.60692219595752</v>
      </c>
      <c r="G18" s="235">
        <v>69217923</v>
      </c>
      <c r="H18" s="235">
        <v>173415130</v>
      </c>
      <c r="I18" s="274">
        <v>-4.17620045942564</v>
      </c>
    </row>
    <row r="19" spans="1:9" ht="24" customHeight="1">
      <c r="A19" s="239">
        <v>201</v>
      </c>
      <c r="B19" s="240"/>
      <c r="C19" s="241" t="s">
        <v>532</v>
      </c>
      <c r="D19" s="242">
        <v>4923353</v>
      </c>
      <c r="E19" s="242">
        <v>7964212</v>
      </c>
      <c r="F19" s="275">
        <v>53.9097723146803</v>
      </c>
      <c r="G19" s="242">
        <v>13655394</v>
      </c>
      <c r="H19" s="242">
        <v>20410259</v>
      </c>
      <c r="I19" s="275">
        <v>11.0669793408245</v>
      </c>
    </row>
    <row r="20" spans="1:9" ht="12.75">
      <c r="A20" s="239">
        <v>202</v>
      </c>
      <c r="B20" s="240"/>
      <c r="C20" s="241" t="s">
        <v>216</v>
      </c>
      <c r="D20" s="242">
        <v>1249025</v>
      </c>
      <c r="E20" s="242">
        <v>3205524</v>
      </c>
      <c r="F20" s="275">
        <v>-31.5618324766617</v>
      </c>
      <c r="G20" s="242">
        <v>5278588</v>
      </c>
      <c r="H20" s="242">
        <v>14630897</v>
      </c>
      <c r="I20" s="275">
        <v>6.28059465831467</v>
      </c>
    </row>
    <row r="21" spans="1:9" ht="12.75">
      <c r="A21" s="239">
        <v>203</v>
      </c>
      <c r="B21" s="240"/>
      <c r="C21" s="241" t="s">
        <v>531</v>
      </c>
      <c r="D21" s="242">
        <v>3313465</v>
      </c>
      <c r="E21" s="242">
        <v>12986202</v>
      </c>
      <c r="F21" s="275">
        <v>-19.2993382474669</v>
      </c>
      <c r="G21" s="242">
        <v>9815477</v>
      </c>
      <c r="H21" s="242">
        <v>39334949</v>
      </c>
      <c r="I21" s="275">
        <v>-32.0537923922225</v>
      </c>
    </row>
    <row r="22" spans="1:9" ht="12.75">
      <c r="A22" s="239">
        <v>204</v>
      </c>
      <c r="B22" s="240"/>
      <c r="C22" s="241" t="s">
        <v>218</v>
      </c>
      <c r="D22" s="242">
        <v>9312536</v>
      </c>
      <c r="E22" s="242">
        <v>28857194</v>
      </c>
      <c r="F22" s="275">
        <v>12.9349730299463</v>
      </c>
      <c r="G22" s="242">
        <v>29634309</v>
      </c>
      <c r="H22" s="242">
        <v>85644435</v>
      </c>
      <c r="I22" s="275">
        <v>7.20612413187908</v>
      </c>
    </row>
    <row r="23" spans="1:9" ht="12.75">
      <c r="A23" s="239">
        <v>206</v>
      </c>
      <c r="B23" s="240"/>
      <c r="C23" s="241" t="s">
        <v>851</v>
      </c>
      <c r="D23" s="242">
        <v>42111</v>
      </c>
      <c r="E23" s="242">
        <v>259962</v>
      </c>
      <c r="F23" s="275">
        <v>-14.3376840773314</v>
      </c>
      <c r="G23" s="242">
        <v>143684</v>
      </c>
      <c r="H23" s="242">
        <v>794807</v>
      </c>
      <c r="I23" s="275">
        <v>-30.5587056843856</v>
      </c>
    </row>
    <row r="24" spans="1:9" ht="12.75">
      <c r="A24" s="239">
        <v>208</v>
      </c>
      <c r="B24" s="240"/>
      <c r="C24" s="241" t="s">
        <v>540</v>
      </c>
      <c r="D24" s="242">
        <v>3894</v>
      </c>
      <c r="E24" s="242">
        <v>38836</v>
      </c>
      <c r="F24" s="275">
        <v>173.531483307508</v>
      </c>
      <c r="G24" s="242">
        <v>9306</v>
      </c>
      <c r="H24" s="242">
        <v>98734</v>
      </c>
      <c r="I24" s="275">
        <v>65.5222129086337</v>
      </c>
    </row>
    <row r="25" spans="1:9" ht="12.75">
      <c r="A25" s="243">
        <v>209</v>
      </c>
      <c r="B25" s="244"/>
      <c r="C25" s="241" t="s">
        <v>541</v>
      </c>
      <c r="D25" s="242">
        <v>1690224</v>
      </c>
      <c r="E25" s="242">
        <v>2040792</v>
      </c>
      <c r="F25" s="275">
        <v>54.2414680507741</v>
      </c>
      <c r="G25" s="242">
        <v>5207781</v>
      </c>
      <c r="H25" s="242">
        <v>6608028</v>
      </c>
      <c r="I25" s="275">
        <v>48.2068903800724</v>
      </c>
    </row>
    <row r="26" spans="1:9" ht="12.75">
      <c r="A26" s="243">
        <v>211</v>
      </c>
      <c r="B26" s="244"/>
      <c r="C26" s="241" t="s">
        <v>530</v>
      </c>
      <c r="D26" s="242">
        <v>1486785</v>
      </c>
      <c r="E26" s="242">
        <v>950349</v>
      </c>
      <c r="F26" s="275">
        <v>40.1314392554233</v>
      </c>
      <c r="G26" s="242">
        <v>3174069</v>
      </c>
      <c r="H26" s="242">
        <v>2055940</v>
      </c>
      <c r="I26" s="275">
        <v>-3.34158276195383</v>
      </c>
    </row>
    <row r="27" spans="1:9" ht="12.75">
      <c r="A27" s="243">
        <v>219</v>
      </c>
      <c r="B27" s="244"/>
      <c r="C27" s="241" t="s">
        <v>219</v>
      </c>
      <c r="D27" s="242">
        <v>803946</v>
      </c>
      <c r="E27" s="242">
        <v>1460724</v>
      </c>
      <c r="F27" s="275">
        <v>66.8016786091524</v>
      </c>
      <c r="G27" s="242">
        <v>2299315</v>
      </c>
      <c r="H27" s="242">
        <v>3837081</v>
      </c>
      <c r="I27" s="275">
        <v>17.656216222846</v>
      </c>
    </row>
    <row r="28" spans="1:9" s="236" customFormat="1" ht="24" customHeight="1">
      <c r="A28" s="245">
        <v>3</v>
      </c>
      <c r="B28" s="246" t="s">
        <v>220</v>
      </c>
      <c r="C28" s="234"/>
      <c r="D28" s="235">
        <v>99433036</v>
      </c>
      <c r="E28" s="235">
        <v>143934594</v>
      </c>
      <c r="F28" s="274">
        <v>-14.6847888497544</v>
      </c>
      <c r="G28" s="235">
        <v>320823468</v>
      </c>
      <c r="H28" s="235">
        <v>491829834</v>
      </c>
      <c r="I28" s="274">
        <v>-6.19172708866819</v>
      </c>
    </row>
    <row r="29" spans="1:9" ht="24" customHeight="1">
      <c r="A29" s="243">
        <v>301</v>
      </c>
      <c r="B29" s="244"/>
      <c r="C29" s="241" t="s">
        <v>221</v>
      </c>
      <c r="D29" s="242">
        <v>3743990</v>
      </c>
      <c r="E29" s="242">
        <v>872094</v>
      </c>
      <c r="F29" s="275">
        <v>-88.8624371903418</v>
      </c>
      <c r="G29" s="242">
        <v>15424591</v>
      </c>
      <c r="H29" s="242">
        <v>4465152</v>
      </c>
      <c r="I29" s="275">
        <v>-67.5809895876442</v>
      </c>
    </row>
    <row r="30" spans="1:9" ht="12.75">
      <c r="A30" s="243">
        <v>302</v>
      </c>
      <c r="B30" s="244"/>
      <c r="C30" s="241" t="s">
        <v>222</v>
      </c>
      <c r="D30" s="242" t="s">
        <v>106</v>
      </c>
      <c r="E30" s="242" t="s">
        <v>106</v>
      </c>
      <c r="F30" s="275" t="s">
        <v>1109</v>
      </c>
      <c r="G30" s="242" t="s">
        <v>106</v>
      </c>
      <c r="H30" s="242" t="s">
        <v>106</v>
      </c>
      <c r="I30" s="275">
        <v>-100</v>
      </c>
    </row>
    <row r="31" spans="1:9" ht="12.75">
      <c r="A31" s="243">
        <v>303</v>
      </c>
      <c r="B31" s="244"/>
      <c r="C31" s="241" t="s">
        <v>223</v>
      </c>
      <c r="D31" s="242">
        <v>1229094</v>
      </c>
      <c r="E31" s="242">
        <v>189156</v>
      </c>
      <c r="F31" s="275">
        <v>953.970022845044</v>
      </c>
      <c r="G31" s="242">
        <v>7153690</v>
      </c>
      <c r="H31" s="242">
        <v>1212197</v>
      </c>
      <c r="I31" s="275">
        <v>64.6002642409726</v>
      </c>
    </row>
    <row r="32" spans="1:9" ht="12.75">
      <c r="A32" s="243">
        <v>304</v>
      </c>
      <c r="B32" s="244"/>
      <c r="C32" s="241" t="s">
        <v>224</v>
      </c>
      <c r="D32" s="242">
        <v>678635</v>
      </c>
      <c r="E32" s="242">
        <v>104909</v>
      </c>
      <c r="F32" s="275">
        <v>55.7599513013526</v>
      </c>
      <c r="G32" s="242">
        <v>832975</v>
      </c>
      <c r="H32" s="242">
        <v>128832</v>
      </c>
      <c r="I32" s="275">
        <v>65.3091077065209</v>
      </c>
    </row>
    <row r="33" spans="1:9" ht="12.75">
      <c r="A33" s="243">
        <v>305</v>
      </c>
      <c r="B33" s="244"/>
      <c r="C33" s="241" t="s">
        <v>225</v>
      </c>
      <c r="D33" s="242">
        <v>669478</v>
      </c>
      <c r="E33" s="242">
        <v>137292</v>
      </c>
      <c r="F33" s="275">
        <v>-5.15822850392722</v>
      </c>
      <c r="G33" s="242">
        <v>5313687</v>
      </c>
      <c r="H33" s="242">
        <v>1485041</v>
      </c>
      <c r="I33" s="275">
        <v>22.5482566857099</v>
      </c>
    </row>
    <row r="34" spans="1:9" ht="12.75">
      <c r="A34" s="243">
        <v>308</v>
      </c>
      <c r="B34" s="244"/>
      <c r="C34" s="241" t="s">
        <v>852</v>
      </c>
      <c r="D34" s="242">
        <v>903271</v>
      </c>
      <c r="E34" s="242">
        <v>114303</v>
      </c>
      <c r="F34" s="275">
        <v>-47.2779435708915</v>
      </c>
      <c r="G34" s="242">
        <v>1005461</v>
      </c>
      <c r="H34" s="242">
        <v>139627</v>
      </c>
      <c r="I34" s="275">
        <v>-48.905860052548</v>
      </c>
    </row>
    <row r="35" spans="1:9" ht="12.75">
      <c r="A35" s="243">
        <v>309</v>
      </c>
      <c r="B35" s="244"/>
      <c r="C35" s="241" t="s">
        <v>226</v>
      </c>
      <c r="D35" s="242">
        <v>900794</v>
      </c>
      <c r="E35" s="242">
        <v>528906</v>
      </c>
      <c r="F35" s="275">
        <v>4.74132809467605</v>
      </c>
      <c r="G35" s="242">
        <v>2438892</v>
      </c>
      <c r="H35" s="242">
        <v>1523346</v>
      </c>
      <c r="I35" s="275">
        <v>-13.5938768252196</v>
      </c>
    </row>
    <row r="36" spans="1:9" ht="12.75">
      <c r="A36" s="243">
        <v>310</v>
      </c>
      <c r="B36" s="244"/>
      <c r="C36" s="241" t="s">
        <v>227</v>
      </c>
      <c r="D36" s="242">
        <v>1802429</v>
      </c>
      <c r="E36" s="242">
        <v>630077</v>
      </c>
      <c r="F36" s="275">
        <v>123.42046848738</v>
      </c>
      <c r="G36" s="242">
        <v>5657854</v>
      </c>
      <c r="H36" s="242">
        <v>1870709</v>
      </c>
      <c r="I36" s="275">
        <v>76.1728476446989</v>
      </c>
    </row>
    <row r="37" spans="1:9" ht="12.75">
      <c r="A37" s="243">
        <v>315</v>
      </c>
      <c r="B37" s="244"/>
      <c r="C37" s="241" t="s">
        <v>842</v>
      </c>
      <c r="D37" s="242">
        <v>3954633</v>
      </c>
      <c r="E37" s="242">
        <v>9182676</v>
      </c>
      <c r="F37" s="275">
        <v>11.866857296564</v>
      </c>
      <c r="G37" s="242">
        <v>12081410</v>
      </c>
      <c r="H37" s="242">
        <v>27487244</v>
      </c>
      <c r="I37" s="275">
        <v>-4.14754263743575</v>
      </c>
    </row>
    <row r="38" spans="1:9" ht="12.75">
      <c r="A38" s="243">
        <v>316</v>
      </c>
      <c r="B38" s="244"/>
      <c r="C38" s="241" t="s">
        <v>228</v>
      </c>
      <c r="D38" s="242">
        <v>12000</v>
      </c>
      <c r="E38" s="242">
        <v>8808</v>
      </c>
      <c r="F38" s="275" t="s">
        <v>719</v>
      </c>
      <c r="G38" s="242">
        <v>66000</v>
      </c>
      <c r="H38" s="242">
        <v>48443</v>
      </c>
      <c r="I38" s="275" t="s">
        <v>719</v>
      </c>
    </row>
    <row r="39" spans="1:9" ht="12.75">
      <c r="A39" s="243">
        <v>320</v>
      </c>
      <c r="B39" s="244"/>
      <c r="C39" s="241" t="s">
        <v>889</v>
      </c>
      <c r="D39" s="242">
        <v>70132</v>
      </c>
      <c r="E39" s="242">
        <v>548297</v>
      </c>
      <c r="F39" s="275">
        <v>29.5717232920803</v>
      </c>
      <c r="G39" s="242">
        <v>384087</v>
      </c>
      <c r="H39" s="242">
        <v>1400902</v>
      </c>
      <c r="I39" s="275">
        <v>27.1667516924982</v>
      </c>
    </row>
    <row r="40" spans="1:9" ht="12.75">
      <c r="A40" s="243">
        <v>325</v>
      </c>
      <c r="B40" s="244"/>
      <c r="C40" s="241" t="s">
        <v>881</v>
      </c>
      <c r="D40" s="242">
        <v>1635966</v>
      </c>
      <c r="E40" s="242">
        <v>682433</v>
      </c>
      <c r="F40" s="275">
        <v>42.4260511865829</v>
      </c>
      <c r="G40" s="242">
        <v>3215492</v>
      </c>
      <c r="H40" s="242">
        <v>1820098</v>
      </c>
      <c r="I40" s="275">
        <v>36.2091880872769</v>
      </c>
    </row>
    <row r="41" spans="1:9" ht="12.75">
      <c r="A41" s="243">
        <v>335</v>
      </c>
      <c r="B41" s="244"/>
      <c r="C41" s="241" t="s">
        <v>529</v>
      </c>
      <c r="D41" s="242">
        <v>160366</v>
      </c>
      <c r="E41" s="242">
        <v>36048</v>
      </c>
      <c r="F41" s="275">
        <v>-36.0397444996451</v>
      </c>
      <c r="G41" s="242">
        <v>536346</v>
      </c>
      <c r="H41" s="242">
        <v>124540</v>
      </c>
      <c r="I41" s="275">
        <v>-5.807076192349</v>
      </c>
    </row>
    <row r="42" spans="1:9" ht="12.75">
      <c r="A42" s="243">
        <v>340</v>
      </c>
      <c r="B42" s="244"/>
      <c r="C42" s="241" t="s">
        <v>229</v>
      </c>
      <c r="D42" s="242">
        <v>2565744</v>
      </c>
      <c r="E42" s="242">
        <v>3061136</v>
      </c>
      <c r="F42" s="275">
        <v>-3.69328192169458</v>
      </c>
      <c r="G42" s="242">
        <v>8758343</v>
      </c>
      <c r="H42" s="242">
        <v>10025373</v>
      </c>
      <c r="I42" s="275">
        <v>-3.68333874063613</v>
      </c>
    </row>
    <row r="43" spans="1:9" ht="12.75">
      <c r="A43" s="243">
        <v>345</v>
      </c>
      <c r="B43" s="244"/>
      <c r="C43" s="241" t="s">
        <v>853</v>
      </c>
      <c r="D43" s="242">
        <v>8782399</v>
      </c>
      <c r="E43" s="242">
        <v>14510583</v>
      </c>
      <c r="F43" s="275">
        <v>15.6225898817964</v>
      </c>
      <c r="G43" s="242">
        <v>44260304</v>
      </c>
      <c r="H43" s="242">
        <v>75570180</v>
      </c>
      <c r="I43" s="275">
        <v>-9.57875970998506</v>
      </c>
    </row>
    <row r="44" spans="1:9" ht="12.75">
      <c r="A44" s="243">
        <v>350</v>
      </c>
      <c r="B44" s="244"/>
      <c r="C44" s="241" t="s">
        <v>528</v>
      </c>
      <c r="D44" s="242">
        <v>17853114</v>
      </c>
      <c r="E44" s="242">
        <v>15260664</v>
      </c>
      <c r="F44" s="277">
        <v>-22.6248562968813</v>
      </c>
      <c r="G44" s="242">
        <v>26597728</v>
      </c>
      <c r="H44" s="242">
        <v>32266483</v>
      </c>
      <c r="I44" s="277">
        <v>-5.85028183800749</v>
      </c>
    </row>
    <row r="45" spans="1:9" ht="12.75">
      <c r="A45" s="243">
        <v>355</v>
      </c>
      <c r="B45" s="244"/>
      <c r="C45" s="241" t="s">
        <v>527</v>
      </c>
      <c r="D45" s="242">
        <v>769095</v>
      </c>
      <c r="E45" s="242">
        <v>1615278</v>
      </c>
      <c r="F45" s="275">
        <v>-35.1522635793483</v>
      </c>
      <c r="G45" s="242">
        <v>11691033</v>
      </c>
      <c r="H45" s="242">
        <v>13493081</v>
      </c>
      <c r="I45" s="275">
        <v>2.11337005850842</v>
      </c>
    </row>
    <row r="46" spans="1:9" ht="12.75">
      <c r="A46" s="243">
        <v>360</v>
      </c>
      <c r="B46" s="244"/>
      <c r="C46" s="241" t="s">
        <v>526</v>
      </c>
      <c r="D46" s="242">
        <v>922736</v>
      </c>
      <c r="E46" s="242">
        <v>5898307</v>
      </c>
      <c r="F46" s="275">
        <v>-61.9232951200316</v>
      </c>
      <c r="G46" s="242">
        <v>2766439</v>
      </c>
      <c r="H46" s="242">
        <v>18578498</v>
      </c>
      <c r="I46" s="275">
        <v>-40.6375670094054</v>
      </c>
    </row>
    <row r="47" spans="1:9" ht="12.75">
      <c r="A47" s="243">
        <v>370</v>
      </c>
      <c r="B47" s="244"/>
      <c r="C47" s="241" t="s">
        <v>840</v>
      </c>
      <c r="D47" s="242">
        <v>8626730</v>
      </c>
      <c r="E47" s="242">
        <v>12358054</v>
      </c>
      <c r="F47" s="275">
        <v>-3.3184971138061</v>
      </c>
      <c r="G47" s="242">
        <v>28351408</v>
      </c>
      <c r="H47" s="242">
        <v>36432890</v>
      </c>
      <c r="I47" s="275">
        <v>-11.0070991551182</v>
      </c>
    </row>
    <row r="48" spans="1:9" ht="12.75">
      <c r="A48" s="243">
        <v>372</v>
      </c>
      <c r="B48" s="244"/>
      <c r="C48" s="241" t="s">
        <v>230</v>
      </c>
      <c r="D48" s="242">
        <v>3431622</v>
      </c>
      <c r="E48" s="242">
        <v>5489410</v>
      </c>
      <c r="F48" s="275">
        <v>-6.4444702739239</v>
      </c>
      <c r="G48" s="242">
        <v>10531952</v>
      </c>
      <c r="H48" s="242">
        <v>17498771</v>
      </c>
      <c r="I48" s="275">
        <v>7.00267990217678</v>
      </c>
    </row>
    <row r="49" spans="1:9" ht="12.75">
      <c r="A49" s="243">
        <v>375</v>
      </c>
      <c r="B49" s="244"/>
      <c r="C49" s="241" t="s">
        <v>525</v>
      </c>
      <c r="D49" s="242">
        <v>3268622</v>
      </c>
      <c r="E49" s="242">
        <v>5296921</v>
      </c>
      <c r="F49" s="275">
        <v>-27.8143095241015</v>
      </c>
      <c r="G49" s="242">
        <v>9273366</v>
      </c>
      <c r="H49" s="242">
        <v>14350668</v>
      </c>
      <c r="I49" s="275">
        <v>-33.1407690755183</v>
      </c>
    </row>
    <row r="50" spans="1:9" ht="12.75">
      <c r="A50" s="243">
        <v>377</v>
      </c>
      <c r="B50" s="244"/>
      <c r="C50" s="241" t="s">
        <v>232</v>
      </c>
      <c r="D50" s="242">
        <v>5545247</v>
      </c>
      <c r="E50" s="242">
        <v>22400080</v>
      </c>
      <c r="F50" s="275">
        <v>-4.54876762885284</v>
      </c>
      <c r="G50" s="242">
        <v>18550228</v>
      </c>
      <c r="H50" s="242">
        <v>75454049</v>
      </c>
      <c r="I50" s="275">
        <v>25.3795939766921</v>
      </c>
    </row>
    <row r="51" spans="1:9" ht="12.75">
      <c r="A51" s="243">
        <v>379</v>
      </c>
      <c r="B51" s="244"/>
      <c r="C51" s="241" t="s">
        <v>524</v>
      </c>
      <c r="D51" s="242">
        <v>347388</v>
      </c>
      <c r="E51" s="242">
        <v>1822113</v>
      </c>
      <c r="F51" s="275">
        <v>14.4470733954693</v>
      </c>
      <c r="G51" s="242">
        <v>1330795</v>
      </c>
      <c r="H51" s="242">
        <v>5211080</v>
      </c>
      <c r="I51" s="275">
        <v>12.7764370767567</v>
      </c>
    </row>
    <row r="52" spans="1:9" ht="12.75">
      <c r="A52" s="243">
        <v>381</v>
      </c>
      <c r="B52" s="244"/>
      <c r="C52" s="241" t="s">
        <v>523</v>
      </c>
      <c r="D52" s="242">
        <v>5390857</v>
      </c>
      <c r="E52" s="242">
        <v>4540158</v>
      </c>
      <c r="F52" s="275">
        <v>1.50043270319557</v>
      </c>
      <c r="G52" s="242">
        <v>17223995</v>
      </c>
      <c r="H52" s="242">
        <v>12699613</v>
      </c>
      <c r="I52" s="275">
        <v>-2.2964496063581</v>
      </c>
    </row>
    <row r="53" spans="1:9" ht="12.75">
      <c r="A53" s="243">
        <v>383</v>
      </c>
      <c r="B53" s="244"/>
      <c r="C53" s="241" t="s">
        <v>512</v>
      </c>
      <c r="D53" s="242">
        <v>1667335</v>
      </c>
      <c r="E53" s="242">
        <v>805451</v>
      </c>
      <c r="F53" s="275">
        <v>-29.9844661240676</v>
      </c>
      <c r="G53" s="242">
        <v>6149055</v>
      </c>
      <c r="H53" s="242">
        <v>2990056</v>
      </c>
      <c r="I53" s="275">
        <v>-13.0038987489089</v>
      </c>
    </row>
    <row r="54" spans="1:9" ht="12.75">
      <c r="A54" s="243">
        <v>385</v>
      </c>
      <c r="B54" s="244"/>
      <c r="C54" s="241" t="s">
        <v>522</v>
      </c>
      <c r="D54" s="242">
        <v>3936746</v>
      </c>
      <c r="E54" s="242">
        <v>4713485</v>
      </c>
      <c r="F54" s="275">
        <v>13.3979359994303</v>
      </c>
      <c r="G54" s="242">
        <v>11630754</v>
      </c>
      <c r="H54" s="242">
        <v>14006928</v>
      </c>
      <c r="I54" s="275">
        <v>1.57034934013015</v>
      </c>
    </row>
    <row r="55" spans="1:9" ht="12.75">
      <c r="A55" s="243">
        <v>389</v>
      </c>
      <c r="B55" s="244"/>
      <c r="C55" s="241" t="s">
        <v>511</v>
      </c>
      <c r="D55" s="242">
        <v>463970</v>
      </c>
      <c r="E55" s="242">
        <v>144608</v>
      </c>
      <c r="F55" s="275">
        <v>-38.4814348432767</v>
      </c>
      <c r="G55" s="242">
        <v>2137205</v>
      </c>
      <c r="H55" s="242">
        <v>575770</v>
      </c>
      <c r="I55" s="275">
        <v>32.021911551258</v>
      </c>
    </row>
    <row r="56" spans="1:9" ht="12.75">
      <c r="A56" s="243">
        <v>393</v>
      </c>
      <c r="B56" s="244"/>
      <c r="C56" s="241" t="s">
        <v>534</v>
      </c>
      <c r="D56" s="242">
        <v>9918038</v>
      </c>
      <c r="E56" s="242">
        <v>15233411</v>
      </c>
      <c r="F56" s="275">
        <v>19.9790764908394</v>
      </c>
      <c r="G56" s="242">
        <v>29524184</v>
      </c>
      <c r="H56" s="242">
        <v>42881151</v>
      </c>
      <c r="I56" s="275">
        <v>10.1276503923102</v>
      </c>
    </row>
    <row r="57" spans="1:9" ht="12.75">
      <c r="A57" s="243">
        <v>395</v>
      </c>
      <c r="B57" s="244"/>
      <c r="C57" s="241" t="s">
        <v>843</v>
      </c>
      <c r="D57" s="242">
        <v>7805551</v>
      </c>
      <c r="E57" s="242">
        <v>9031676</v>
      </c>
      <c r="F57" s="275">
        <v>-20.2635493704814</v>
      </c>
      <c r="G57" s="242">
        <v>24017947</v>
      </c>
      <c r="H57" s="242">
        <v>29220008</v>
      </c>
      <c r="I57" s="275">
        <v>-9.79865967389354</v>
      </c>
    </row>
    <row r="58" spans="1:9" ht="12.75">
      <c r="A58" s="243">
        <v>396</v>
      </c>
      <c r="B58" s="244"/>
      <c r="C58" s="241" t="s">
        <v>844</v>
      </c>
      <c r="D58" s="242">
        <v>2377054</v>
      </c>
      <c r="E58" s="242">
        <v>8718260</v>
      </c>
      <c r="F58" s="275">
        <v>-27.0982420145772</v>
      </c>
      <c r="G58" s="242">
        <v>13918247</v>
      </c>
      <c r="H58" s="242">
        <v>48869104</v>
      </c>
      <c r="I58" s="275">
        <v>-12.3833105200654</v>
      </c>
    </row>
    <row r="59" spans="1:9" s="236" customFormat="1" ht="24" customHeight="1">
      <c r="A59" s="245">
        <v>4</v>
      </c>
      <c r="B59" s="246" t="s">
        <v>233</v>
      </c>
      <c r="C59" s="234"/>
      <c r="D59" s="235">
        <v>18926797</v>
      </c>
      <c r="E59" s="235">
        <v>17319555</v>
      </c>
      <c r="F59" s="274">
        <v>2.9767955568533</v>
      </c>
      <c r="G59" s="235">
        <v>44987459</v>
      </c>
      <c r="H59" s="235">
        <v>44605397</v>
      </c>
      <c r="I59" s="274">
        <v>-9.42787250636218</v>
      </c>
    </row>
    <row r="60" spans="1:9" ht="24" customHeight="1">
      <c r="A60" s="243">
        <v>401</v>
      </c>
      <c r="B60" s="244"/>
      <c r="C60" s="241" t="s">
        <v>234</v>
      </c>
      <c r="D60" s="242" t="s">
        <v>106</v>
      </c>
      <c r="E60" s="242" t="s">
        <v>106</v>
      </c>
      <c r="F60" s="276" t="s">
        <v>1109</v>
      </c>
      <c r="G60" s="242" t="s">
        <v>106</v>
      </c>
      <c r="H60" s="242" t="s">
        <v>106</v>
      </c>
      <c r="I60" s="276" t="s">
        <v>1109</v>
      </c>
    </row>
    <row r="61" spans="1:9" ht="12.75">
      <c r="A61" s="243">
        <v>402</v>
      </c>
      <c r="B61" s="244"/>
      <c r="C61" s="241" t="s">
        <v>235</v>
      </c>
      <c r="D61" s="242">
        <v>106252</v>
      </c>
      <c r="E61" s="242">
        <v>874586</v>
      </c>
      <c r="F61" s="275">
        <v>334.648165910435</v>
      </c>
      <c r="G61" s="242">
        <v>293086</v>
      </c>
      <c r="H61" s="242">
        <v>2193815</v>
      </c>
      <c r="I61" s="275">
        <v>206.596574884912</v>
      </c>
    </row>
    <row r="62" spans="1:9" ht="12.75">
      <c r="A62" s="243">
        <v>403</v>
      </c>
      <c r="B62" s="244"/>
      <c r="C62" s="241" t="s">
        <v>236</v>
      </c>
      <c r="D62" s="242">
        <v>5177</v>
      </c>
      <c r="E62" s="242">
        <v>34042</v>
      </c>
      <c r="F62" s="277">
        <v>526.232523914643</v>
      </c>
      <c r="G62" s="242">
        <v>24910</v>
      </c>
      <c r="H62" s="242">
        <v>496321</v>
      </c>
      <c r="I62" s="277" t="s">
        <v>719</v>
      </c>
    </row>
    <row r="63" spans="1:9" ht="12.75">
      <c r="A63" s="243">
        <v>411</v>
      </c>
      <c r="B63" s="244"/>
      <c r="C63" s="241" t="s">
        <v>237</v>
      </c>
      <c r="D63" s="242">
        <v>699977</v>
      </c>
      <c r="E63" s="242">
        <v>4578909</v>
      </c>
      <c r="F63" s="275">
        <v>-0.540618854259023</v>
      </c>
      <c r="G63" s="242">
        <v>1930127</v>
      </c>
      <c r="H63" s="242">
        <v>11893170</v>
      </c>
      <c r="I63" s="275">
        <v>-11.3411683669989</v>
      </c>
    </row>
    <row r="64" spans="1:9" ht="12.75">
      <c r="A64" s="243">
        <v>421</v>
      </c>
      <c r="B64" s="244"/>
      <c r="C64" s="241" t="s">
        <v>238</v>
      </c>
      <c r="D64" s="242">
        <v>10676834</v>
      </c>
      <c r="E64" s="242">
        <v>6317120</v>
      </c>
      <c r="F64" s="275">
        <v>10.4228869766222</v>
      </c>
      <c r="G64" s="242">
        <v>29155782</v>
      </c>
      <c r="H64" s="242">
        <v>17208895</v>
      </c>
      <c r="I64" s="275">
        <v>9.49813166758229</v>
      </c>
    </row>
    <row r="65" spans="1:9" ht="12.75">
      <c r="A65" s="243">
        <v>423</v>
      </c>
      <c r="B65" s="244"/>
      <c r="C65" s="241" t="s">
        <v>239</v>
      </c>
      <c r="D65" s="242">
        <v>2118897</v>
      </c>
      <c r="E65" s="242">
        <v>3465508</v>
      </c>
      <c r="F65" s="275">
        <v>9.18445340476384</v>
      </c>
      <c r="G65" s="242">
        <v>5091446</v>
      </c>
      <c r="H65" s="242">
        <v>8986905</v>
      </c>
      <c r="I65" s="275">
        <v>-12.8213358818835</v>
      </c>
    </row>
    <row r="66" spans="1:9" ht="12.75">
      <c r="A66" s="243">
        <v>425</v>
      </c>
      <c r="B66" s="244"/>
      <c r="C66" s="241" t="s">
        <v>240</v>
      </c>
      <c r="D66" s="242">
        <v>5319660</v>
      </c>
      <c r="E66" s="242">
        <v>2049390</v>
      </c>
      <c r="F66" s="275">
        <v>-34.1794698938818</v>
      </c>
      <c r="G66" s="242">
        <v>8492108</v>
      </c>
      <c r="H66" s="242">
        <v>3826291</v>
      </c>
      <c r="I66" s="275">
        <v>-57.8785086647424</v>
      </c>
    </row>
    <row r="67" spans="1:9" ht="16.5">
      <c r="A67" s="609" t="s">
        <v>67</v>
      </c>
      <c r="B67" s="609"/>
      <c r="C67" s="609"/>
      <c r="D67" s="609"/>
      <c r="E67" s="609"/>
      <c r="F67" s="609"/>
      <c r="G67" s="609"/>
      <c r="H67" s="609"/>
      <c r="I67" s="609"/>
    </row>
    <row r="68" spans="3:9" ht="12.75">
      <c r="C68" s="247"/>
      <c r="D68" s="224"/>
      <c r="E68" s="224"/>
      <c r="F68" s="225"/>
      <c r="G68" s="248"/>
      <c r="H68" s="248"/>
      <c r="I68" s="248"/>
    </row>
    <row r="69" spans="1:9" ht="18" customHeight="1">
      <c r="A69" s="610" t="s">
        <v>1030</v>
      </c>
      <c r="B69" s="603" t="s">
        <v>722</v>
      </c>
      <c r="C69" s="604"/>
      <c r="D69" s="613" t="s">
        <v>1191</v>
      </c>
      <c r="E69" s="594"/>
      <c r="F69" s="594"/>
      <c r="G69" s="591" t="s">
        <v>1205</v>
      </c>
      <c r="H69" s="594"/>
      <c r="I69" s="594"/>
    </row>
    <row r="70" spans="1:9" ht="16.5" customHeight="1">
      <c r="A70" s="611"/>
      <c r="B70" s="605"/>
      <c r="C70" s="606"/>
      <c r="D70" s="227" t="s">
        <v>473</v>
      </c>
      <c r="E70" s="598" t="s">
        <v>474</v>
      </c>
      <c r="F70" s="599"/>
      <c r="G70" s="228" t="s">
        <v>473</v>
      </c>
      <c r="H70" s="598" t="s">
        <v>474</v>
      </c>
      <c r="I70" s="599"/>
    </row>
    <row r="71" spans="1:9" ht="15" customHeight="1">
      <c r="A71" s="611"/>
      <c r="B71" s="605"/>
      <c r="C71" s="606"/>
      <c r="D71" s="595" t="s">
        <v>111</v>
      </c>
      <c r="E71" s="600" t="s">
        <v>107</v>
      </c>
      <c r="F71" s="616" t="s">
        <v>1208</v>
      </c>
      <c r="G71" s="600" t="s">
        <v>111</v>
      </c>
      <c r="H71" s="600" t="s">
        <v>107</v>
      </c>
      <c r="I71" s="616" t="s">
        <v>1209</v>
      </c>
    </row>
    <row r="72" spans="1:9" ht="12.75">
      <c r="A72" s="611"/>
      <c r="B72" s="605"/>
      <c r="C72" s="606"/>
      <c r="D72" s="596"/>
      <c r="E72" s="601"/>
      <c r="F72" s="617"/>
      <c r="G72" s="601"/>
      <c r="H72" s="601"/>
      <c r="I72" s="617"/>
    </row>
    <row r="73" spans="1:9" ht="18.75" customHeight="1">
      <c r="A73" s="611"/>
      <c r="B73" s="605"/>
      <c r="C73" s="606"/>
      <c r="D73" s="596"/>
      <c r="E73" s="601"/>
      <c r="F73" s="617"/>
      <c r="G73" s="601"/>
      <c r="H73" s="601"/>
      <c r="I73" s="617"/>
    </row>
    <row r="74" spans="1:9" ht="27.75" customHeight="1">
      <c r="A74" s="612"/>
      <c r="B74" s="607"/>
      <c r="C74" s="608"/>
      <c r="D74" s="597"/>
      <c r="E74" s="602"/>
      <c r="F74" s="618"/>
      <c r="G74" s="602"/>
      <c r="H74" s="602"/>
      <c r="I74" s="618"/>
    </row>
    <row r="75" spans="1:9" ht="12.75">
      <c r="A75" s="249"/>
      <c r="B75" s="250"/>
      <c r="C75" s="231"/>
      <c r="D75" s="251"/>
      <c r="E75" s="251"/>
      <c r="G75" s="251"/>
      <c r="H75" s="251"/>
      <c r="I75" s="253"/>
    </row>
    <row r="76" spans="1:9" s="236" customFormat="1" ht="12.75">
      <c r="A76" s="232" t="s">
        <v>241</v>
      </c>
      <c r="B76" s="238" t="s">
        <v>197</v>
      </c>
      <c r="C76" s="234"/>
      <c r="D76" s="235">
        <v>810573473</v>
      </c>
      <c r="E76" s="235">
        <v>2057030957</v>
      </c>
      <c r="F76" s="274">
        <v>2.27339334038172</v>
      </c>
      <c r="G76" s="235">
        <v>2464313288</v>
      </c>
      <c r="H76" s="235">
        <v>6058008325</v>
      </c>
      <c r="I76" s="274">
        <v>4.30501785473986</v>
      </c>
    </row>
    <row r="77" spans="1:9" s="236" customFormat="1" ht="24" customHeight="1">
      <c r="A77" s="237">
        <v>5</v>
      </c>
      <c r="B77" s="238" t="s">
        <v>198</v>
      </c>
      <c r="C77" s="234"/>
      <c r="D77" s="235">
        <v>89458716</v>
      </c>
      <c r="E77" s="235">
        <v>20352345</v>
      </c>
      <c r="F77" s="274">
        <v>4.51314860139519</v>
      </c>
      <c r="G77" s="235">
        <v>256550272</v>
      </c>
      <c r="H77" s="235">
        <v>57294362</v>
      </c>
      <c r="I77" s="274">
        <v>5.16177436420514</v>
      </c>
    </row>
    <row r="78" spans="1:9" ht="24" customHeight="1">
      <c r="A78" s="239">
        <v>502</v>
      </c>
      <c r="B78" s="240"/>
      <c r="C78" s="241" t="s">
        <v>854</v>
      </c>
      <c r="D78" s="242">
        <v>858277</v>
      </c>
      <c r="E78" s="242">
        <v>1754089</v>
      </c>
      <c r="F78" s="275">
        <v>3.49212136874071</v>
      </c>
      <c r="G78" s="242">
        <v>2254252</v>
      </c>
      <c r="H78" s="242">
        <v>5077796</v>
      </c>
      <c r="I78" s="275">
        <v>-0.941271303456901</v>
      </c>
    </row>
    <row r="79" spans="1:9" ht="12.75">
      <c r="A79" s="239">
        <v>503</v>
      </c>
      <c r="B79" s="240"/>
      <c r="C79" s="241" t="s">
        <v>242</v>
      </c>
      <c r="D79" s="242" t="s">
        <v>1109</v>
      </c>
      <c r="E79" s="242" t="s">
        <v>1109</v>
      </c>
      <c r="F79" s="275" t="s">
        <v>1109</v>
      </c>
      <c r="G79" s="242">
        <v>9914</v>
      </c>
      <c r="H79" s="242">
        <v>126314</v>
      </c>
      <c r="I79" s="275">
        <v>-61.396302646337</v>
      </c>
    </row>
    <row r="80" spans="1:9" ht="12.75">
      <c r="A80" s="239">
        <v>504</v>
      </c>
      <c r="B80" s="240"/>
      <c r="C80" s="254" t="s">
        <v>855</v>
      </c>
      <c r="D80" s="242">
        <v>27101</v>
      </c>
      <c r="E80" s="242">
        <v>153704</v>
      </c>
      <c r="F80" s="275">
        <v>-1.01494075218959</v>
      </c>
      <c r="G80" s="242">
        <v>118006</v>
      </c>
      <c r="H80" s="242">
        <v>552906</v>
      </c>
      <c r="I80" s="275">
        <v>-2.34482904790332</v>
      </c>
    </row>
    <row r="81" spans="1:9" ht="12.75">
      <c r="A81" s="239">
        <v>505</v>
      </c>
      <c r="B81" s="240"/>
      <c r="C81" s="241" t="s">
        <v>243</v>
      </c>
      <c r="D81" s="242">
        <v>37846</v>
      </c>
      <c r="E81" s="242">
        <v>53367</v>
      </c>
      <c r="F81" s="277">
        <v>-14.6442109303776</v>
      </c>
      <c r="G81" s="242">
        <v>125383</v>
      </c>
      <c r="H81" s="242">
        <v>109601</v>
      </c>
      <c r="I81" s="277">
        <v>-53.1955689932015</v>
      </c>
    </row>
    <row r="82" spans="1:9" ht="12.75">
      <c r="A82" s="239">
        <v>506</v>
      </c>
      <c r="B82" s="240"/>
      <c r="C82" s="241" t="s">
        <v>838</v>
      </c>
      <c r="D82" s="242">
        <v>1390142</v>
      </c>
      <c r="E82" s="242">
        <v>673552</v>
      </c>
      <c r="F82" s="275">
        <v>37.9302436067561</v>
      </c>
      <c r="G82" s="242">
        <v>3302333</v>
      </c>
      <c r="H82" s="242">
        <v>1600140</v>
      </c>
      <c r="I82" s="275">
        <v>-5.19363099138641</v>
      </c>
    </row>
    <row r="83" spans="1:9" ht="12.75">
      <c r="A83" s="239">
        <v>507</v>
      </c>
      <c r="B83" s="240"/>
      <c r="C83" s="241" t="s">
        <v>244</v>
      </c>
      <c r="D83" s="242" t="s">
        <v>106</v>
      </c>
      <c r="E83" s="242" t="s">
        <v>106</v>
      </c>
      <c r="F83" s="275" t="s">
        <v>1109</v>
      </c>
      <c r="G83" s="242" t="s">
        <v>106</v>
      </c>
      <c r="H83" s="242" t="s">
        <v>106</v>
      </c>
      <c r="I83" s="275" t="s">
        <v>1109</v>
      </c>
    </row>
    <row r="84" spans="1:9" ht="12.75">
      <c r="A84" s="239">
        <v>508</v>
      </c>
      <c r="B84" s="240"/>
      <c r="C84" s="241" t="s">
        <v>510</v>
      </c>
      <c r="D84" s="242">
        <v>245294</v>
      </c>
      <c r="E84" s="242">
        <v>507835</v>
      </c>
      <c r="F84" s="275">
        <v>-24.0320664905473</v>
      </c>
      <c r="G84" s="242">
        <v>288582</v>
      </c>
      <c r="H84" s="242">
        <v>590194</v>
      </c>
      <c r="I84" s="275">
        <v>-79.5623203200805</v>
      </c>
    </row>
    <row r="85" spans="1:9" ht="12.75">
      <c r="A85" s="239">
        <v>511</v>
      </c>
      <c r="B85" s="240"/>
      <c r="C85" s="241" t="s">
        <v>245</v>
      </c>
      <c r="D85" s="242">
        <v>44265051</v>
      </c>
      <c r="E85" s="242">
        <v>3858237</v>
      </c>
      <c r="F85" s="275">
        <v>-3.63463435236736</v>
      </c>
      <c r="G85" s="242">
        <v>123461110</v>
      </c>
      <c r="H85" s="242">
        <v>11206505</v>
      </c>
      <c r="I85" s="275">
        <v>4.99588692510643</v>
      </c>
    </row>
    <row r="86" spans="1:9" ht="12.75">
      <c r="A86" s="239">
        <v>513</v>
      </c>
      <c r="B86" s="240"/>
      <c r="C86" s="241" t="s">
        <v>246</v>
      </c>
      <c r="D86" s="255">
        <v>5117627</v>
      </c>
      <c r="E86" s="255">
        <v>7331612</v>
      </c>
      <c r="F86" s="275">
        <v>20.5554262020992</v>
      </c>
      <c r="G86" s="242">
        <v>15656576</v>
      </c>
      <c r="H86" s="242">
        <v>21554791</v>
      </c>
      <c r="I86" s="275">
        <v>34.8606404638025</v>
      </c>
    </row>
    <row r="87" spans="1:9" ht="12.75">
      <c r="A87" s="239">
        <v>516</v>
      </c>
      <c r="B87" s="240"/>
      <c r="C87" s="241" t="s">
        <v>247</v>
      </c>
      <c r="D87" s="242" t="s">
        <v>106</v>
      </c>
      <c r="E87" s="242" t="s">
        <v>106</v>
      </c>
      <c r="F87" s="276" t="s">
        <v>1109</v>
      </c>
      <c r="G87" s="242" t="s">
        <v>106</v>
      </c>
      <c r="H87" s="242" t="s">
        <v>106</v>
      </c>
      <c r="I87" s="276" t="s">
        <v>1109</v>
      </c>
    </row>
    <row r="88" spans="1:9" ht="12.75">
      <c r="A88" s="239">
        <v>517</v>
      </c>
      <c r="B88" s="240"/>
      <c r="C88" s="241" t="s">
        <v>248</v>
      </c>
      <c r="D88" s="242">
        <v>442580</v>
      </c>
      <c r="E88" s="242">
        <v>35477</v>
      </c>
      <c r="F88" s="276" t="s">
        <v>719</v>
      </c>
      <c r="G88" s="242">
        <v>638720</v>
      </c>
      <c r="H88" s="242">
        <v>51200</v>
      </c>
      <c r="I88" s="276" t="s">
        <v>719</v>
      </c>
    </row>
    <row r="89" spans="1:9" ht="12.75">
      <c r="A89" s="239">
        <v>518</v>
      </c>
      <c r="B89" s="240"/>
      <c r="C89" s="241" t="s">
        <v>483</v>
      </c>
      <c r="D89" s="242" t="s">
        <v>106</v>
      </c>
      <c r="E89" s="242" t="s">
        <v>106</v>
      </c>
      <c r="F89" s="276" t="s">
        <v>1109</v>
      </c>
      <c r="G89" s="242" t="s">
        <v>106</v>
      </c>
      <c r="H89" s="242" t="s">
        <v>106</v>
      </c>
      <c r="I89" s="276" t="s">
        <v>1109</v>
      </c>
    </row>
    <row r="90" spans="1:9" ht="12.75">
      <c r="A90" s="239">
        <v>519</v>
      </c>
      <c r="B90" s="240"/>
      <c r="C90" s="241" t="s">
        <v>249</v>
      </c>
      <c r="D90" s="242">
        <v>4400</v>
      </c>
      <c r="E90" s="242">
        <v>1573</v>
      </c>
      <c r="F90" s="276" t="s">
        <v>719</v>
      </c>
      <c r="G90" s="242">
        <v>4400</v>
      </c>
      <c r="H90" s="242">
        <v>1573</v>
      </c>
      <c r="I90" s="276" t="s">
        <v>719</v>
      </c>
    </row>
    <row r="91" spans="1:9" ht="12.75">
      <c r="A91" s="239">
        <v>520</v>
      </c>
      <c r="B91" s="240"/>
      <c r="C91" s="241" t="s">
        <v>509</v>
      </c>
      <c r="D91" s="242" t="s">
        <v>106</v>
      </c>
      <c r="E91" s="242" t="s">
        <v>106</v>
      </c>
      <c r="F91" s="276" t="s">
        <v>1109</v>
      </c>
      <c r="G91" s="242" t="s">
        <v>106</v>
      </c>
      <c r="H91" s="242" t="s">
        <v>106</v>
      </c>
      <c r="I91" s="275">
        <v>-100</v>
      </c>
    </row>
    <row r="92" spans="1:9" ht="12.75">
      <c r="A92" s="239">
        <v>522</v>
      </c>
      <c r="B92" s="240"/>
      <c r="C92" s="241" t="s">
        <v>250</v>
      </c>
      <c r="D92" s="242">
        <v>240</v>
      </c>
      <c r="E92" s="242">
        <v>1210</v>
      </c>
      <c r="F92" s="276" t="s">
        <v>719</v>
      </c>
      <c r="G92" s="242">
        <v>240</v>
      </c>
      <c r="H92" s="242">
        <v>1210</v>
      </c>
      <c r="I92" s="276" t="s">
        <v>719</v>
      </c>
    </row>
    <row r="93" spans="1:9" ht="12.75">
      <c r="A93" s="239">
        <v>523</v>
      </c>
      <c r="B93" s="240"/>
      <c r="C93" s="241" t="s">
        <v>251</v>
      </c>
      <c r="D93" s="242" t="s">
        <v>106</v>
      </c>
      <c r="E93" s="242" t="s">
        <v>106</v>
      </c>
      <c r="F93" s="276" t="s">
        <v>1109</v>
      </c>
      <c r="G93" s="242" t="s">
        <v>106</v>
      </c>
      <c r="H93" s="242" t="s">
        <v>106</v>
      </c>
      <c r="I93" s="276" t="s">
        <v>1109</v>
      </c>
    </row>
    <row r="94" spans="1:9" ht="12.75">
      <c r="A94" s="239">
        <v>524</v>
      </c>
      <c r="B94" s="240"/>
      <c r="C94" s="241" t="s">
        <v>252</v>
      </c>
      <c r="D94" s="242" t="s">
        <v>106</v>
      </c>
      <c r="E94" s="242" t="s">
        <v>106</v>
      </c>
      <c r="F94" s="276" t="s">
        <v>1109</v>
      </c>
      <c r="G94" s="242" t="s">
        <v>106</v>
      </c>
      <c r="H94" s="242" t="s">
        <v>106</v>
      </c>
      <c r="I94" s="276" t="s">
        <v>1109</v>
      </c>
    </row>
    <row r="95" spans="1:9" ht="12.75">
      <c r="A95" s="239">
        <v>526</v>
      </c>
      <c r="B95" s="240"/>
      <c r="C95" s="241" t="s">
        <v>253</v>
      </c>
      <c r="D95" s="242" t="s">
        <v>106</v>
      </c>
      <c r="E95" s="242" t="s">
        <v>106</v>
      </c>
      <c r="F95" s="276" t="s">
        <v>1109</v>
      </c>
      <c r="G95" s="242" t="s">
        <v>106</v>
      </c>
      <c r="H95" s="242" t="s">
        <v>106</v>
      </c>
      <c r="I95" s="276" t="s">
        <v>1109</v>
      </c>
    </row>
    <row r="96" spans="1:9" ht="12.75">
      <c r="A96" s="239">
        <v>528</v>
      </c>
      <c r="B96" s="240"/>
      <c r="C96" s="241" t="s">
        <v>880</v>
      </c>
      <c r="D96" s="255">
        <v>634140</v>
      </c>
      <c r="E96" s="255">
        <v>174535</v>
      </c>
      <c r="F96" s="275">
        <v>17.0456755433653</v>
      </c>
      <c r="G96" s="242">
        <v>1302905</v>
      </c>
      <c r="H96" s="242">
        <v>405360</v>
      </c>
      <c r="I96" s="275">
        <v>-19.8685825777029</v>
      </c>
    </row>
    <row r="97" spans="1:9" ht="12.75">
      <c r="A97" s="239">
        <v>529</v>
      </c>
      <c r="B97" s="240"/>
      <c r="C97" s="241" t="s">
        <v>255</v>
      </c>
      <c r="D97" s="242">
        <v>367960</v>
      </c>
      <c r="E97" s="242">
        <v>108657</v>
      </c>
      <c r="F97" s="275">
        <v>6.22238298205139</v>
      </c>
      <c r="G97" s="242">
        <v>1268840</v>
      </c>
      <c r="H97" s="242">
        <v>375508</v>
      </c>
      <c r="I97" s="275">
        <v>-40.5389228194243</v>
      </c>
    </row>
    <row r="98" spans="1:9" ht="12.75">
      <c r="A98" s="239">
        <v>530</v>
      </c>
      <c r="B98" s="240"/>
      <c r="C98" s="241" t="s">
        <v>256</v>
      </c>
      <c r="D98" s="255">
        <v>2628507</v>
      </c>
      <c r="E98" s="255">
        <v>411273</v>
      </c>
      <c r="F98" s="275">
        <v>10.7349698306153</v>
      </c>
      <c r="G98" s="242">
        <v>7775480</v>
      </c>
      <c r="H98" s="242">
        <v>1206422</v>
      </c>
      <c r="I98" s="275">
        <v>25.6550839178174</v>
      </c>
    </row>
    <row r="99" spans="1:9" ht="12.75">
      <c r="A99" s="239">
        <v>532</v>
      </c>
      <c r="B99" s="240"/>
      <c r="C99" s="241" t="s">
        <v>257</v>
      </c>
      <c r="D99" s="242">
        <v>14811670</v>
      </c>
      <c r="E99" s="242">
        <v>2126511</v>
      </c>
      <c r="F99" s="275">
        <v>-18.1214583815432</v>
      </c>
      <c r="G99" s="242">
        <v>42863547</v>
      </c>
      <c r="H99" s="242">
        <v>5774058</v>
      </c>
      <c r="I99" s="275">
        <v>-7.85125292470387</v>
      </c>
    </row>
    <row r="100" spans="1:9" ht="12.75">
      <c r="A100" s="239">
        <v>534</v>
      </c>
      <c r="B100" s="240"/>
      <c r="C100" s="241" t="s">
        <v>535</v>
      </c>
      <c r="D100" s="242">
        <v>456186</v>
      </c>
      <c r="E100" s="242">
        <v>1173348</v>
      </c>
      <c r="F100" s="275">
        <v>38.3265448072196</v>
      </c>
      <c r="G100" s="242">
        <v>1780925</v>
      </c>
      <c r="H100" s="242">
        <v>2406687</v>
      </c>
      <c r="I100" s="275">
        <v>2.16297857185003</v>
      </c>
    </row>
    <row r="101" spans="1:9" ht="12.75">
      <c r="A101" s="239">
        <v>537</v>
      </c>
      <c r="B101" s="240"/>
      <c r="C101" s="241" t="s">
        <v>258</v>
      </c>
      <c r="D101" s="242">
        <v>26</v>
      </c>
      <c r="E101" s="242">
        <v>125874</v>
      </c>
      <c r="F101" s="277">
        <v>-20.605766258996</v>
      </c>
      <c r="G101" s="242">
        <v>71</v>
      </c>
      <c r="H101" s="242">
        <v>265724</v>
      </c>
      <c r="I101" s="277">
        <v>-58.5895216173718</v>
      </c>
    </row>
    <row r="102" spans="1:9" ht="12.75">
      <c r="A102" s="239">
        <v>590</v>
      </c>
      <c r="B102" s="240"/>
      <c r="C102" s="241" t="s">
        <v>508</v>
      </c>
      <c r="D102" s="242">
        <v>18171669</v>
      </c>
      <c r="E102" s="242">
        <v>1861491</v>
      </c>
      <c r="F102" s="275">
        <v>-11.0151917855367</v>
      </c>
      <c r="G102" s="242">
        <v>55698988</v>
      </c>
      <c r="H102" s="242">
        <v>5988373</v>
      </c>
      <c r="I102" s="275">
        <v>6.50072818982981</v>
      </c>
    </row>
    <row r="103" spans="1:9" s="236" customFormat="1" ht="24" customHeight="1">
      <c r="A103" s="237">
        <v>6</v>
      </c>
      <c r="B103" s="238" t="s">
        <v>199</v>
      </c>
      <c r="C103" s="234"/>
      <c r="D103" s="235">
        <v>149303317</v>
      </c>
      <c r="E103" s="235">
        <v>90491334</v>
      </c>
      <c r="F103" s="274">
        <v>-12.7379760822263</v>
      </c>
      <c r="G103" s="235">
        <v>474204515</v>
      </c>
      <c r="H103" s="235">
        <v>291488221</v>
      </c>
      <c r="I103" s="274">
        <v>-9.60753646965414</v>
      </c>
    </row>
    <row r="104" spans="1:9" ht="24" customHeight="1">
      <c r="A104" s="239">
        <v>602</v>
      </c>
      <c r="B104" s="240"/>
      <c r="C104" s="241" t="s">
        <v>507</v>
      </c>
      <c r="D104" s="242">
        <v>808768</v>
      </c>
      <c r="E104" s="242">
        <v>2884438</v>
      </c>
      <c r="F104" s="275">
        <v>-13.6229778298703</v>
      </c>
      <c r="G104" s="242">
        <v>2453653</v>
      </c>
      <c r="H104" s="242">
        <v>8869184</v>
      </c>
      <c r="I104" s="275">
        <v>0.702507189480741</v>
      </c>
    </row>
    <row r="105" spans="1:9" ht="12.75">
      <c r="A105" s="239">
        <v>603</v>
      </c>
      <c r="B105" s="240"/>
      <c r="C105" s="241" t="s">
        <v>259</v>
      </c>
      <c r="D105" s="242">
        <v>73509</v>
      </c>
      <c r="E105" s="242">
        <v>155078</v>
      </c>
      <c r="F105" s="275">
        <v>37.1934604904632</v>
      </c>
      <c r="G105" s="242">
        <v>235915</v>
      </c>
      <c r="H105" s="242">
        <v>491642</v>
      </c>
      <c r="I105" s="275">
        <v>19.3581044172807</v>
      </c>
    </row>
    <row r="106" spans="1:9" ht="12.75">
      <c r="A106" s="239">
        <v>604</v>
      </c>
      <c r="B106" s="240"/>
      <c r="C106" s="241" t="s">
        <v>890</v>
      </c>
      <c r="D106" s="242">
        <v>219</v>
      </c>
      <c r="E106" s="242">
        <v>2066</v>
      </c>
      <c r="F106" s="275">
        <v>-31.0643977310644</v>
      </c>
      <c r="G106" s="242">
        <v>484</v>
      </c>
      <c r="H106" s="242">
        <v>9268</v>
      </c>
      <c r="I106" s="275">
        <v>-85.1324253653529</v>
      </c>
    </row>
    <row r="107" spans="1:9" ht="12.75">
      <c r="A107" s="239">
        <v>605</v>
      </c>
      <c r="B107" s="240"/>
      <c r="C107" s="241" t="s">
        <v>260</v>
      </c>
      <c r="D107" s="242">
        <v>366627</v>
      </c>
      <c r="E107" s="242">
        <v>2803041</v>
      </c>
      <c r="F107" s="275">
        <v>73.5231556856943</v>
      </c>
      <c r="G107" s="242">
        <v>1386653</v>
      </c>
      <c r="H107" s="242">
        <v>10464527</v>
      </c>
      <c r="I107" s="275">
        <v>85.2394237049913</v>
      </c>
    </row>
    <row r="108" spans="1:9" ht="12.75">
      <c r="A108" s="239">
        <v>606</v>
      </c>
      <c r="B108" s="240"/>
      <c r="C108" s="241" t="s">
        <v>261</v>
      </c>
      <c r="D108" s="242">
        <v>343</v>
      </c>
      <c r="E108" s="242">
        <v>2078</v>
      </c>
      <c r="F108" s="275">
        <v>705.426356589147</v>
      </c>
      <c r="G108" s="242">
        <v>25646</v>
      </c>
      <c r="H108" s="242">
        <v>37295</v>
      </c>
      <c r="I108" s="275">
        <v>-56.2752799108975</v>
      </c>
    </row>
    <row r="109" spans="1:9" ht="12.75">
      <c r="A109" s="239">
        <v>607</v>
      </c>
      <c r="B109" s="240"/>
      <c r="C109" s="241" t="s">
        <v>262</v>
      </c>
      <c r="D109" s="242">
        <v>18852235</v>
      </c>
      <c r="E109" s="242">
        <v>6298066</v>
      </c>
      <c r="F109" s="275">
        <v>-31.3371903882668</v>
      </c>
      <c r="G109" s="242">
        <v>59594960</v>
      </c>
      <c r="H109" s="242">
        <v>20430373</v>
      </c>
      <c r="I109" s="275">
        <v>-19.67427352742</v>
      </c>
    </row>
    <row r="110" spans="1:9" ht="12.75">
      <c r="A110" s="239">
        <v>608</v>
      </c>
      <c r="B110" s="240"/>
      <c r="C110" s="241" t="s">
        <v>264</v>
      </c>
      <c r="D110" s="242">
        <v>12039701</v>
      </c>
      <c r="E110" s="242">
        <v>6629061</v>
      </c>
      <c r="F110" s="275">
        <v>-3.06796073915666</v>
      </c>
      <c r="G110" s="242">
        <v>43616365</v>
      </c>
      <c r="H110" s="242">
        <v>25531617</v>
      </c>
      <c r="I110" s="275">
        <v>20.3284801877778</v>
      </c>
    </row>
    <row r="111" spans="1:9" ht="12.75">
      <c r="A111" s="239">
        <v>609</v>
      </c>
      <c r="B111" s="240"/>
      <c r="C111" s="241" t="s">
        <v>265</v>
      </c>
      <c r="D111" s="242">
        <v>703654</v>
      </c>
      <c r="E111" s="242">
        <v>2600130</v>
      </c>
      <c r="F111" s="275">
        <v>-2.00059550506745</v>
      </c>
      <c r="G111" s="242">
        <v>2203066</v>
      </c>
      <c r="H111" s="242">
        <v>8120215</v>
      </c>
      <c r="I111" s="275">
        <v>0.731549712618758</v>
      </c>
    </row>
    <row r="112" spans="1:9" ht="12.75">
      <c r="A112" s="239">
        <v>611</v>
      </c>
      <c r="B112" s="240"/>
      <c r="C112" s="241" t="s">
        <v>266</v>
      </c>
      <c r="D112" s="242">
        <v>101418</v>
      </c>
      <c r="E112" s="242">
        <v>19343</v>
      </c>
      <c r="F112" s="275">
        <v>-71.9991314418066</v>
      </c>
      <c r="G112" s="242">
        <v>721161</v>
      </c>
      <c r="H112" s="242">
        <v>92817</v>
      </c>
      <c r="I112" s="275">
        <v>-69.0642998080205</v>
      </c>
    </row>
    <row r="113" spans="1:9" ht="12.75">
      <c r="A113" s="239">
        <v>612</v>
      </c>
      <c r="B113" s="240"/>
      <c r="C113" s="241" t="s">
        <v>267</v>
      </c>
      <c r="D113" s="242">
        <v>7295377</v>
      </c>
      <c r="E113" s="242">
        <v>4920058</v>
      </c>
      <c r="F113" s="275">
        <v>-27.0997758196363</v>
      </c>
      <c r="G113" s="242">
        <v>19481979</v>
      </c>
      <c r="H113" s="242">
        <v>14153664</v>
      </c>
      <c r="I113" s="275">
        <v>-24.0992646881384</v>
      </c>
    </row>
    <row r="114" spans="1:9" ht="12.75">
      <c r="A114" s="239">
        <v>641</v>
      </c>
      <c r="B114" s="240"/>
      <c r="C114" s="241" t="s">
        <v>268</v>
      </c>
      <c r="D114" s="242" t="s">
        <v>1109</v>
      </c>
      <c r="E114" s="242" t="s">
        <v>1109</v>
      </c>
      <c r="F114" s="275">
        <v>-100</v>
      </c>
      <c r="G114" s="242">
        <v>25700</v>
      </c>
      <c r="H114" s="242">
        <v>7018</v>
      </c>
      <c r="I114" s="275">
        <v>-98.6009915457469</v>
      </c>
    </row>
    <row r="115" spans="1:9" ht="12.75">
      <c r="A115" s="239">
        <v>642</v>
      </c>
      <c r="B115" s="240"/>
      <c r="C115" s="241" t="s">
        <v>481</v>
      </c>
      <c r="D115" s="242">
        <v>48543688</v>
      </c>
      <c r="E115" s="242">
        <v>8393556</v>
      </c>
      <c r="F115" s="275">
        <v>5.28488066016133</v>
      </c>
      <c r="G115" s="242">
        <v>174348653</v>
      </c>
      <c r="H115" s="242">
        <v>30080569</v>
      </c>
      <c r="I115" s="275">
        <v>19.6757350220873</v>
      </c>
    </row>
    <row r="116" spans="1:9" ht="12.75">
      <c r="A116" s="239">
        <v>643</v>
      </c>
      <c r="B116" s="240"/>
      <c r="C116" s="241" t="s">
        <v>269</v>
      </c>
      <c r="D116" s="242">
        <v>1329058</v>
      </c>
      <c r="E116" s="242">
        <v>2296942</v>
      </c>
      <c r="F116" s="275">
        <v>-5.72521386797831</v>
      </c>
      <c r="G116" s="242">
        <v>5524164</v>
      </c>
      <c r="H116" s="242">
        <v>7254321</v>
      </c>
      <c r="I116" s="275">
        <v>-15.5883813607286</v>
      </c>
    </row>
    <row r="117" spans="1:9" ht="12.75">
      <c r="A117" s="239">
        <v>644</v>
      </c>
      <c r="B117" s="240"/>
      <c r="C117" s="241" t="s">
        <v>270</v>
      </c>
      <c r="D117" s="242">
        <v>311459</v>
      </c>
      <c r="E117" s="242">
        <v>406551</v>
      </c>
      <c r="F117" s="275">
        <v>-24.0057497906448</v>
      </c>
      <c r="G117" s="242">
        <v>1256906</v>
      </c>
      <c r="H117" s="242">
        <v>1909593</v>
      </c>
      <c r="I117" s="275">
        <v>32.9579777167851</v>
      </c>
    </row>
    <row r="118" spans="1:9" ht="12.75">
      <c r="A118" s="239">
        <v>645</v>
      </c>
      <c r="B118" s="240"/>
      <c r="C118" s="241" t="s">
        <v>271</v>
      </c>
      <c r="D118" s="242">
        <v>18548039</v>
      </c>
      <c r="E118" s="242">
        <v>32086703</v>
      </c>
      <c r="F118" s="275">
        <v>-3.84985887790275</v>
      </c>
      <c r="G118" s="242">
        <v>57284348</v>
      </c>
      <c r="H118" s="242">
        <v>97460021</v>
      </c>
      <c r="I118" s="275">
        <v>-13.572915733407</v>
      </c>
    </row>
    <row r="119" spans="1:9" ht="12.75">
      <c r="A119" s="239">
        <v>646</v>
      </c>
      <c r="B119" s="240"/>
      <c r="C119" s="241" t="s">
        <v>272</v>
      </c>
      <c r="D119" s="242">
        <v>787710</v>
      </c>
      <c r="E119" s="242">
        <v>3429687</v>
      </c>
      <c r="F119" s="275">
        <v>-26.0229979467891</v>
      </c>
      <c r="G119" s="242">
        <v>2795055</v>
      </c>
      <c r="H119" s="242">
        <v>12177921</v>
      </c>
      <c r="I119" s="275">
        <v>-21.675684290631</v>
      </c>
    </row>
    <row r="120" spans="1:9" ht="12.75">
      <c r="A120" s="239">
        <v>647</v>
      </c>
      <c r="B120" s="240"/>
      <c r="C120" s="241" t="s">
        <v>273</v>
      </c>
      <c r="D120" s="242">
        <v>3099</v>
      </c>
      <c r="E120" s="242">
        <v>33907</v>
      </c>
      <c r="F120" s="275">
        <v>-76.6298841384824</v>
      </c>
      <c r="G120" s="242">
        <v>13881</v>
      </c>
      <c r="H120" s="242">
        <v>160411</v>
      </c>
      <c r="I120" s="275">
        <v>-53.3789243011678</v>
      </c>
    </row>
    <row r="121" spans="1:9" ht="12.75">
      <c r="A121" s="239">
        <v>648</v>
      </c>
      <c r="B121" s="240"/>
      <c r="C121" s="241" t="s">
        <v>274</v>
      </c>
      <c r="D121" s="242">
        <v>1131868</v>
      </c>
      <c r="E121" s="242">
        <v>1931136</v>
      </c>
      <c r="F121" s="277">
        <v>-3.92520723530049</v>
      </c>
      <c r="G121" s="242">
        <v>2444151</v>
      </c>
      <c r="H121" s="242">
        <v>4132762</v>
      </c>
      <c r="I121" s="275">
        <v>-0.287477166495719</v>
      </c>
    </row>
    <row r="122" spans="1:9" ht="12.75">
      <c r="A122" s="239">
        <v>649</v>
      </c>
      <c r="B122" s="240"/>
      <c r="C122" s="241" t="s">
        <v>275</v>
      </c>
      <c r="D122" s="242">
        <v>600</v>
      </c>
      <c r="E122" s="242">
        <v>11032</v>
      </c>
      <c r="F122" s="275" t="s">
        <v>719</v>
      </c>
      <c r="G122" s="242">
        <v>4100</v>
      </c>
      <c r="H122" s="242">
        <v>74146</v>
      </c>
      <c r="I122" s="275">
        <v>35.5106367424519</v>
      </c>
    </row>
    <row r="123" spans="1:9" ht="12.75">
      <c r="A123" s="239">
        <v>650</v>
      </c>
      <c r="B123" s="240"/>
      <c r="C123" s="241" t="s">
        <v>276</v>
      </c>
      <c r="D123" s="242">
        <v>507455</v>
      </c>
      <c r="E123" s="242">
        <v>1021811</v>
      </c>
      <c r="F123" s="275">
        <v>-34.5162115171529</v>
      </c>
      <c r="G123" s="242">
        <v>1567586</v>
      </c>
      <c r="H123" s="242">
        <v>3018165</v>
      </c>
      <c r="I123" s="275">
        <v>-27.6173946660438</v>
      </c>
    </row>
    <row r="124" spans="1:9" ht="12.75">
      <c r="A124" s="239">
        <v>656</v>
      </c>
      <c r="B124" s="240"/>
      <c r="C124" s="241" t="s">
        <v>277</v>
      </c>
      <c r="D124" s="242" t="s">
        <v>1109</v>
      </c>
      <c r="E124" s="242" t="s">
        <v>1109</v>
      </c>
      <c r="F124" s="275" t="s">
        <v>1109</v>
      </c>
      <c r="G124" s="242" t="s">
        <v>1109</v>
      </c>
      <c r="H124" s="242">
        <v>4151</v>
      </c>
      <c r="I124" s="275" t="s">
        <v>719</v>
      </c>
    </row>
    <row r="125" spans="1:9" ht="12.75">
      <c r="A125" s="239">
        <v>659</v>
      </c>
      <c r="B125" s="240"/>
      <c r="C125" s="241" t="s">
        <v>278</v>
      </c>
      <c r="D125" s="242">
        <v>51812</v>
      </c>
      <c r="E125" s="242">
        <v>2499950</v>
      </c>
      <c r="F125" s="275">
        <v>-40.0752143013122</v>
      </c>
      <c r="G125" s="242">
        <v>156957</v>
      </c>
      <c r="H125" s="242">
        <v>9260057</v>
      </c>
      <c r="I125" s="275">
        <v>-38.9771258548175</v>
      </c>
    </row>
    <row r="126" spans="1:9" ht="12.75">
      <c r="A126" s="239">
        <v>661</v>
      </c>
      <c r="B126" s="240"/>
      <c r="C126" s="241" t="s">
        <v>506</v>
      </c>
      <c r="D126" s="242">
        <v>1434908</v>
      </c>
      <c r="E126" s="242">
        <v>1300867</v>
      </c>
      <c r="F126" s="275">
        <v>30.7936396221578</v>
      </c>
      <c r="G126" s="242">
        <v>3522651</v>
      </c>
      <c r="H126" s="242">
        <v>3226210</v>
      </c>
      <c r="I126" s="275">
        <v>-16.5338824249546</v>
      </c>
    </row>
    <row r="127" spans="1:9" ht="12.75">
      <c r="A127" s="239">
        <v>665</v>
      </c>
      <c r="B127" s="240"/>
      <c r="C127" s="241" t="s">
        <v>879</v>
      </c>
      <c r="D127" s="242">
        <v>4179900</v>
      </c>
      <c r="E127" s="242">
        <v>502937</v>
      </c>
      <c r="F127" s="275">
        <v>-40.7906788380805</v>
      </c>
      <c r="G127" s="242">
        <v>8435113</v>
      </c>
      <c r="H127" s="242">
        <v>1110574</v>
      </c>
      <c r="I127" s="275">
        <v>-65.6069587924186</v>
      </c>
    </row>
    <row r="128" spans="1:9" ht="12.75">
      <c r="A128" s="239">
        <v>667</v>
      </c>
      <c r="B128" s="240"/>
      <c r="C128" s="241" t="s">
        <v>878</v>
      </c>
      <c r="D128" s="242">
        <v>1600750</v>
      </c>
      <c r="E128" s="242">
        <v>509431</v>
      </c>
      <c r="F128" s="277">
        <v>-34.4654317827174</v>
      </c>
      <c r="G128" s="242">
        <v>3496998</v>
      </c>
      <c r="H128" s="242">
        <v>1252554</v>
      </c>
      <c r="I128" s="275">
        <v>-27.0214620481352</v>
      </c>
    </row>
    <row r="129" spans="1:9" ht="12.75">
      <c r="A129" s="239">
        <v>669</v>
      </c>
      <c r="B129" s="240"/>
      <c r="C129" s="241" t="s">
        <v>536</v>
      </c>
      <c r="D129" s="255">
        <v>819109</v>
      </c>
      <c r="E129" s="255">
        <v>485267</v>
      </c>
      <c r="F129" s="275">
        <v>-55.2421772246234</v>
      </c>
      <c r="G129" s="242">
        <v>7831163</v>
      </c>
      <c r="H129" s="242">
        <v>3711376</v>
      </c>
      <c r="I129" s="275">
        <v>14.1498573348232</v>
      </c>
    </row>
    <row r="130" spans="1:9" ht="12.75">
      <c r="A130" s="239">
        <v>671</v>
      </c>
      <c r="B130" s="240"/>
      <c r="C130" s="241" t="s">
        <v>279</v>
      </c>
      <c r="D130" s="242" t="s">
        <v>106</v>
      </c>
      <c r="E130" s="242" t="s">
        <v>106</v>
      </c>
      <c r="F130" s="275" t="s">
        <v>1109</v>
      </c>
      <c r="G130" s="242" t="s">
        <v>106</v>
      </c>
      <c r="H130" s="242" t="s">
        <v>106</v>
      </c>
      <c r="I130" s="275" t="s">
        <v>1109</v>
      </c>
    </row>
    <row r="131" spans="1:9" ht="12.75">
      <c r="A131" s="239">
        <v>673</v>
      </c>
      <c r="B131" s="240"/>
      <c r="C131" s="241" t="s">
        <v>505</v>
      </c>
      <c r="D131" s="242">
        <v>16941080</v>
      </c>
      <c r="E131" s="242">
        <v>2888003</v>
      </c>
      <c r="F131" s="275">
        <v>-33.1239754698626</v>
      </c>
      <c r="G131" s="242">
        <v>37908781</v>
      </c>
      <c r="H131" s="242">
        <v>7897599</v>
      </c>
      <c r="I131" s="275">
        <v>-25.3546566343071</v>
      </c>
    </row>
    <row r="132" spans="1:9" ht="12.75">
      <c r="A132" s="239">
        <v>679</v>
      </c>
      <c r="B132" s="240"/>
      <c r="C132" s="241" t="s">
        <v>280</v>
      </c>
      <c r="D132" s="242">
        <v>11710928</v>
      </c>
      <c r="E132" s="242">
        <v>4876378</v>
      </c>
      <c r="F132" s="275">
        <v>-21.7928826775682</v>
      </c>
      <c r="G132" s="242">
        <v>35341890</v>
      </c>
      <c r="H132" s="242">
        <v>16138343</v>
      </c>
      <c r="I132" s="275">
        <v>-0.221778937758586</v>
      </c>
    </row>
    <row r="133" spans="1:9" ht="12.75">
      <c r="A133" s="239">
        <v>683</v>
      </c>
      <c r="B133" s="240"/>
      <c r="C133" s="241" t="s">
        <v>504</v>
      </c>
      <c r="D133" s="242" t="s">
        <v>106</v>
      </c>
      <c r="E133" s="242" t="s">
        <v>106</v>
      </c>
      <c r="F133" s="275" t="s">
        <v>1109</v>
      </c>
      <c r="G133" s="242" t="s">
        <v>106</v>
      </c>
      <c r="H133" s="242" t="s">
        <v>106</v>
      </c>
      <c r="I133" s="275" t="s">
        <v>1109</v>
      </c>
    </row>
    <row r="134" spans="1:9" ht="12.75">
      <c r="A134" s="239">
        <v>690</v>
      </c>
      <c r="B134" s="240"/>
      <c r="C134" s="241" t="s">
        <v>281</v>
      </c>
      <c r="D134" s="242">
        <v>1160003</v>
      </c>
      <c r="E134" s="242">
        <v>1503817</v>
      </c>
      <c r="F134" s="275">
        <v>-23.6525626719169</v>
      </c>
      <c r="G134" s="242">
        <v>2526536</v>
      </c>
      <c r="H134" s="242">
        <v>4411828</v>
      </c>
      <c r="I134" s="275">
        <v>-37.9236538109778</v>
      </c>
    </row>
    <row r="135" spans="1:9" ht="12.75">
      <c r="A135" s="256"/>
      <c r="B135" s="256"/>
      <c r="C135" s="247"/>
      <c r="D135" s="242"/>
      <c r="E135" s="242"/>
      <c r="G135" s="251"/>
      <c r="H135" s="251"/>
      <c r="I135" s="253"/>
    </row>
    <row r="136" spans="1:9" ht="12.75">
      <c r="A136" s="256"/>
      <c r="B136" s="256"/>
      <c r="C136" s="247"/>
      <c r="D136" s="242"/>
      <c r="E136" s="242"/>
      <c r="G136" s="251"/>
      <c r="H136" s="251"/>
      <c r="I136" s="253"/>
    </row>
    <row r="137" spans="1:9" ht="16.5">
      <c r="A137" s="609" t="s">
        <v>67</v>
      </c>
      <c r="B137" s="609"/>
      <c r="C137" s="609"/>
      <c r="D137" s="609"/>
      <c r="E137" s="609"/>
      <c r="F137" s="609"/>
      <c r="G137" s="609"/>
      <c r="H137" s="609"/>
      <c r="I137" s="609"/>
    </row>
    <row r="138" spans="3:9" ht="12.75">
      <c r="C138" s="247"/>
      <c r="D138" s="224"/>
      <c r="E138" s="224"/>
      <c r="F138" s="225"/>
      <c r="G138" s="248"/>
      <c r="H138" s="248"/>
      <c r="I138" s="248"/>
    </row>
    <row r="139" spans="1:9" ht="18" customHeight="1">
      <c r="A139" s="610" t="s">
        <v>1030</v>
      </c>
      <c r="B139" s="603" t="s">
        <v>722</v>
      </c>
      <c r="C139" s="604"/>
      <c r="D139" s="613" t="s">
        <v>1191</v>
      </c>
      <c r="E139" s="594"/>
      <c r="F139" s="594"/>
      <c r="G139" s="591" t="s">
        <v>1205</v>
      </c>
      <c r="H139" s="594"/>
      <c r="I139" s="594"/>
    </row>
    <row r="140" spans="1:9" ht="16.5" customHeight="1">
      <c r="A140" s="611"/>
      <c r="B140" s="605"/>
      <c r="C140" s="606"/>
      <c r="D140" s="227" t="s">
        <v>473</v>
      </c>
      <c r="E140" s="598" t="s">
        <v>474</v>
      </c>
      <c r="F140" s="599"/>
      <c r="G140" s="228" t="s">
        <v>473</v>
      </c>
      <c r="H140" s="598" t="s">
        <v>474</v>
      </c>
      <c r="I140" s="599"/>
    </row>
    <row r="141" spans="1:9" ht="15" customHeight="1">
      <c r="A141" s="611"/>
      <c r="B141" s="605"/>
      <c r="C141" s="606"/>
      <c r="D141" s="595" t="s">
        <v>111</v>
      </c>
      <c r="E141" s="600" t="s">
        <v>107</v>
      </c>
      <c r="F141" s="616" t="s">
        <v>1208</v>
      </c>
      <c r="G141" s="600" t="s">
        <v>111</v>
      </c>
      <c r="H141" s="600" t="s">
        <v>107</v>
      </c>
      <c r="I141" s="616" t="s">
        <v>1209</v>
      </c>
    </row>
    <row r="142" spans="1:9" ht="12.75">
      <c r="A142" s="611"/>
      <c r="B142" s="605"/>
      <c r="C142" s="606"/>
      <c r="D142" s="596"/>
      <c r="E142" s="601"/>
      <c r="F142" s="617"/>
      <c r="G142" s="601"/>
      <c r="H142" s="601"/>
      <c r="I142" s="617"/>
    </row>
    <row r="143" spans="1:9" ht="18.75" customHeight="1">
      <c r="A143" s="611"/>
      <c r="B143" s="605"/>
      <c r="C143" s="606"/>
      <c r="D143" s="596"/>
      <c r="E143" s="601"/>
      <c r="F143" s="617"/>
      <c r="G143" s="601"/>
      <c r="H143" s="601"/>
      <c r="I143" s="617"/>
    </row>
    <row r="144" spans="1:9" ht="27.75" customHeight="1">
      <c r="A144" s="612"/>
      <c r="B144" s="607"/>
      <c r="C144" s="608"/>
      <c r="D144" s="597"/>
      <c r="E144" s="602"/>
      <c r="F144" s="618"/>
      <c r="G144" s="602"/>
      <c r="H144" s="602"/>
      <c r="I144" s="618"/>
    </row>
    <row r="145" spans="1:9" ht="12.75">
      <c r="A145" s="249"/>
      <c r="B145" s="250"/>
      <c r="C145" s="231"/>
      <c r="D145" s="251"/>
      <c r="E145" s="251"/>
      <c r="G145" s="257"/>
      <c r="H145" s="257"/>
      <c r="I145" s="257"/>
    </row>
    <row r="146" spans="1:9" s="236" customFormat="1" ht="12.75">
      <c r="A146" s="232" t="s">
        <v>282</v>
      </c>
      <c r="B146" s="238" t="s">
        <v>200</v>
      </c>
      <c r="C146" s="234"/>
      <c r="D146" s="235">
        <v>571811440</v>
      </c>
      <c r="E146" s="235">
        <v>1946187278</v>
      </c>
      <c r="F146" s="274">
        <v>3.07475355603816</v>
      </c>
      <c r="G146" s="235">
        <v>1733558501</v>
      </c>
      <c r="H146" s="235">
        <v>5709225742</v>
      </c>
      <c r="I146" s="274">
        <v>5.12248789460546</v>
      </c>
    </row>
    <row r="147" spans="1:12" s="236" customFormat="1" ht="24" customHeight="1">
      <c r="A147" s="237">
        <v>7</v>
      </c>
      <c r="B147" s="238" t="s">
        <v>283</v>
      </c>
      <c r="C147" s="234"/>
      <c r="D147" s="235">
        <v>319487974</v>
      </c>
      <c r="E147" s="235">
        <v>365466662</v>
      </c>
      <c r="F147" s="274">
        <v>-4.88904642631154</v>
      </c>
      <c r="G147" s="235">
        <v>972637549</v>
      </c>
      <c r="H147" s="235">
        <v>1096150419</v>
      </c>
      <c r="I147" s="274">
        <v>0.294143308653176</v>
      </c>
      <c r="K147" s="270"/>
      <c r="L147" s="270"/>
    </row>
    <row r="148" spans="1:9" ht="24" customHeight="1">
      <c r="A148" s="239">
        <v>701</v>
      </c>
      <c r="B148" s="240"/>
      <c r="C148" s="241" t="s">
        <v>856</v>
      </c>
      <c r="D148" s="242">
        <v>75832</v>
      </c>
      <c r="E148" s="242">
        <v>477376</v>
      </c>
      <c r="F148" s="275">
        <v>-19.1374681335806</v>
      </c>
      <c r="G148" s="242">
        <v>230562</v>
      </c>
      <c r="H148" s="242">
        <v>1701371</v>
      </c>
      <c r="I148" s="275">
        <v>11.6031467717252</v>
      </c>
    </row>
    <row r="149" spans="1:9" ht="12.75">
      <c r="A149" s="239">
        <v>702</v>
      </c>
      <c r="B149" s="240"/>
      <c r="C149" s="241" t="s">
        <v>857</v>
      </c>
      <c r="D149" s="242">
        <v>342765</v>
      </c>
      <c r="E149" s="242">
        <v>2145617</v>
      </c>
      <c r="F149" s="275">
        <v>15.382489168189</v>
      </c>
      <c r="G149" s="242">
        <v>1199818</v>
      </c>
      <c r="H149" s="242">
        <v>7330543</v>
      </c>
      <c r="I149" s="275">
        <v>40.2685072307556</v>
      </c>
    </row>
    <row r="150" spans="1:9" ht="12.75">
      <c r="A150" s="239">
        <v>703</v>
      </c>
      <c r="B150" s="240"/>
      <c r="C150" s="241" t="s">
        <v>858</v>
      </c>
      <c r="D150" s="242">
        <v>1051</v>
      </c>
      <c r="E150" s="242">
        <v>42340</v>
      </c>
      <c r="F150" s="275">
        <v>32.8230385544437</v>
      </c>
      <c r="G150" s="242">
        <v>1570</v>
      </c>
      <c r="H150" s="242">
        <v>65682</v>
      </c>
      <c r="I150" s="275">
        <v>-42.4039144503196</v>
      </c>
    </row>
    <row r="151" spans="1:9" ht="12.75">
      <c r="A151" s="239">
        <v>704</v>
      </c>
      <c r="B151" s="240"/>
      <c r="C151" s="241" t="s">
        <v>859</v>
      </c>
      <c r="D151" s="242">
        <v>37431</v>
      </c>
      <c r="E151" s="242">
        <v>283163</v>
      </c>
      <c r="F151" s="275">
        <v>-40.9842249728538</v>
      </c>
      <c r="G151" s="242">
        <v>181123</v>
      </c>
      <c r="H151" s="242">
        <v>1163907</v>
      </c>
      <c r="I151" s="275">
        <v>-22.5011103069108</v>
      </c>
    </row>
    <row r="152" spans="1:9" ht="12.75">
      <c r="A152" s="239">
        <v>705</v>
      </c>
      <c r="B152" s="240"/>
      <c r="C152" s="241" t="s">
        <v>891</v>
      </c>
      <c r="D152" s="242">
        <v>29019</v>
      </c>
      <c r="E152" s="242">
        <v>136509</v>
      </c>
      <c r="F152" s="275">
        <v>-67.5990714719733</v>
      </c>
      <c r="G152" s="242">
        <v>102764</v>
      </c>
      <c r="H152" s="242">
        <v>853653</v>
      </c>
      <c r="I152" s="275">
        <v>-39.3952108434376</v>
      </c>
    </row>
    <row r="153" spans="1:9" ht="12.75">
      <c r="A153" s="239">
        <v>706</v>
      </c>
      <c r="B153" s="240"/>
      <c r="C153" s="241" t="s">
        <v>284</v>
      </c>
      <c r="D153" s="242">
        <v>40866</v>
      </c>
      <c r="E153" s="242">
        <v>1328611</v>
      </c>
      <c r="F153" s="275">
        <v>-53.1842448634705</v>
      </c>
      <c r="G153" s="242">
        <v>194847</v>
      </c>
      <c r="H153" s="242">
        <v>5129645</v>
      </c>
      <c r="I153" s="275">
        <v>-24.7647783274713</v>
      </c>
    </row>
    <row r="154" spans="1:9" ht="12.75">
      <c r="A154" s="239">
        <v>707</v>
      </c>
      <c r="B154" s="240"/>
      <c r="C154" s="241" t="s">
        <v>877</v>
      </c>
      <c r="D154" s="242">
        <v>30698</v>
      </c>
      <c r="E154" s="242">
        <v>808442</v>
      </c>
      <c r="F154" s="277">
        <v>-2.4964390857526</v>
      </c>
      <c r="G154" s="242">
        <v>87537</v>
      </c>
      <c r="H154" s="242">
        <v>2463741</v>
      </c>
      <c r="I154" s="275">
        <v>32.4440977695016</v>
      </c>
    </row>
    <row r="155" spans="1:9" ht="12.75">
      <c r="A155" s="239">
        <v>708</v>
      </c>
      <c r="B155" s="240"/>
      <c r="C155" s="241" t="s">
        <v>286</v>
      </c>
      <c r="D155" s="242">
        <v>60825852</v>
      </c>
      <c r="E155" s="242">
        <v>51879656</v>
      </c>
      <c r="F155" s="275">
        <v>-3.62413012909306</v>
      </c>
      <c r="G155" s="242">
        <v>185732333</v>
      </c>
      <c r="H155" s="242">
        <v>157689361</v>
      </c>
      <c r="I155" s="275">
        <v>-4.78208250575108</v>
      </c>
    </row>
    <row r="156" spans="1:9" ht="12.75">
      <c r="A156" s="239">
        <v>709</v>
      </c>
      <c r="B156" s="240"/>
      <c r="C156" s="241" t="s">
        <v>287</v>
      </c>
      <c r="D156" s="255">
        <v>16903711</v>
      </c>
      <c r="E156" s="255">
        <v>6899444</v>
      </c>
      <c r="F156" s="275">
        <v>9.74618275198164</v>
      </c>
      <c r="G156" s="242">
        <v>53481316</v>
      </c>
      <c r="H156" s="242">
        <v>22122805</v>
      </c>
      <c r="I156" s="275">
        <v>10.7635668916604</v>
      </c>
    </row>
    <row r="157" spans="1:9" ht="12.75">
      <c r="A157" s="239">
        <v>711</v>
      </c>
      <c r="B157" s="240"/>
      <c r="C157" s="241" t="s">
        <v>288</v>
      </c>
      <c r="D157" s="242">
        <v>9926813</v>
      </c>
      <c r="E157" s="242">
        <v>7032062</v>
      </c>
      <c r="F157" s="275">
        <v>-4.2869330493544</v>
      </c>
      <c r="G157" s="242">
        <v>29264366</v>
      </c>
      <c r="H157" s="242">
        <v>18834671</v>
      </c>
      <c r="I157" s="275">
        <v>-2.21752818933344</v>
      </c>
    </row>
    <row r="158" spans="1:9" ht="12.75">
      <c r="A158" s="239">
        <v>732</v>
      </c>
      <c r="B158" s="240"/>
      <c r="C158" s="241" t="s">
        <v>290</v>
      </c>
      <c r="D158" s="242">
        <v>63114933</v>
      </c>
      <c r="E158" s="242">
        <v>76239417</v>
      </c>
      <c r="F158" s="275">
        <v>-21.3968130267344</v>
      </c>
      <c r="G158" s="242">
        <v>201660390</v>
      </c>
      <c r="H158" s="242">
        <v>251052099</v>
      </c>
      <c r="I158" s="275">
        <v>-4.25439566377523</v>
      </c>
    </row>
    <row r="159" spans="1:9" ht="12.75">
      <c r="A159" s="239">
        <v>734</v>
      </c>
      <c r="B159" s="240"/>
      <c r="C159" s="241" t="s">
        <v>293</v>
      </c>
      <c r="D159" s="242">
        <v>1338321</v>
      </c>
      <c r="E159" s="242">
        <v>9402473</v>
      </c>
      <c r="F159" s="275">
        <v>-7.07443080269343</v>
      </c>
      <c r="G159" s="242">
        <v>4521513</v>
      </c>
      <c r="H159" s="242">
        <v>30397985</v>
      </c>
      <c r="I159" s="275">
        <v>12.8978902368123</v>
      </c>
    </row>
    <row r="160" spans="1:9" ht="12.75">
      <c r="A160" s="239">
        <v>736</v>
      </c>
      <c r="B160" s="240"/>
      <c r="C160" s="241" t="s">
        <v>294</v>
      </c>
      <c r="D160" s="242">
        <v>585895</v>
      </c>
      <c r="E160" s="242">
        <v>1545781</v>
      </c>
      <c r="F160" s="275">
        <v>-65.1950524039531</v>
      </c>
      <c r="G160" s="242">
        <v>3745380</v>
      </c>
      <c r="H160" s="242">
        <v>7160810</v>
      </c>
      <c r="I160" s="275">
        <v>-44.5622792854762</v>
      </c>
    </row>
    <row r="161" spans="1:9" ht="12.75">
      <c r="A161" s="239">
        <v>738</v>
      </c>
      <c r="B161" s="240"/>
      <c r="C161" s="241" t="s">
        <v>503</v>
      </c>
      <c r="D161" s="242">
        <v>2509952</v>
      </c>
      <c r="E161" s="242">
        <v>4950328</v>
      </c>
      <c r="F161" s="275">
        <v>2.68871015553094</v>
      </c>
      <c r="G161" s="242">
        <v>6911602</v>
      </c>
      <c r="H161" s="242">
        <v>13042437</v>
      </c>
      <c r="I161" s="275">
        <v>-1.05243392842512</v>
      </c>
    </row>
    <row r="162" spans="1:9" ht="12.75">
      <c r="A162" s="239">
        <v>740</v>
      </c>
      <c r="B162" s="240"/>
      <c r="C162" s="241" t="s">
        <v>295</v>
      </c>
      <c r="D162" s="242">
        <v>249317</v>
      </c>
      <c r="E162" s="242">
        <v>3173355</v>
      </c>
      <c r="F162" s="275">
        <v>-84.4954136867365</v>
      </c>
      <c r="G162" s="242">
        <v>750427</v>
      </c>
      <c r="H162" s="242">
        <v>8108666</v>
      </c>
      <c r="I162" s="275">
        <v>-79.1936753968305</v>
      </c>
    </row>
    <row r="163" spans="1:9" ht="12.75">
      <c r="A163" s="239">
        <v>749</v>
      </c>
      <c r="B163" s="240"/>
      <c r="C163" s="241" t="s">
        <v>296</v>
      </c>
      <c r="D163" s="242">
        <v>15710180</v>
      </c>
      <c r="E163" s="242">
        <v>50460392</v>
      </c>
      <c r="F163" s="275">
        <v>14.4265340871185</v>
      </c>
      <c r="G163" s="242">
        <v>52364577</v>
      </c>
      <c r="H163" s="242">
        <v>134680816</v>
      </c>
      <c r="I163" s="275">
        <v>3.15636180837613</v>
      </c>
    </row>
    <row r="164" spans="1:9" ht="12.75">
      <c r="A164" s="239">
        <v>751</v>
      </c>
      <c r="B164" s="240"/>
      <c r="C164" s="241" t="s">
        <v>297</v>
      </c>
      <c r="D164" s="242">
        <v>17965879</v>
      </c>
      <c r="E164" s="242">
        <v>21070096</v>
      </c>
      <c r="F164" s="275">
        <v>12.7960756352325</v>
      </c>
      <c r="G164" s="242">
        <v>48417923</v>
      </c>
      <c r="H164" s="242">
        <v>60403396</v>
      </c>
      <c r="I164" s="275">
        <v>17.7150990943658</v>
      </c>
    </row>
    <row r="165" spans="1:9" ht="12.75">
      <c r="A165" s="239">
        <v>753</v>
      </c>
      <c r="B165" s="240"/>
      <c r="C165" s="241" t="s">
        <v>502</v>
      </c>
      <c r="D165" s="242">
        <v>8289853</v>
      </c>
      <c r="E165" s="242">
        <v>6974105</v>
      </c>
      <c r="F165" s="275">
        <v>10.7661170691606</v>
      </c>
      <c r="G165" s="242">
        <v>24632493</v>
      </c>
      <c r="H165" s="242">
        <v>21472085</v>
      </c>
      <c r="I165" s="275">
        <v>8.27417239568163</v>
      </c>
    </row>
    <row r="166" spans="1:9" ht="12.75">
      <c r="A166" s="239">
        <v>755</v>
      </c>
      <c r="B166" s="240"/>
      <c r="C166" s="241" t="s">
        <v>298</v>
      </c>
      <c r="D166" s="255">
        <v>101311599</v>
      </c>
      <c r="E166" s="255">
        <v>68575468</v>
      </c>
      <c r="F166" s="275">
        <v>16.3990008646142</v>
      </c>
      <c r="G166" s="242">
        <v>297237620</v>
      </c>
      <c r="H166" s="242">
        <v>201192124</v>
      </c>
      <c r="I166" s="275">
        <v>10.2244257159313</v>
      </c>
    </row>
    <row r="167" spans="1:9" ht="12.75">
      <c r="A167" s="239">
        <v>757</v>
      </c>
      <c r="B167" s="240"/>
      <c r="C167" s="241" t="s">
        <v>299</v>
      </c>
      <c r="D167" s="242">
        <v>7125634</v>
      </c>
      <c r="E167" s="242">
        <v>4902020</v>
      </c>
      <c r="F167" s="275">
        <v>-1.93937990013541</v>
      </c>
      <c r="G167" s="242">
        <v>25760281</v>
      </c>
      <c r="H167" s="242">
        <v>16686256</v>
      </c>
      <c r="I167" s="275">
        <v>-17.8354549000334</v>
      </c>
    </row>
    <row r="168" spans="1:9" ht="12.75">
      <c r="A168" s="239">
        <v>759</v>
      </c>
      <c r="B168" s="240"/>
      <c r="C168" s="241" t="s">
        <v>300</v>
      </c>
      <c r="D168" s="255">
        <v>850651</v>
      </c>
      <c r="E168" s="255">
        <v>1242556</v>
      </c>
      <c r="F168" s="275">
        <v>743.268408551069</v>
      </c>
      <c r="G168" s="242">
        <v>1336791</v>
      </c>
      <c r="H168" s="242">
        <v>2202913</v>
      </c>
      <c r="I168" s="275">
        <v>142.576833713235</v>
      </c>
    </row>
    <row r="169" spans="1:9" ht="12.75">
      <c r="A169" s="239">
        <v>771</v>
      </c>
      <c r="B169" s="240"/>
      <c r="C169" s="241" t="s">
        <v>301</v>
      </c>
      <c r="D169" s="242">
        <v>1504579</v>
      </c>
      <c r="E169" s="242">
        <v>11142653</v>
      </c>
      <c r="F169" s="275">
        <v>56.7921408710727</v>
      </c>
      <c r="G169" s="242">
        <v>3902886</v>
      </c>
      <c r="H169" s="242">
        <v>29894841</v>
      </c>
      <c r="I169" s="275">
        <v>87.2213529296274</v>
      </c>
    </row>
    <row r="170" spans="1:9" ht="12.75">
      <c r="A170" s="239">
        <v>772</v>
      </c>
      <c r="B170" s="240"/>
      <c r="C170" s="241" t="s">
        <v>302</v>
      </c>
      <c r="D170" s="242">
        <v>10603117</v>
      </c>
      <c r="E170" s="242">
        <v>30796538</v>
      </c>
      <c r="F170" s="275">
        <v>5.20937892636518</v>
      </c>
      <c r="G170" s="242">
        <v>30516006</v>
      </c>
      <c r="H170" s="242">
        <v>90499109</v>
      </c>
      <c r="I170" s="275">
        <v>13.1899056773601</v>
      </c>
    </row>
    <row r="171" spans="1:9" ht="12.75">
      <c r="A171" s="239">
        <v>779</v>
      </c>
      <c r="B171" s="240"/>
      <c r="C171" s="241" t="s">
        <v>304</v>
      </c>
      <c r="D171" s="242">
        <v>111283</v>
      </c>
      <c r="E171" s="242">
        <v>3601632</v>
      </c>
      <c r="F171" s="275">
        <v>21.1157372051285</v>
      </c>
      <c r="G171" s="242">
        <v>349730</v>
      </c>
      <c r="H171" s="242">
        <v>10910790</v>
      </c>
      <c r="I171" s="275">
        <v>-15.6953402292797</v>
      </c>
    </row>
    <row r="172" spans="1:9" ht="12.75">
      <c r="A172" s="239">
        <v>781</v>
      </c>
      <c r="B172" s="240"/>
      <c r="C172" s="241" t="s">
        <v>305</v>
      </c>
      <c r="D172" s="242">
        <v>85</v>
      </c>
      <c r="E172" s="242">
        <v>315257</v>
      </c>
      <c r="F172" s="275">
        <v>10.6141625088595</v>
      </c>
      <c r="G172" s="242">
        <v>716</v>
      </c>
      <c r="H172" s="242">
        <v>827946</v>
      </c>
      <c r="I172" s="275">
        <v>23.5286745463606</v>
      </c>
    </row>
    <row r="173" spans="1:9" ht="12.75">
      <c r="A173" s="239">
        <v>790</v>
      </c>
      <c r="B173" s="240"/>
      <c r="C173" s="241" t="s">
        <v>306</v>
      </c>
      <c r="D173" s="242">
        <v>2658</v>
      </c>
      <c r="E173" s="242">
        <v>41371</v>
      </c>
      <c r="F173" s="275">
        <v>-67.2594175371953</v>
      </c>
      <c r="G173" s="242">
        <v>52978</v>
      </c>
      <c r="H173" s="242">
        <v>262767</v>
      </c>
      <c r="I173" s="275">
        <v>-41.8846083242839</v>
      </c>
    </row>
    <row r="174" spans="1:12" s="236" customFormat="1" ht="24" customHeight="1">
      <c r="A174" s="237">
        <v>8</v>
      </c>
      <c r="B174" s="238" t="s">
        <v>307</v>
      </c>
      <c r="C174" s="234"/>
      <c r="D174" s="411">
        <v>252323466</v>
      </c>
      <c r="E174" s="411">
        <v>1580720616</v>
      </c>
      <c r="F174" s="413">
        <v>5.10956750515182</v>
      </c>
      <c r="G174" s="411">
        <v>760920952</v>
      </c>
      <c r="H174" s="411">
        <v>4613075323</v>
      </c>
      <c r="I174" s="413">
        <v>6.33893887994876</v>
      </c>
      <c r="K174" s="270"/>
      <c r="L174" s="270"/>
    </row>
    <row r="175" spans="1:9" ht="24" customHeight="1">
      <c r="A175" s="239">
        <v>801</v>
      </c>
      <c r="B175" s="240"/>
      <c r="C175" s="241" t="s">
        <v>892</v>
      </c>
      <c r="D175" s="242">
        <v>383446</v>
      </c>
      <c r="E175" s="242">
        <v>9411478</v>
      </c>
      <c r="F175" s="275">
        <v>2.78851706015963</v>
      </c>
      <c r="G175" s="242">
        <v>723141</v>
      </c>
      <c r="H175" s="242">
        <v>22512306</v>
      </c>
      <c r="I175" s="275">
        <v>-1.24947630517515</v>
      </c>
    </row>
    <row r="176" spans="1:9" ht="12.75">
      <c r="A176" s="239">
        <v>802</v>
      </c>
      <c r="B176" s="240"/>
      <c r="C176" s="241" t="s">
        <v>860</v>
      </c>
      <c r="D176" s="242">
        <v>20579</v>
      </c>
      <c r="E176" s="242">
        <v>1028242</v>
      </c>
      <c r="F176" s="275">
        <v>4.40828246150596</v>
      </c>
      <c r="G176" s="242">
        <v>28277</v>
      </c>
      <c r="H176" s="242">
        <v>1376780</v>
      </c>
      <c r="I176" s="275">
        <v>-9.40484541088868</v>
      </c>
    </row>
    <row r="177" spans="1:9" ht="12.75">
      <c r="A177" s="239">
        <v>803</v>
      </c>
      <c r="B177" s="240"/>
      <c r="C177" s="241" t="s">
        <v>861</v>
      </c>
      <c r="D177" s="242">
        <v>274152</v>
      </c>
      <c r="E177" s="242">
        <v>6548851</v>
      </c>
      <c r="F177" s="275">
        <v>-24.5628890732463</v>
      </c>
      <c r="G177" s="242">
        <v>1129031</v>
      </c>
      <c r="H177" s="242">
        <v>22541541</v>
      </c>
      <c r="I177" s="275">
        <v>7.18658305923927</v>
      </c>
    </row>
    <row r="178" spans="1:9" ht="12.75">
      <c r="A178" s="239">
        <v>804</v>
      </c>
      <c r="B178" s="240"/>
      <c r="C178" s="241" t="s">
        <v>862</v>
      </c>
      <c r="D178" s="412">
        <v>322576</v>
      </c>
      <c r="E178" s="412">
        <v>9740451</v>
      </c>
      <c r="F178" s="414">
        <v>-29.0859714156893</v>
      </c>
      <c r="G178" s="412">
        <v>689953</v>
      </c>
      <c r="H178" s="412">
        <v>23864514</v>
      </c>
      <c r="I178" s="414">
        <v>-10.6091009766899</v>
      </c>
    </row>
    <row r="179" spans="1:9" ht="12.75">
      <c r="A179" s="239">
        <v>805</v>
      </c>
      <c r="B179" s="240"/>
      <c r="C179" s="241" t="s">
        <v>863</v>
      </c>
      <c r="D179" s="242">
        <v>62614</v>
      </c>
      <c r="E179" s="242">
        <v>1484062</v>
      </c>
      <c r="F179" s="277">
        <v>0.785674363137886</v>
      </c>
      <c r="G179" s="242">
        <v>72819</v>
      </c>
      <c r="H179" s="242">
        <v>1708944</v>
      </c>
      <c r="I179" s="275">
        <v>6.95017422998357</v>
      </c>
    </row>
    <row r="180" spans="1:9" ht="12.75">
      <c r="A180" s="239">
        <v>806</v>
      </c>
      <c r="B180" s="240"/>
      <c r="C180" s="241" t="s">
        <v>864</v>
      </c>
      <c r="D180" s="242">
        <v>175542</v>
      </c>
      <c r="E180" s="242">
        <v>4360398</v>
      </c>
      <c r="F180" s="275">
        <v>-13.1257933271956</v>
      </c>
      <c r="G180" s="242">
        <v>459888</v>
      </c>
      <c r="H180" s="242">
        <v>12915541</v>
      </c>
      <c r="I180" s="275">
        <v>-2.80014907115755</v>
      </c>
    </row>
    <row r="181" spans="1:9" ht="12.75">
      <c r="A181" s="239">
        <v>807</v>
      </c>
      <c r="B181" s="240"/>
      <c r="C181" s="241" t="s">
        <v>308</v>
      </c>
      <c r="D181" s="242">
        <v>16546</v>
      </c>
      <c r="E181" s="242">
        <v>687715</v>
      </c>
      <c r="F181" s="275">
        <v>-18.5803671321427</v>
      </c>
      <c r="G181" s="242">
        <v>33842</v>
      </c>
      <c r="H181" s="242">
        <v>1440180</v>
      </c>
      <c r="I181" s="275">
        <v>-5.49138011931534</v>
      </c>
    </row>
    <row r="182" spans="1:9" ht="12.75">
      <c r="A182" s="239">
        <v>808</v>
      </c>
      <c r="B182" s="240"/>
      <c r="C182" s="241" t="s">
        <v>309</v>
      </c>
      <c r="D182" s="242">
        <v>24067</v>
      </c>
      <c r="E182" s="242">
        <v>863595</v>
      </c>
      <c r="F182" s="275">
        <v>-18.4977873663289</v>
      </c>
      <c r="G182" s="242">
        <v>35629</v>
      </c>
      <c r="H182" s="242">
        <v>1356213</v>
      </c>
      <c r="I182" s="275">
        <v>-9.40146217503882</v>
      </c>
    </row>
    <row r="183" spans="1:9" ht="12.75">
      <c r="A183" s="239">
        <v>809</v>
      </c>
      <c r="B183" s="240"/>
      <c r="C183" s="241" t="s">
        <v>310</v>
      </c>
      <c r="D183" s="242">
        <v>7484455</v>
      </c>
      <c r="E183" s="242">
        <v>38762908</v>
      </c>
      <c r="F183" s="275">
        <v>19.2906627930269</v>
      </c>
      <c r="G183" s="242">
        <v>22844413</v>
      </c>
      <c r="H183" s="242">
        <v>114997699</v>
      </c>
      <c r="I183" s="275">
        <v>17.5290142273354</v>
      </c>
    </row>
    <row r="184" spans="1:9" ht="12.75">
      <c r="A184" s="239">
        <v>810</v>
      </c>
      <c r="B184" s="240"/>
      <c r="C184" s="241" t="s">
        <v>311</v>
      </c>
      <c r="D184" s="242">
        <v>2082</v>
      </c>
      <c r="E184" s="242">
        <v>51715</v>
      </c>
      <c r="F184" s="277">
        <v>-31.9181147972617</v>
      </c>
      <c r="G184" s="242">
        <v>9514</v>
      </c>
      <c r="H184" s="242">
        <v>189741</v>
      </c>
      <c r="I184" s="275">
        <v>-69.7752991551019</v>
      </c>
    </row>
    <row r="185" spans="1:9" ht="12.75">
      <c r="A185" s="239">
        <v>811</v>
      </c>
      <c r="B185" s="240"/>
      <c r="C185" s="241" t="s">
        <v>312</v>
      </c>
      <c r="D185" s="242">
        <v>293871</v>
      </c>
      <c r="E185" s="242">
        <v>9098346</v>
      </c>
      <c r="F185" s="275">
        <v>-9.4500659193977</v>
      </c>
      <c r="G185" s="412">
        <v>1167547</v>
      </c>
      <c r="H185" s="412">
        <v>30131476</v>
      </c>
      <c r="I185" s="414">
        <v>11.8472673984973</v>
      </c>
    </row>
    <row r="186" spans="1:9" ht="12.75">
      <c r="A186" s="239">
        <v>812</v>
      </c>
      <c r="B186" s="240"/>
      <c r="C186" s="241" t="s">
        <v>893</v>
      </c>
      <c r="D186" s="242">
        <v>155226</v>
      </c>
      <c r="E186" s="242">
        <v>2055022</v>
      </c>
      <c r="F186" s="275">
        <v>-0.749274583972465</v>
      </c>
      <c r="G186" s="242">
        <v>453556</v>
      </c>
      <c r="H186" s="242">
        <v>6291283</v>
      </c>
      <c r="I186" s="275">
        <v>25.408801144994</v>
      </c>
    </row>
    <row r="187" spans="1:9" ht="12.75">
      <c r="A187" s="239">
        <v>813</v>
      </c>
      <c r="B187" s="240"/>
      <c r="C187" s="241" t="s">
        <v>313</v>
      </c>
      <c r="D187" s="242">
        <v>13440872</v>
      </c>
      <c r="E187" s="242">
        <v>20872590</v>
      </c>
      <c r="F187" s="275">
        <v>-8.15195669041849</v>
      </c>
      <c r="G187" s="242">
        <v>38083407</v>
      </c>
      <c r="H187" s="242">
        <v>58916287</v>
      </c>
      <c r="I187" s="275">
        <v>-7.13559746034214</v>
      </c>
    </row>
    <row r="188" spans="1:9" ht="12.75">
      <c r="A188" s="239">
        <v>814</v>
      </c>
      <c r="B188" s="240"/>
      <c r="C188" s="241" t="s">
        <v>314</v>
      </c>
      <c r="D188" s="242">
        <v>1305089</v>
      </c>
      <c r="E188" s="242">
        <v>3766255</v>
      </c>
      <c r="F188" s="275">
        <v>29.4632314598414</v>
      </c>
      <c r="G188" s="242">
        <v>3542132</v>
      </c>
      <c r="H188" s="242">
        <v>11547858</v>
      </c>
      <c r="I188" s="275">
        <v>33.8981909028117</v>
      </c>
    </row>
    <row r="189" spans="1:9" ht="12.75">
      <c r="A189" s="239">
        <v>815</v>
      </c>
      <c r="B189" s="240"/>
      <c r="C189" s="241" t="s">
        <v>501</v>
      </c>
      <c r="D189" s="242">
        <v>11969914</v>
      </c>
      <c r="E189" s="242">
        <v>16934683</v>
      </c>
      <c r="F189" s="275">
        <v>-3.94826256538772</v>
      </c>
      <c r="G189" s="242">
        <v>38418784</v>
      </c>
      <c r="H189" s="242">
        <v>50277793</v>
      </c>
      <c r="I189" s="275">
        <v>-2.96712274506866</v>
      </c>
    </row>
    <row r="190" spans="1:9" ht="12.75">
      <c r="A190" s="239">
        <v>816</v>
      </c>
      <c r="B190" s="240"/>
      <c r="C190" s="241" t="s">
        <v>315</v>
      </c>
      <c r="D190" s="242">
        <v>4930589</v>
      </c>
      <c r="E190" s="242">
        <v>25790382</v>
      </c>
      <c r="F190" s="275">
        <v>-5.11074284273701</v>
      </c>
      <c r="G190" s="242">
        <v>14902249</v>
      </c>
      <c r="H190" s="242">
        <v>78139962</v>
      </c>
      <c r="I190" s="275">
        <v>3.82345677563914</v>
      </c>
    </row>
    <row r="191" spans="1:9" ht="12.75">
      <c r="A191" s="239">
        <v>817</v>
      </c>
      <c r="B191" s="240"/>
      <c r="C191" s="241" t="s">
        <v>316</v>
      </c>
      <c r="D191" s="242">
        <v>1433910</v>
      </c>
      <c r="E191" s="242">
        <v>1489976</v>
      </c>
      <c r="F191" s="275">
        <v>-4.29608314170831</v>
      </c>
      <c r="G191" s="242">
        <v>4030179</v>
      </c>
      <c r="H191" s="242">
        <v>4300554</v>
      </c>
      <c r="I191" s="275">
        <v>0.321196421094129</v>
      </c>
    </row>
    <row r="192" spans="1:9" ht="12.75">
      <c r="A192" s="239">
        <v>818</v>
      </c>
      <c r="B192" s="240"/>
      <c r="C192" s="241" t="s">
        <v>317</v>
      </c>
      <c r="D192" s="242">
        <v>3492208</v>
      </c>
      <c r="E192" s="242">
        <v>5172767</v>
      </c>
      <c r="F192" s="275">
        <v>-15.4653699639327</v>
      </c>
      <c r="G192" s="242">
        <v>11871215</v>
      </c>
      <c r="H192" s="242">
        <v>16599223</v>
      </c>
      <c r="I192" s="275">
        <v>-15.6618371154673</v>
      </c>
    </row>
    <row r="193" spans="1:9" ht="12.75">
      <c r="A193" s="239">
        <v>819</v>
      </c>
      <c r="B193" s="240"/>
      <c r="C193" s="241" t="s">
        <v>318</v>
      </c>
      <c r="D193" s="242">
        <v>12830444</v>
      </c>
      <c r="E193" s="242">
        <v>23609752</v>
      </c>
      <c r="F193" s="275">
        <v>-6.29594290509363</v>
      </c>
      <c r="G193" s="242">
        <v>40540953</v>
      </c>
      <c r="H193" s="242">
        <v>74434273</v>
      </c>
      <c r="I193" s="275">
        <v>-1.67925052901333</v>
      </c>
    </row>
    <row r="194" spans="1:9" ht="12.75">
      <c r="A194" s="239">
        <v>820</v>
      </c>
      <c r="B194" s="240"/>
      <c r="C194" s="241" t="s">
        <v>865</v>
      </c>
      <c r="D194" s="412">
        <v>1334457</v>
      </c>
      <c r="E194" s="412">
        <v>17076197</v>
      </c>
      <c r="F194" s="414">
        <v>37.4837748312912</v>
      </c>
      <c r="G194" s="412">
        <v>3679687</v>
      </c>
      <c r="H194" s="412">
        <v>45944453</v>
      </c>
      <c r="I194" s="414">
        <v>30.6809984664817</v>
      </c>
    </row>
    <row r="195" spans="1:9" ht="12.75">
      <c r="A195" s="239">
        <v>823</v>
      </c>
      <c r="B195" s="240"/>
      <c r="C195" s="241" t="s">
        <v>319</v>
      </c>
      <c r="D195" s="412">
        <v>108571</v>
      </c>
      <c r="E195" s="412">
        <v>1360375</v>
      </c>
      <c r="F195" s="414">
        <v>15.5180319794842</v>
      </c>
      <c r="G195" s="412">
        <v>289890</v>
      </c>
      <c r="H195" s="412">
        <v>3884256</v>
      </c>
      <c r="I195" s="414">
        <v>13.0910247048589</v>
      </c>
    </row>
    <row r="196" spans="1:9" ht="12.75">
      <c r="A196" s="239">
        <v>829</v>
      </c>
      <c r="B196" s="240"/>
      <c r="C196" s="241" t="s">
        <v>320</v>
      </c>
      <c r="D196" s="412">
        <v>17402282</v>
      </c>
      <c r="E196" s="412">
        <v>68235074</v>
      </c>
      <c r="F196" s="414">
        <v>-9.45245420340731</v>
      </c>
      <c r="G196" s="412">
        <v>53528030</v>
      </c>
      <c r="H196" s="412">
        <v>209012478</v>
      </c>
      <c r="I196" s="414">
        <v>-1.99749212018961</v>
      </c>
    </row>
    <row r="197" spans="1:9" ht="12.75">
      <c r="A197" s="239">
        <v>831</v>
      </c>
      <c r="B197" s="240"/>
      <c r="C197" s="241" t="s">
        <v>321</v>
      </c>
      <c r="D197" s="255">
        <v>1055528</v>
      </c>
      <c r="E197" s="255">
        <v>1780713</v>
      </c>
      <c r="F197" s="275">
        <v>-31.6621177489151</v>
      </c>
      <c r="G197" s="242">
        <v>2753633</v>
      </c>
      <c r="H197" s="242">
        <v>4756444</v>
      </c>
      <c r="I197" s="275">
        <v>-12.7718770212946</v>
      </c>
    </row>
    <row r="198" spans="1:9" ht="12.75">
      <c r="A198" s="239">
        <v>832</v>
      </c>
      <c r="B198" s="240"/>
      <c r="C198" s="241" t="s">
        <v>322</v>
      </c>
      <c r="D198" s="242">
        <v>35027113</v>
      </c>
      <c r="E198" s="242">
        <v>94472663</v>
      </c>
      <c r="F198" s="275">
        <v>-5.45074359287716</v>
      </c>
      <c r="G198" s="242">
        <v>103712897</v>
      </c>
      <c r="H198" s="242">
        <v>291272977</v>
      </c>
      <c r="I198" s="275">
        <v>-3.16207164249857</v>
      </c>
    </row>
    <row r="199" spans="1:9" ht="12.75">
      <c r="A199" s="239">
        <v>833</v>
      </c>
      <c r="B199" s="240"/>
      <c r="C199" s="241" t="s">
        <v>323</v>
      </c>
      <c r="D199" s="255">
        <v>253357</v>
      </c>
      <c r="E199" s="255">
        <v>2011806</v>
      </c>
      <c r="F199" s="275">
        <v>26.307442624083</v>
      </c>
      <c r="G199" s="242">
        <v>587907</v>
      </c>
      <c r="H199" s="242">
        <v>4988822</v>
      </c>
      <c r="I199" s="275">
        <v>3.18405204517096</v>
      </c>
    </row>
    <row r="200" spans="1:9" ht="12.75">
      <c r="A200" s="239">
        <v>834</v>
      </c>
      <c r="B200" s="240"/>
      <c r="C200" s="241" t="s">
        <v>324</v>
      </c>
      <c r="D200" s="242">
        <v>98540</v>
      </c>
      <c r="E200" s="242">
        <v>10573504</v>
      </c>
      <c r="F200" s="275">
        <v>1.80481424371429</v>
      </c>
      <c r="G200" s="242">
        <v>268564</v>
      </c>
      <c r="H200" s="242">
        <v>28175468</v>
      </c>
      <c r="I200" s="275">
        <v>-11.0634082902994</v>
      </c>
    </row>
    <row r="201" spans="1:9" ht="12.75">
      <c r="A201" s="239">
        <v>835</v>
      </c>
      <c r="B201" s="240"/>
      <c r="C201" s="241" t="s">
        <v>500</v>
      </c>
      <c r="D201" s="242">
        <v>127101</v>
      </c>
      <c r="E201" s="242">
        <v>867992</v>
      </c>
      <c r="F201" s="275">
        <v>-32.3041599009198</v>
      </c>
      <c r="G201" s="242">
        <v>404566</v>
      </c>
      <c r="H201" s="242">
        <v>4307194</v>
      </c>
      <c r="I201" s="275">
        <v>-2.1959172551602</v>
      </c>
    </row>
    <row r="202" spans="1:9" ht="12.75">
      <c r="A202" s="239">
        <v>839</v>
      </c>
      <c r="B202" s="240"/>
      <c r="C202" s="241" t="s">
        <v>325</v>
      </c>
      <c r="D202" s="412">
        <v>8082707</v>
      </c>
      <c r="E202" s="412">
        <v>16762323</v>
      </c>
      <c r="F202" s="414">
        <v>30.1056519501035</v>
      </c>
      <c r="G202" s="412">
        <v>22562613</v>
      </c>
      <c r="H202" s="412">
        <v>44469935</v>
      </c>
      <c r="I202" s="414">
        <v>23.4892298045732</v>
      </c>
    </row>
    <row r="203" spans="1:9" ht="12.75">
      <c r="A203" s="239">
        <v>841</v>
      </c>
      <c r="B203" s="240"/>
      <c r="C203" s="241" t="s">
        <v>866</v>
      </c>
      <c r="D203" s="242">
        <v>296460</v>
      </c>
      <c r="E203" s="242">
        <v>4206147</v>
      </c>
      <c r="F203" s="275">
        <v>-10.3232535445702</v>
      </c>
      <c r="G203" s="242">
        <v>1201685</v>
      </c>
      <c r="H203" s="242">
        <v>17447022</v>
      </c>
      <c r="I203" s="275">
        <v>8.52464455533472</v>
      </c>
    </row>
    <row r="204" spans="1:9" ht="12.75">
      <c r="A204" s="239">
        <v>842</v>
      </c>
      <c r="B204" s="240"/>
      <c r="C204" s="241" t="s">
        <v>326</v>
      </c>
      <c r="D204" s="242">
        <v>2828518</v>
      </c>
      <c r="E204" s="242">
        <v>30652831</v>
      </c>
      <c r="F204" s="275">
        <v>19.6477450727442</v>
      </c>
      <c r="G204" s="242">
        <v>7663945</v>
      </c>
      <c r="H204" s="242">
        <v>86266392</v>
      </c>
      <c r="I204" s="275">
        <v>15.7659718834335</v>
      </c>
    </row>
    <row r="205" spans="1:9" ht="12.75">
      <c r="A205" s="239">
        <v>843</v>
      </c>
      <c r="B205" s="240"/>
      <c r="C205" s="241" t="s">
        <v>327</v>
      </c>
      <c r="D205" s="242">
        <v>585563</v>
      </c>
      <c r="E205" s="242">
        <v>6961390</v>
      </c>
      <c r="F205" s="275">
        <v>24.1819851842655</v>
      </c>
      <c r="G205" s="242">
        <v>1781641</v>
      </c>
      <c r="H205" s="242">
        <v>19712873</v>
      </c>
      <c r="I205" s="275">
        <v>32.5978599093542</v>
      </c>
    </row>
    <row r="207" spans="1:9" ht="16.5">
      <c r="A207" s="609" t="s">
        <v>67</v>
      </c>
      <c r="B207" s="609"/>
      <c r="C207" s="609"/>
      <c r="D207" s="609"/>
      <c r="E207" s="609"/>
      <c r="F207" s="609"/>
      <c r="G207" s="609"/>
      <c r="H207" s="609"/>
      <c r="I207" s="609"/>
    </row>
    <row r="208" spans="1:9" ht="12.75">
      <c r="A208" s="240"/>
      <c r="C208" s="261"/>
      <c r="D208" s="224"/>
      <c r="E208" s="224"/>
      <c r="F208" s="225"/>
      <c r="G208" s="248"/>
      <c r="H208" s="248"/>
      <c r="I208" s="258"/>
    </row>
    <row r="209" spans="1:9" ht="18" customHeight="1">
      <c r="A209" s="610" t="s">
        <v>1030</v>
      </c>
      <c r="B209" s="603" t="s">
        <v>722</v>
      </c>
      <c r="C209" s="604"/>
      <c r="D209" s="613" t="s">
        <v>1191</v>
      </c>
      <c r="E209" s="594"/>
      <c r="F209" s="614"/>
      <c r="G209" s="591" t="s">
        <v>1205</v>
      </c>
      <c r="H209" s="594"/>
      <c r="I209" s="594"/>
    </row>
    <row r="210" spans="1:9" ht="16.5" customHeight="1">
      <c r="A210" s="611"/>
      <c r="B210" s="605"/>
      <c r="C210" s="606"/>
      <c r="D210" s="227" t="s">
        <v>473</v>
      </c>
      <c r="E210" s="598" t="s">
        <v>474</v>
      </c>
      <c r="F210" s="619"/>
      <c r="G210" s="228" t="s">
        <v>473</v>
      </c>
      <c r="H210" s="598" t="s">
        <v>474</v>
      </c>
      <c r="I210" s="599"/>
    </row>
    <row r="211" spans="1:9" ht="15" customHeight="1">
      <c r="A211" s="611"/>
      <c r="B211" s="605"/>
      <c r="C211" s="606"/>
      <c r="D211" s="595" t="s">
        <v>111</v>
      </c>
      <c r="E211" s="600" t="s">
        <v>107</v>
      </c>
      <c r="F211" s="620" t="s">
        <v>1208</v>
      </c>
      <c r="G211" s="600" t="s">
        <v>111</v>
      </c>
      <c r="H211" s="600" t="s">
        <v>107</v>
      </c>
      <c r="I211" s="616" t="s">
        <v>1209</v>
      </c>
    </row>
    <row r="212" spans="1:9" ht="12.75">
      <c r="A212" s="611"/>
      <c r="B212" s="605"/>
      <c r="C212" s="606"/>
      <c r="D212" s="596"/>
      <c r="E212" s="601"/>
      <c r="F212" s="621"/>
      <c r="G212" s="601"/>
      <c r="H212" s="601"/>
      <c r="I212" s="617"/>
    </row>
    <row r="213" spans="1:9" ht="18.75" customHeight="1">
      <c r="A213" s="611"/>
      <c r="B213" s="605"/>
      <c r="C213" s="606"/>
      <c r="D213" s="596"/>
      <c r="E213" s="601"/>
      <c r="F213" s="621"/>
      <c r="G213" s="601"/>
      <c r="H213" s="601"/>
      <c r="I213" s="617"/>
    </row>
    <row r="214" spans="1:9" ht="27.75" customHeight="1">
      <c r="A214" s="612"/>
      <c r="B214" s="607"/>
      <c r="C214" s="608"/>
      <c r="D214" s="597"/>
      <c r="E214" s="602"/>
      <c r="F214" s="622"/>
      <c r="G214" s="602"/>
      <c r="H214" s="602"/>
      <c r="I214" s="618"/>
    </row>
    <row r="215" spans="1:9" ht="12.75">
      <c r="A215" s="259"/>
      <c r="B215" s="260"/>
      <c r="C215" s="231"/>
      <c r="D215" s="251"/>
      <c r="E215" s="251"/>
      <c r="G215" s="251"/>
      <c r="H215" s="251"/>
      <c r="I215" s="253"/>
    </row>
    <row r="216" spans="1:9" ht="12.75">
      <c r="A216" s="239"/>
      <c r="B216" s="261" t="s">
        <v>292</v>
      </c>
      <c r="C216" s="262"/>
      <c r="D216" s="251"/>
      <c r="E216" s="251"/>
      <c r="G216" s="251"/>
      <c r="H216" s="251"/>
      <c r="I216" s="253"/>
    </row>
    <row r="217" spans="1:9" ht="12.75">
      <c r="A217" s="239"/>
      <c r="B217" s="243"/>
      <c r="C217" s="241"/>
      <c r="D217" s="251"/>
      <c r="E217" s="251"/>
      <c r="G217" s="251"/>
      <c r="H217" s="251"/>
      <c r="I217" s="253"/>
    </row>
    <row r="218" spans="1:9" ht="12.75">
      <c r="A218" s="239">
        <v>844</v>
      </c>
      <c r="B218" s="240"/>
      <c r="C218" s="241" t="s">
        <v>867</v>
      </c>
      <c r="D218" s="242">
        <v>5750988</v>
      </c>
      <c r="E218" s="242">
        <v>24626133</v>
      </c>
      <c r="F218" s="275">
        <v>12.1336199693481</v>
      </c>
      <c r="G218" s="242">
        <v>19154596</v>
      </c>
      <c r="H218" s="242">
        <v>76358166</v>
      </c>
      <c r="I218" s="275">
        <v>30.9706288737689</v>
      </c>
    </row>
    <row r="219" spans="1:9" ht="12.75">
      <c r="A219" s="239">
        <v>845</v>
      </c>
      <c r="B219" s="243"/>
      <c r="C219" s="241" t="s">
        <v>837</v>
      </c>
      <c r="D219" s="242">
        <v>1446911</v>
      </c>
      <c r="E219" s="242">
        <v>7219508</v>
      </c>
      <c r="F219" s="275">
        <v>29.4942778282796</v>
      </c>
      <c r="G219" s="242">
        <v>3833653</v>
      </c>
      <c r="H219" s="242">
        <v>15777873</v>
      </c>
      <c r="I219" s="275">
        <v>-23.9997905618136</v>
      </c>
    </row>
    <row r="220" spans="1:9" ht="12.75">
      <c r="A220" s="239">
        <v>846</v>
      </c>
      <c r="B220" s="243"/>
      <c r="C220" s="241" t="s">
        <v>328</v>
      </c>
      <c r="D220" s="415">
        <v>1168568</v>
      </c>
      <c r="E220" s="415">
        <v>7411113</v>
      </c>
      <c r="F220" s="414">
        <v>77.9235763750094</v>
      </c>
      <c r="G220" s="412">
        <v>3454044</v>
      </c>
      <c r="H220" s="412">
        <v>22497278</v>
      </c>
      <c r="I220" s="414">
        <v>20.1637993361455</v>
      </c>
    </row>
    <row r="221" spans="1:9" ht="12.75">
      <c r="A221" s="239">
        <v>847</v>
      </c>
      <c r="B221" s="243"/>
      <c r="C221" s="241" t="s">
        <v>868</v>
      </c>
      <c r="D221" s="242">
        <v>351081</v>
      </c>
      <c r="E221" s="242">
        <v>6816622</v>
      </c>
      <c r="F221" s="275">
        <v>504.719504416551</v>
      </c>
      <c r="G221" s="242">
        <v>1471015</v>
      </c>
      <c r="H221" s="242">
        <v>23952743</v>
      </c>
      <c r="I221" s="275">
        <v>531.611196722643</v>
      </c>
    </row>
    <row r="222" spans="1:9" ht="12.75">
      <c r="A222" s="239">
        <v>848</v>
      </c>
      <c r="B222" s="243"/>
      <c r="C222" s="241" t="s">
        <v>869</v>
      </c>
      <c r="D222" s="255">
        <v>30621</v>
      </c>
      <c r="E222" s="255">
        <v>737948</v>
      </c>
      <c r="F222" s="275">
        <v>-36.351804398245</v>
      </c>
      <c r="G222" s="242">
        <v>137959</v>
      </c>
      <c r="H222" s="242">
        <v>3565127</v>
      </c>
      <c r="I222" s="275">
        <v>-51.4253462098132</v>
      </c>
    </row>
    <row r="223" spans="1:9" ht="12.75">
      <c r="A223" s="239">
        <v>849</v>
      </c>
      <c r="B223" s="243"/>
      <c r="C223" s="241" t="s">
        <v>329</v>
      </c>
      <c r="D223" s="412">
        <v>1793970</v>
      </c>
      <c r="E223" s="412">
        <v>12891186</v>
      </c>
      <c r="F223" s="414">
        <v>39.3657398958864</v>
      </c>
      <c r="G223" s="412">
        <v>4680062</v>
      </c>
      <c r="H223" s="412">
        <v>31969836</v>
      </c>
      <c r="I223" s="414">
        <v>17.3734485065134</v>
      </c>
    </row>
    <row r="224" spans="1:9" ht="12.75">
      <c r="A224" s="239">
        <v>850</v>
      </c>
      <c r="B224" s="243"/>
      <c r="C224" s="241" t="s">
        <v>330</v>
      </c>
      <c r="D224" s="242">
        <v>126588</v>
      </c>
      <c r="E224" s="242">
        <v>1550663</v>
      </c>
      <c r="F224" s="275">
        <v>-61.8548570599225</v>
      </c>
      <c r="G224" s="242">
        <v>660909</v>
      </c>
      <c r="H224" s="242">
        <v>5811337</v>
      </c>
      <c r="I224" s="275">
        <v>-11.0391134247527</v>
      </c>
    </row>
    <row r="225" spans="1:9" ht="12.75">
      <c r="A225" s="239">
        <v>851</v>
      </c>
      <c r="B225" s="243"/>
      <c r="C225" s="241" t="s">
        <v>882</v>
      </c>
      <c r="D225" s="242">
        <v>176245</v>
      </c>
      <c r="E225" s="242">
        <v>2556565</v>
      </c>
      <c r="F225" s="275">
        <v>-43.4692314819176</v>
      </c>
      <c r="G225" s="242">
        <v>865243</v>
      </c>
      <c r="H225" s="242">
        <v>13754946</v>
      </c>
      <c r="I225" s="275">
        <v>-5.1908342646564</v>
      </c>
    </row>
    <row r="226" spans="1:9" ht="12.75">
      <c r="A226" s="239">
        <v>852</v>
      </c>
      <c r="B226" s="243"/>
      <c r="C226" s="241" t="s">
        <v>331</v>
      </c>
      <c r="D226" s="242">
        <v>1662798</v>
      </c>
      <c r="E226" s="242">
        <v>15159005</v>
      </c>
      <c r="F226" s="275">
        <v>-12.0232782185286</v>
      </c>
      <c r="G226" s="242">
        <v>5677586</v>
      </c>
      <c r="H226" s="242">
        <v>45163084</v>
      </c>
      <c r="I226" s="275">
        <v>-8.65697587944321</v>
      </c>
    </row>
    <row r="227" spans="1:9" ht="12.75">
      <c r="A227" s="239">
        <v>853</v>
      </c>
      <c r="B227" s="243"/>
      <c r="C227" s="241" t="s">
        <v>720</v>
      </c>
      <c r="D227" s="242">
        <v>409436</v>
      </c>
      <c r="E227" s="242">
        <v>29151528</v>
      </c>
      <c r="F227" s="275">
        <v>28.3897997162448</v>
      </c>
      <c r="G227" s="242">
        <v>1222941</v>
      </c>
      <c r="H227" s="242">
        <v>88589383</v>
      </c>
      <c r="I227" s="275">
        <v>18.8700955764358</v>
      </c>
    </row>
    <row r="228" spans="1:9" ht="12.75">
      <c r="A228" s="239">
        <v>854</v>
      </c>
      <c r="B228" s="243"/>
      <c r="C228" s="241" t="s">
        <v>537</v>
      </c>
      <c r="D228" s="242">
        <v>82318</v>
      </c>
      <c r="E228" s="242">
        <v>1402220</v>
      </c>
      <c r="F228" s="275">
        <v>-35.0384079587239</v>
      </c>
      <c r="G228" s="242">
        <v>185652</v>
      </c>
      <c r="H228" s="242">
        <v>4312608</v>
      </c>
      <c r="I228" s="275">
        <v>-30.2264989318652</v>
      </c>
    </row>
    <row r="229" spans="1:9" ht="12.75">
      <c r="A229" s="239">
        <v>859</v>
      </c>
      <c r="B229" s="243"/>
      <c r="C229" s="241" t="s">
        <v>332</v>
      </c>
      <c r="D229" s="255">
        <v>3305021</v>
      </c>
      <c r="E229" s="255">
        <v>38300900</v>
      </c>
      <c r="F229" s="275">
        <v>12.6273957202889</v>
      </c>
      <c r="G229" s="242">
        <v>9640027</v>
      </c>
      <c r="H229" s="242">
        <v>110830916</v>
      </c>
      <c r="I229" s="275">
        <v>-5.03157380592801</v>
      </c>
    </row>
    <row r="230" spans="1:9" ht="12.75">
      <c r="A230" s="239">
        <v>860</v>
      </c>
      <c r="B230" s="243"/>
      <c r="C230" s="241" t="s">
        <v>850</v>
      </c>
      <c r="D230" s="242">
        <v>63118</v>
      </c>
      <c r="E230" s="242">
        <v>933645</v>
      </c>
      <c r="F230" s="275">
        <v>-19.3705924110451</v>
      </c>
      <c r="G230" s="242">
        <v>433929</v>
      </c>
      <c r="H230" s="242">
        <v>4044245</v>
      </c>
      <c r="I230" s="275">
        <v>6.73644583361155</v>
      </c>
    </row>
    <row r="231" spans="1:9" ht="12.75">
      <c r="A231" s="239">
        <v>861</v>
      </c>
      <c r="B231" s="243"/>
      <c r="C231" s="241" t="s">
        <v>875</v>
      </c>
      <c r="D231" s="255">
        <v>5070232</v>
      </c>
      <c r="E231" s="255">
        <v>76904612</v>
      </c>
      <c r="F231" s="275">
        <v>-8.30288124281468</v>
      </c>
      <c r="G231" s="242">
        <v>15187026</v>
      </c>
      <c r="H231" s="242">
        <v>250344763</v>
      </c>
      <c r="I231" s="275">
        <v>2.76417270528447</v>
      </c>
    </row>
    <row r="232" spans="1:9" ht="12.75">
      <c r="A232" s="239">
        <v>862</v>
      </c>
      <c r="B232" s="243"/>
      <c r="C232" s="241" t="s">
        <v>333</v>
      </c>
      <c r="D232" s="242">
        <v>3421866</v>
      </c>
      <c r="E232" s="242">
        <v>20341334</v>
      </c>
      <c r="F232" s="275">
        <v>28.5672723953894</v>
      </c>
      <c r="G232" s="242">
        <v>8584831</v>
      </c>
      <c r="H232" s="242">
        <v>49537451</v>
      </c>
      <c r="I232" s="275">
        <v>3.02991334413976</v>
      </c>
    </row>
    <row r="233" spans="1:9" ht="12.75">
      <c r="A233" s="239">
        <v>863</v>
      </c>
      <c r="B233" s="243"/>
      <c r="C233" s="241" t="s">
        <v>499</v>
      </c>
      <c r="D233" s="242">
        <v>544355</v>
      </c>
      <c r="E233" s="242">
        <v>88520847</v>
      </c>
      <c r="F233" s="275">
        <v>15.371326594906</v>
      </c>
      <c r="G233" s="242">
        <v>1639830</v>
      </c>
      <c r="H233" s="242">
        <v>223457719</v>
      </c>
      <c r="I233" s="275">
        <v>2.66615270888323</v>
      </c>
    </row>
    <row r="234" spans="1:9" ht="12.75">
      <c r="A234" s="239">
        <v>864</v>
      </c>
      <c r="B234" s="243"/>
      <c r="C234" s="241" t="s">
        <v>876</v>
      </c>
      <c r="D234" s="242">
        <v>2013105</v>
      </c>
      <c r="E234" s="242">
        <v>56098346</v>
      </c>
      <c r="F234" s="275">
        <v>-27.4897218820537</v>
      </c>
      <c r="G234" s="242">
        <v>5836128</v>
      </c>
      <c r="H234" s="242">
        <v>178412579</v>
      </c>
      <c r="I234" s="275">
        <v>-1.10549772870753</v>
      </c>
    </row>
    <row r="235" spans="1:9" ht="12.75">
      <c r="A235" s="239">
        <v>865</v>
      </c>
      <c r="B235" s="243"/>
      <c r="C235" s="241" t="s">
        <v>334</v>
      </c>
      <c r="D235" s="242">
        <v>2594674</v>
      </c>
      <c r="E235" s="242">
        <v>81491113</v>
      </c>
      <c r="F235" s="275">
        <v>23.7826385289033</v>
      </c>
      <c r="G235" s="242">
        <v>3431413</v>
      </c>
      <c r="H235" s="242">
        <v>229469552</v>
      </c>
      <c r="I235" s="275">
        <v>43.858871457017</v>
      </c>
    </row>
    <row r="236" spans="1:9" ht="12.75">
      <c r="A236" s="239">
        <v>869</v>
      </c>
      <c r="B236" s="243"/>
      <c r="C236" s="241" t="s">
        <v>335</v>
      </c>
      <c r="D236" s="242">
        <v>5839741</v>
      </c>
      <c r="E236" s="242">
        <v>72802108</v>
      </c>
      <c r="F236" s="275">
        <v>-0.461609591985351</v>
      </c>
      <c r="G236" s="242">
        <v>16007806</v>
      </c>
      <c r="H236" s="242">
        <v>213943917</v>
      </c>
      <c r="I236" s="275">
        <v>0.261022078531241</v>
      </c>
    </row>
    <row r="237" spans="1:9" ht="12.75">
      <c r="A237" s="239">
        <v>871</v>
      </c>
      <c r="B237" s="243"/>
      <c r="C237" s="241" t="s">
        <v>498</v>
      </c>
      <c r="D237" s="242">
        <v>453010</v>
      </c>
      <c r="E237" s="242">
        <v>30548300</v>
      </c>
      <c r="F237" s="275">
        <v>4.4110287013693</v>
      </c>
      <c r="G237" s="412">
        <v>1785795</v>
      </c>
      <c r="H237" s="412">
        <v>103281560</v>
      </c>
      <c r="I237" s="414">
        <v>18.4747378748736</v>
      </c>
    </row>
    <row r="238" spans="1:9" ht="12.75">
      <c r="A238" s="239">
        <v>872</v>
      </c>
      <c r="B238" s="243"/>
      <c r="C238" s="241" t="s">
        <v>839</v>
      </c>
      <c r="D238" s="412">
        <v>480869</v>
      </c>
      <c r="E238" s="412">
        <v>23580501</v>
      </c>
      <c r="F238" s="414">
        <v>-15.0276130967269</v>
      </c>
      <c r="G238" s="412">
        <v>1411206</v>
      </c>
      <c r="H238" s="412">
        <v>74728284</v>
      </c>
      <c r="I238" s="414">
        <v>-5.33486574533954</v>
      </c>
    </row>
    <row r="239" spans="1:9" ht="12.75">
      <c r="A239" s="239">
        <v>873</v>
      </c>
      <c r="B239" s="243"/>
      <c r="C239" s="241" t="s">
        <v>497</v>
      </c>
      <c r="D239" s="242">
        <v>589877</v>
      </c>
      <c r="E239" s="242">
        <v>29201173</v>
      </c>
      <c r="F239" s="275">
        <v>-5.2989559434712</v>
      </c>
      <c r="G239" s="242">
        <v>1763047</v>
      </c>
      <c r="H239" s="242">
        <v>89505413</v>
      </c>
      <c r="I239" s="275">
        <v>2.33558207605667</v>
      </c>
    </row>
    <row r="240" spans="1:9" ht="12.75">
      <c r="A240" s="239">
        <v>874</v>
      </c>
      <c r="B240" s="243"/>
      <c r="C240" s="241" t="s">
        <v>336</v>
      </c>
      <c r="D240" s="242">
        <v>80920</v>
      </c>
      <c r="E240" s="242">
        <v>1843433</v>
      </c>
      <c r="F240" s="275">
        <v>-24.6085000206532</v>
      </c>
      <c r="G240" s="242">
        <v>186093</v>
      </c>
      <c r="H240" s="242">
        <v>5737133</v>
      </c>
      <c r="I240" s="275">
        <v>-14.9300461534948</v>
      </c>
    </row>
    <row r="241" spans="1:9" ht="12.75">
      <c r="A241" s="239">
        <v>875</v>
      </c>
      <c r="B241" s="243"/>
      <c r="C241" s="241" t="s">
        <v>841</v>
      </c>
      <c r="D241" s="255">
        <v>57501080</v>
      </c>
      <c r="E241" s="255">
        <v>109938744</v>
      </c>
      <c r="F241" s="275">
        <v>15.3753505062175</v>
      </c>
      <c r="G241" s="242">
        <v>173308074</v>
      </c>
      <c r="H241" s="242">
        <v>331133120</v>
      </c>
      <c r="I241" s="275">
        <v>16.8795822467373</v>
      </c>
    </row>
    <row r="242" spans="1:9" ht="12.75">
      <c r="A242" s="239">
        <v>876</v>
      </c>
      <c r="B242" s="243"/>
      <c r="C242" s="241" t="s">
        <v>337</v>
      </c>
      <c r="D242" s="242">
        <v>6222</v>
      </c>
      <c r="E242" s="242">
        <v>259184</v>
      </c>
      <c r="F242" s="275">
        <v>18.5068676042943</v>
      </c>
      <c r="G242" s="242">
        <v>21645</v>
      </c>
      <c r="H242" s="242">
        <v>857501</v>
      </c>
      <c r="I242" s="275">
        <v>-4.2187273113139</v>
      </c>
    </row>
    <row r="243" spans="1:9" ht="12.75">
      <c r="A243" s="239">
        <v>877</v>
      </c>
      <c r="B243" s="243"/>
      <c r="C243" s="241" t="s">
        <v>338</v>
      </c>
      <c r="D243" s="255">
        <v>2238875</v>
      </c>
      <c r="E243" s="255">
        <v>25485319</v>
      </c>
      <c r="F243" s="275">
        <v>4.43604850410807</v>
      </c>
      <c r="G243" s="242">
        <v>5445455</v>
      </c>
      <c r="H243" s="242">
        <v>60993383</v>
      </c>
      <c r="I243" s="275">
        <v>3.13801000980121</v>
      </c>
    </row>
    <row r="244" spans="1:9" ht="12.75">
      <c r="A244" s="239">
        <v>878</v>
      </c>
      <c r="B244" s="243"/>
      <c r="C244" s="241" t="s">
        <v>339</v>
      </c>
      <c r="D244" s="242">
        <v>6783</v>
      </c>
      <c r="E244" s="242">
        <v>397594</v>
      </c>
      <c r="F244" s="275">
        <v>-9.24521281816584</v>
      </c>
      <c r="G244" s="242">
        <v>17273</v>
      </c>
      <c r="H244" s="242">
        <v>1172999</v>
      </c>
      <c r="I244" s="275">
        <v>18.1776050728762</v>
      </c>
    </row>
    <row r="245" spans="1:9" ht="12.75">
      <c r="A245" s="239">
        <v>881</v>
      </c>
      <c r="B245" s="243"/>
      <c r="C245" s="241" t="s">
        <v>340</v>
      </c>
      <c r="D245" s="242">
        <v>989343</v>
      </c>
      <c r="E245" s="242">
        <v>1629188</v>
      </c>
      <c r="F245" s="275">
        <v>-75.7099654283409</v>
      </c>
      <c r="G245" s="242">
        <v>2475678</v>
      </c>
      <c r="H245" s="242">
        <v>4837990</v>
      </c>
      <c r="I245" s="275">
        <v>-69.0467036814601</v>
      </c>
    </row>
    <row r="246" spans="1:9" ht="12.75">
      <c r="A246" s="239">
        <v>882</v>
      </c>
      <c r="B246" s="243"/>
      <c r="C246" s="241" t="s">
        <v>341</v>
      </c>
      <c r="D246" s="242">
        <v>9166</v>
      </c>
      <c r="E246" s="242">
        <v>399862</v>
      </c>
      <c r="F246" s="275" t="s">
        <v>719</v>
      </c>
      <c r="G246" s="242">
        <v>11454</v>
      </c>
      <c r="H246" s="242">
        <v>422428</v>
      </c>
      <c r="I246" s="275">
        <v>714.585984804659</v>
      </c>
    </row>
    <row r="247" spans="1:9" ht="12.75">
      <c r="A247" s="239">
        <v>883</v>
      </c>
      <c r="B247" s="243"/>
      <c r="C247" s="241" t="s">
        <v>342</v>
      </c>
      <c r="D247" s="242">
        <v>19784</v>
      </c>
      <c r="E247" s="242">
        <v>169287689</v>
      </c>
      <c r="F247" s="275">
        <v>42.6589603315625</v>
      </c>
      <c r="G247" s="242">
        <v>46520</v>
      </c>
      <c r="H247" s="242">
        <v>396169928</v>
      </c>
      <c r="I247" s="275">
        <v>6.80418194429051</v>
      </c>
    </row>
    <row r="248" spans="1:9" ht="12.75">
      <c r="A248" s="239">
        <v>884</v>
      </c>
      <c r="B248" s="243"/>
      <c r="C248" s="241" t="s">
        <v>343</v>
      </c>
      <c r="D248" s="242">
        <v>19175707</v>
      </c>
      <c r="E248" s="242">
        <v>131250904</v>
      </c>
      <c r="F248" s="275">
        <v>6.44614346007631</v>
      </c>
      <c r="G248" s="242">
        <v>61535631</v>
      </c>
      <c r="H248" s="242">
        <v>398987353</v>
      </c>
      <c r="I248" s="275">
        <v>5.66130788402273</v>
      </c>
    </row>
    <row r="249" spans="1:9" ht="12.75">
      <c r="A249" s="239">
        <v>885</v>
      </c>
      <c r="B249" s="243"/>
      <c r="C249" s="241" t="s">
        <v>344</v>
      </c>
      <c r="D249" s="242">
        <v>2840740</v>
      </c>
      <c r="E249" s="242">
        <v>31715031</v>
      </c>
      <c r="F249" s="275">
        <v>-4.99074458274771</v>
      </c>
      <c r="G249" s="242">
        <v>10152050</v>
      </c>
      <c r="H249" s="242">
        <v>105528879</v>
      </c>
      <c r="I249" s="275">
        <v>9.24402353377083</v>
      </c>
    </row>
    <row r="250" spans="1:9" ht="12.75">
      <c r="A250" s="239">
        <v>886</v>
      </c>
      <c r="B250" s="243"/>
      <c r="C250" s="241" t="s">
        <v>345</v>
      </c>
      <c r="D250" s="242">
        <v>34400</v>
      </c>
      <c r="E250" s="242">
        <v>556905</v>
      </c>
      <c r="F250" s="275">
        <v>662.465772179628</v>
      </c>
      <c r="G250" s="242">
        <v>52000</v>
      </c>
      <c r="H250" s="242">
        <v>811972</v>
      </c>
      <c r="I250" s="275">
        <v>4.4851676131136</v>
      </c>
    </row>
    <row r="251" spans="1:9" ht="12.75">
      <c r="A251" s="239">
        <v>887</v>
      </c>
      <c r="B251" s="243"/>
      <c r="C251" s="241" t="s">
        <v>346</v>
      </c>
      <c r="D251" s="242">
        <v>1933052</v>
      </c>
      <c r="E251" s="242">
        <v>14341594</v>
      </c>
      <c r="F251" s="275">
        <v>-15.5474622035929</v>
      </c>
      <c r="G251" s="242">
        <v>8044462</v>
      </c>
      <c r="H251" s="242">
        <v>64293654</v>
      </c>
      <c r="I251" s="275">
        <v>16.8886266866894</v>
      </c>
    </row>
    <row r="252" spans="1:9" ht="12.75">
      <c r="A252" s="239">
        <v>888</v>
      </c>
      <c r="B252" s="243"/>
      <c r="C252" s="241" t="s">
        <v>496</v>
      </c>
      <c r="D252" s="242">
        <v>260640</v>
      </c>
      <c r="E252" s="242">
        <v>2294960</v>
      </c>
      <c r="F252" s="275">
        <v>6.23073811051337</v>
      </c>
      <c r="G252" s="242">
        <v>1584097</v>
      </c>
      <c r="H252" s="242">
        <v>9578145</v>
      </c>
      <c r="I252" s="275">
        <v>31.413244492849</v>
      </c>
    </row>
    <row r="253" spans="1:9" ht="12.75">
      <c r="A253" s="239">
        <v>889</v>
      </c>
      <c r="B253" s="243"/>
      <c r="C253" s="241" t="s">
        <v>347</v>
      </c>
      <c r="D253" s="412">
        <v>2900932</v>
      </c>
      <c r="E253" s="412">
        <v>12740456</v>
      </c>
      <c r="F253" s="414">
        <v>0.775500628281904</v>
      </c>
      <c r="G253" s="412">
        <v>10407433</v>
      </c>
      <c r="H253" s="412">
        <v>41685030</v>
      </c>
      <c r="I253" s="414">
        <v>9.28976204344258</v>
      </c>
    </row>
    <row r="254" spans="1:9" ht="12.75">
      <c r="A254" s="239">
        <v>891</v>
      </c>
      <c r="B254" s="243"/>
      <c r="C254" s="241" t="s">
        <v>480</v>
      </c>
      <c r="D254" s="242" t="s">
        <v>1109</v>
      </c>
      <c r="E254" s="242" t="s">
        <v>1109</v>
      </c>
      <c r="F254" s="275" t="s">
        <v>1109</v>
      </c>
      <c r="G254" s="242">
        <v>714</v>
      </c>
      <c r="H254" s="242">
        <v>60799</v>
      </c>
      <c r="I254" s="275" t="s">
        <v>719</v>
      </c>
    </row>
    <row r="255" spans="1:9" ht="12.75">
      <c r="A255" s="239">
        <v>896</v>
      </c>
      <c r="B255" s="243"/>
      <c r="C255" s="241" t="s">
        <v>348</v>
      </c>
      <c r="D255" s="412">
        <v>1132051</v>
      </c>
      <c r="E255" s="412">
        <v>13644180</v>
      </c>
      <c r="F255" s="414">
        <v>-8.9497893140334</v>
      </c>
      <c r="G255" s="412">
        <v>3096088</v>
      </c>
      <c r="H255" s="412">
        <v>37715747</v>
      </c>
      <c r="I255" s="414">
        <v>-8.48759251966216</v>
      </c>
    </row>
    <row r="256" spans="1:9" s="236" customFormat="1" ht="24" customHeight="1">
      <c r="A256" s="263"/>
      <c r="B256" s="238" t="s">
        <v>201</v>
      </c>
      <c r="C256" s="234"/>
      <c r="D256" s="411">
        <v>1098544346</v>
      </c>
      <c r="E256" s="411">
        <v>2530981466</v>
      </c>
      <c r="F256" s="413">
        <v>5.14039478745997</v>
      </c>
      <c r="G256" s="411">
        <v>3257015213</v>
      </c>
      <c r="H256" s="411">
        <v>7407545835</v>
      </c>
      <c r="I256" s="413">
        <v>6.16857877088508</v>
      </c>
    </row>
    <row r="257" spans="1:9" ht="12.75">
      <c r="A257" s="215"/>
      <c r="D257" s="242"/>
      <c r="E257" s="242"/>
      <c r="G257" s="251"/>
      <c r="H257" s="251"/>
      <c r="I257" s="253"/>
    </row>
    <row r="258" spans="1:9" ht="12.75">
      <c r="A258" s="240"/>
      <c r="D258" s="242"/>
      <c r="E258" s="242"/>
      <c r="F258" s="242"/>
      <c r="G258" s="242"/>
      <c r="H258" s="242"/>
      <c r="I258" s="242"/>
    </row>
    <row r="259" spans="1:9" ht="12.75">
      <c r="A259" s="23"/>
      <c r="D259" s="242"/>
      <c r="E259" s="242"/>
      <c r="F259" s="264"/>
      <c r="G259" s="265"/>
      <c r="H259" s="251"/>
      <c r="I259" s="264"/>
    </row>
    <row r="260" spans="4:9" ht="12.75">
      <c r="D260" s="242"/>
      <c r="E260" s="242"/>
      <c r="G260" s="251"/>
      <c r="H260" s="242"/>
      <c r="I260" s="253"/>
    </row>
    <row r="261" spans="4:9" ht="12.75">
      <c r="D261" s="242"/>
      <c r="E261" s="242"/>
      <c r="G261" s="251"/>
      <c r="H261" s="251"/>
      <c r="I261" s="253"/>
    </row>
    <row r="262" spans="4:9" ht="12.75">
      <c r="D262" s="242"/>
      <c r="E262" s="242"/>
      <c r="G262" s="251"/>
      <c r="H262" s="251"/>
      <c r="I262" s="253"/>
    </row>
    <row r="263" spans="4:9" ht="12.75">
      <c r="D263" s="242"/>
      <c r="E263" s="242"/>
      <c r="G263" s="251"/>
      <c r="H263" s="251"/>
      <c r="I263" s="253"/>
    </row>
    <row r="264" spans="4:9" ht="12.75">
      <c r="D264" s="242"/>
      <c r="E264" s="242"/>
      <c r="G264" s="251"/>
      <c r="H264" s="251"/>
      <c r="I264" s="253"/>
    </row>
    <row r="265" spans="4:9" ht="12.75">
      <c r="D265" s="242"/>
      <c r="E265" s="242"/>
      <c r="G265" s="251"/>
      <c r="H265" s="251"/>
      <c r="I265" s="253"/>
    </row>
    <row r="266" spans="4:9" ht="12.75">
      <c r="D266" s="242"/>
      <c r="E266" s="242"/>
      <c r="G266" s="251"/>
      <c r="H266" s="251"/>
      <c r="I266" s="253"/>
    </row>
    <row r="267" spans="4:9" ht="12.75">
      <c r="D267" s="242"/>
      <c r="E267" s="242"/>
      <c r="G267" s="251"/>
      <c r="H267" s="251"/>
      <c r="I267" s="253"/>
    </row>
    <row r="268" spans="4:9" ht="12.75">
      <c r="D268" s="242"/>
      <c r="E268" s="242"/>
      <c r="G268" s="251"/>
      <c r="H268" s="251"/>
      <c r="I268" s="253"/>
    </row>
    <row r="269" spans="4:9" ht="12.75">
      <c r="D269" s="242"/>
      <c r="E269" s="242"/>
      <c r="G269" s="251"/>
      <c r="H269" s="251"/>
      <c r="I269" s="253"/>
    </row>
    <row r="270" spans="4:9" ht="12.75">
      <c r="D270" s="242"/>
      <c r="E270" s="242"/>
      <c r="G270" s="251"/>
      <c r="H270" s="251"/>
      <c r="I270" s="253"/>
    </row>
    <row r="271" spans="4:9" ht="12.75">
      <c r="D271" s="242"/>
      <c r="E271" s="242"/>
      <c r="G271" s="251"/>
      <c r="H271" s="266"/>
      <c r="I271" s="253"/>
    </row>
    <row r="272" spans="4:9" ht="12.75">
      <c r="D272" s="242"/>
      <c r="E272" s="242"/>
      <c r="G272" s="267"/>
      <c r="H272" s="267"/>
      <c r="I272" s="268"/>
    </row>
    <row r="273" spans="4:5" ht="12.75">
      <c r="D273" s="255"/>
      <c r="E273" s="255"/>
    </row>
    <row r="274" spans="4:5" ht="12.75">
      <c r="D274" s="242"/>
      <c r="E274" s="242"/>
    </row>
    <row r="275" spans="4:5" ht="12.75">
      <c r="D275" s="255"/>
      <c r="E275" s="255"/>
    </row>
    <row r="276" spans="4:5" ht="12.75">
      <c r="D276" s="242"/>
      <c r="E276" s="242"/>
    </row>
    <row r="277" spans="4:5" ht="12.75">
      <c r="D277" s="242"/>
      <c r="E277" s="242"/>
    </row>
    <row r="278" spans="4:5" ht="12.75">
      <c r="D278" s="242"/>
      <c r="E278" s="242"/>
    </row>
    <row r="279" spans="4:5" ht="12.75">
      <c r="D279" s="242"/>
      <c r="E279" s="242"/>
    </row>
    <row r="280" spans="4:5" ht="12.75">
      <c r="D280" s="242"/>
      <c r="E280" s="242"/>
    </row>
    <row r="281" spans="4:5" ht="12.75">
      <c r="D281" s="242"/>
      <c r="E281" s="242"/>
    </row>
    <row r="282" spans="4:5" ht="12.75">
      <c r="D282" s="242"/>
      <c r="E282" s="242"/>
    </row>
  </sheetData>
  <sheetProtection/>
  <mergeCells count="52">
    <mergeCell ref="F141:F144"/>
    <mergeCell ref="A137:I137"/>
    <mergeCell ref="A139:A144"/>
    <mergeCell ref="B139:C144"/>
    <mergeCell ref="D139:F139"/>
    <mergeCell ref="G139:I139"/>
    <mergeCell ref="E140:F140"/>
    <mergeCell ref="H140:I140"/>
    <mergeCell ref="B69:C74"/>
    <mergeCell ref="D69:F69"/>
    <mergeCell ref="G69:I69"/>
    <mergeCell ref="E70:F70"/>
    <mergeCell ref="G71:G74"/>
    <mergeCell ref="H71:H74"/>
    <mergeCell ref="A1:I1"/>
    <mergeCell ref="D3:F3"/>
    <mergeCell ref="G3:I3"/>
    <mergeCell ref="E4:F4"/>
    <mergeCell ref="H4:I4"/>
    <mergeCell ref="H5:H8"/>
    <mergeCell ref="A3:A8"/>
    <mergeCell ref="I5:I8"/>
    <mergeCell ref="D211:D214"/>
    <mergeCell ref="E211:E214"/>
    <mergeCell ref="F211:F214"/>
    <mergeCell ref="E71:E74"/>
    <mergeCell ref="F71:F74"/>
    <mergeCell ref="H70:I70"/>
    <mergeCell ref="D71:D74"/>
    <mergeCell ref="I71:I74"/>
    <mergeCell ref="G141:G144"/>
    <mergeCell ref="H141:H144"/>
    <mergeCell ref="D209:F209"/>
    <mergeCell ref="G209:I209"/>
    <mergeCell ref="B3:C8"/>
    <mergeCell ref="G5:G8"/>
    <mergeCell ref="E5:E8"/>
    <mergeCell ref="F5:F8"/>
    <mergeCell ref="D5:D8"/>
    <mergeCell ref="I141:I144"/>
    <mergeCell ref="A67:I67"/>
    <mergeCell ref="A69:A74"/>
    <mergeCell ref="E210:F210"/>
    <mergeCell ref="H210:I210"/>
    <mergeCell ref="D141:D144"/>
    <mergeCell ref="E141:E144"/>
    <mergeCell ref="G211:G214"/>
    <mergeCell ref="H211:H214"/>
    <mergeCell ref="I211:I214"/>
    <mergeCell ref="A207:I207"/>
    <mergeCell ref="A209:A214"/>
    <mergeCell ref="B209:C214"/>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2" sqref="A2"/>
    </sheetView>
  </sheetViews>
  <sheetFormatPr defaultColWidth="11.421875" defaultRowHeight="12.75"/>
  <cols>
    <col min="1" max="1" width="4.00390625" style="371" customWidth="1"/>
    <col min="2" max="2" width="3.8515625" style="381" customWidth="1"/>
    <col min="3" max="3" width="1.28515625" style="371" customWidth="1"/>
    <col min="4" max="4" width="35.28125" style="371" customWidth="1"/>
    <col min="5" max="5" width="13.28125" style="371" customWidth="1"/>
    <col min="6" max="6" width="13.8515625" style="371" customWidth="1"/>
    <col min="7" max="7" width="11.140625" style="385" customWidth="1"/>
    <col min="8" max="8" width="13.28125" style="371" customWidth="1"/>
    <col min="9" max="9" width="13.421875" style="371" customWidth="1"/>
    <col min="10" max="10" width="11.7109375" style="385" customWidth="1"/>
    <col min="11" max="16384" width="11.421875" style="216" customWidth="1"/>
  </cols>
  <sheetData>
    <row r="1" spans="1:13" ht="15">
      <c r="A1" s="644" t="s">
        <v>888</v>
      </c>
      <c r="B1" s="644"/>
      <c r="C1" s="644"/>
      <c r="D1" s="644"/>
      <c r="E1" s="644"/>
      <c r="F1" s="644"/>
      <c r="G1" s="644"/>
      <c r="H1" s="644"/>
      <c r="I1" s="644"/>
      <c r="J1" s="645"/>
      <c r="K1" s="380"/>
      <c r="L1" s="380"/>
      <c r="M1" s="380"/>
    </row>
    <row r="2" spans="4:10" ht="12.75">
      <c r="D2" s="382"/>
      <c r="E2" s="383"/>
      <c r="F2" s="384"/>
      <c r="H2" s="386"/>
      <c r="I2" s="387"/>
      <c r="J2" s="388"/>
    </row>
    <row r="3" spans="1:10" ht="17.25" customHeight="1">
      <c r="A3" s="631" t="s">
        <v>1041</v>
      </c>
      <c r="B3" s="632"/>
      <c r="C3" s="637" t="s">
        <v>1042</v>
      </c>
      <c r="D3" s="584"/>
      <c r="E3" s="613" t="s">
        <v>1191</v>
      </c>
      <c r="F3" s="594"/>
      <c r="G3" s="594"/>
      <c r="H3" s="591" t="s">
        <v>1205</v>
      </c>
      <c r="I3" s="594"/>
      <c r="J3" s="594"/>
    </row>
    <row r="4" spans="1:10" ht="16.5" customHeight="1">
      <c r="A4" s="633"/>
      <c r="B4" s="634"/>
      <c r="C4" s="638"/>
      <c r="D4" s="639"/>
      <c r="E4" s="390" t="s">
        <v>473</v>
      </c>
      <c r="F4" s="598" t="s">
        <v>474</v>
      </c>
      <c r="G4" s="599"/>
      <c r="H4" s="228" t="s">
        <v>473</v>
      </c>
      <c r="I4" s="642" t="s">
        <v>474</v>
      </c>
      <c r="J4" s="643"/>
    </row>
    <row r="5" spans="1:10" ht="12.75" customHeight="1">
      <c r="A5" s="633"/>
      <c r="B5" s="634"/>
      <c r="C5" s="638"/>
      <c r="D5" s="639"/>
      <c r="E5" s="595" t="s">
        <v>111</v>
      </c>
      <c r="F5" s="600" t="s">
        <v>107</v>
      </c>
      <c r="G5" s="623" t="s">
        <v>1206</v>
      </c>
      <c r="H5" s="600" t="s">
        <v>111</v>
      </c>
      <c r="I5" s="600" t="s">
        <v>107</v>
      </c>
      <c r="J5" s="616" t="s">
        <v>1209</v>
      </c>
    </row>
    <row r="6" spans="1:10" ht="12.75" customHeight="1">
      <c r="A6" s="633"/>
      <c r="B6" s="634"/>
      <c r="C6" s="638"/>
      <c r="D6" s="639"/>
      <c r="E6" s="596"/>
      <c r="F6" s="601"/>
      <c r="G6" s="624"/>
      <c r="H6" s="601"/>
      <c r="I6" s="601"/>
      <c r="J6" s="626"/>
    </row>
    <row r="7" spans="1:10" ht="12.75" customHeight="1">
      <c r="A7" s="633"/>
      <c r="B7" s="634"/>
      <c r="C7" s="638"/>
      <c r="D7" s="639"/>
      <c r="E7" s="596"/>
      <c r="F7" s="601"/>
      <c r="G7" s="624"/>
      <c r="H7" s="601"/>
      <c r="I7" s="601"/>
      <c r="J7" s="626"/>
    </row>
    <row r="8" spans="1:10" ht="28.5" customHeight="1">
      <c r="A8" s="635"/>
      <c r="B8" s="636"/>
      <c r="C8" s="640"/>
      <c r="D8" s="641"/>
      <c r="E8" s="597"/>
      <c r="F8" s="602"/>
      <c r="G8" s="625"/>
      <c r="H8" s="602"/>
      <c r="I8" s="602"/>
      <c r="J8" s="627"/>
    </row>
    <row r="9" spans="1:9" ht="9" customHeight="1">
      <c r="A9" s="382"/>
      <c r="B9" s="391"/>
      <c r="C9" s="392"/>
      <c r="D9" s="393"/>
      <c r="E9" s="383"/>
      <c r="F9" s="384"/>
      <c r="H9" s="383"/>
      <c r="I9" s="383"/>
    </row>
    <row r="10" spans="2:10" s="236" customFormat="1" ht="12.75">
      <c r="B10" s="237"/>
      <c r="C10" s="238" t="s">
        <v>1043</v>
      </c>
      <c r="D10" s="234"/>
      <c r="E10" s="235">
        <v>995271853</v>
      </c>
      <c r="F10" s="235">
        <v>2639917824</v>
      </c>
      <c r="G10" s="274">
        <v>8.17528355951872</v>
      </c>
      <c r="H10" s="235">
        <v>3048596944</v>
      </c>
      <c r="I10" s="235">
        <v>7769106702</v>
      </c>
      <c r="J10" s="274">
        <v>7.104618320813</v>
      </c>
    </row>
    <row r="11" spans="1:10" ht="24" customHeight="1">
      <c r="A11" s="382" t="s">
        <v>542</v>
      </c>
      <c r="B11" s="394">
        <v>1</v>
      </c>
      <c r="C11" s="392"/>
      <c r="D11" s="393" t="s">
        <v>349</v>
      </c>
      <c r="E11" s="379">
        <v>111049108</v>
      </c>
      <c r="F11" s="379">
        <v>234397759</v>
      </c>
      <c r="G11" s="277">
        <v>4.14033034792644</v>
      </c>
      <c r="H11" s="379">
        <v>353042877</v>
      </c>
      <c r="I11" s="379">
        <v>734377452</v>
      </c>
      <c r="J11" s="277">
        <v>4.31410771739577</v>
      </c>
    </row>
    <row r="12" spans="1:10" ht="12.75">
      <c r="A12" s="382" t="s">
        <v>543</v>
      </c>
      <c r="B12" s="394">
        <v>3</v>
      </c>
      <c r="C12" s="392"/>
      <c r="D12" s="393" t="s">
        <v>350</v>
      </c>
      <c r="E12" s="379">
        <v>84845277</v>
      </c>
      <c r="F12" s="379">
        <v>145121984</v>
      </c>
      <c r="G12" s="277">
        <v>3.13305949198808</v>
      </c>
      <c r="H12" s="379">
        <v>273305097</v>
      </c>
      <c r="I12" s="379">
        <v>465888452</v>
      </c>
      <c r="J12" s="277">
        <v>7.25075650202879</v>
      </c>
    </row>
    <row r="13" spans="1:10" ht="12.75">
      <c r="A13" s="382" t="s">
        <v>544</v>
      </c>
      <c r="B13" s="394">
        <v>5</v>
      </c>
      <c r="C13" s="392"/>
      <c r="D13" s="393" t="s">
        <v>351</v>
      </c>
      <c r="E13" s="379">
        <v>81670078</v>
      </c>
      <c r="F13" s="379">
        <v>182414550</v>
      </c>
      <c r="G13" s="277">
        <v>16.5461720731759</v>
      </c>
      <c r="H13" s="379">
        <v>269785471</v>
      </c>
      <c r="I13" s="379">
        <v>550634158</v>
      </c>
      <c r="J13" s="277">
        <v>8.77292349137299</v>
      </c>
    </row>
    <row r="14" spans="1:10" ht="12.75">
      <c r="A14" s="382" t="s">
        <v>545</v>
      </c>
      <c r="B14" s="394">
        <v>6</v>
      </c>
      <c r="C14" s="392"/>
      <c r="D14" s="393" t="s">
        <v>495</v>
      </c>
      <c r="E14" s="379">
        <v>71880186</v>
      </c>
      <c r="F14" s="379">
        <v>292931449</v>
      </c>
      <c r="G14" s="277">
        <v>29.9361228255213</v>
      </c>
      <c r="H14" s="379">
        <v>192701668</v>
      </c>
      <c r="I14" s="379">
        <v>730529279</v>
      </c>
      <c r="J14" s="277">
        <v>13.0202190111626</v>
      </c>
    </row>
    <row r="15" spans="1:10" ht="12.75">
      <c r="A15" s="382" t="s">
        <v>546</v>
      </c>
      <c r="B15" s="394">
        <v>7</v>
      </c>
      <c r="C15" s="392"/>
      <c r="D15" s="393" t="s">
        <v>352</v>
      </c>
      <c r="E15" s="379">
        <v>2474717</v>
      </c>
      <c r="F15" s="379">
        <v>9321446</v>
      </c>
      <c r="G15" s="277">
        <v>-10.3775193999687</v>
      </c>
      <c r="H15" s="379">
        <v>7550849</v>
      </c>
      <c r="I15" s="379">
        <v>31478787</v>
      </c>
      <c r="J15" s="277">
        <v>6.26635811326466</v>
      </c>
    </row>
    <row r="16" spans="1:10" ht="12.75">
      <c r="A16" s="382" t="s">
        <v>547</v>
      </c>
      <c r="B16" s="394">
        <v>8</v>
      </c>
      <c r="C16" s="392"/>
      <c r="D16" s="393" t="s">
        <v>494</v>
      </c>
      <c r="E16" s="379">
        <v>51006327</v>
      </c>
      <c r="F16" s="379">
        <v>53492523</v>
      </c>
      <c r="G16" s="277">
        <v>-7.72397241413287</v>
      </c>
      <c r="H16" s="379">
        <v>182198198</v>
      </c>
      <c r="I16" s="379">
        <v>159893008</v>
      </c>
      <c r="J16" s="277">
        <v>6.28700007943623</v>
      </c>
    </row>
    <row r="17" spans="1:10" ht="12.75">
      <c r="A17" s="382" t="s">
        <v>548</v>
      </c>
      <c r="B17" s="394">
        <v>9</v>
      </c>
      <c r="C17" s="392"/>
      <c r="D17" s="393" t="s">
        <v>353</v>
      </c>
      <c r="E17" s="379">
        <v>2766847</v>
      </c>
      <c r="F17" s="379">
        <v>8329705</v>
      </c>
      <c r="G17" s="277">
        <v>5.55701991714811</v>
      </c>
      <c r="H17" s="379">
        <v>8893474</v>
      </c>
      <c r="I17" s="379">
        <v>27349915</v>
      </c>
      <c r="J17" s="277">
        <v>6.41746795832064</v>
      </c>
    </row>
    <row r="18" spans="1:10" ht="12.75">
      <c r="A18" s="382" t="s">
        <v>549</v>
      </c>
      <c r="B18" s="394">
        <v>10</v>
      </c>
      <c r="C18" s="392"/>
      <c r="D18" s="393" t="s">
        <v>354</v>
      </c>
      <c r="E18" s="379">
        <v>4119456</v>
      </c>
      <c r="F18" s="379">
        <v>20243527</v>
      </c>
      <c r="G18" s="277">
        <v>-6.96143630558596</v>
      </c>
      <c r="H18" s="379">
        <v>12911106</v>
      </c>
      <c r="I18" s="379">
        <v>68308627</v>
      </c>
      <c r="J18" s="277">
        <v>1.20949181279356</v>
      </c>
    </row>
    <row r="19" spans="1:10" ht="12.75">
      <c r="A19" s="382" t="s">
        <v>550</v>
      </c>
      <c r="B19" s="394">
        <v>11</v>
      </c>
      <c r="C19" s="392"/>
      <c r="D19" s="393" t="s">
        <v>355</v>
      </c>
      <c r="E19" s="379">
        <v>30060924</v>
      </c>
      <c r="F19" s="379">
        <v>196217975</v>
      </c>
      <c r="G19" s="277">
        <v>30.335242215456</v>
      </c>
      <c r="H19" s="379">
        <v>97959477</v>
      </c>
      <c r="I19" s="379">
        <v>620556917</v>
      </c>
      <c r="J19" s="277">
        <v>30.3861320355414</v>
      </c>
    </row>
    <row r="20" spans="1:10" ht="12.75">
      <c r="A20" s="382" t="s">
        <v>551</v>
      </c>
      <c r="B20" s="394">
        <v>13</v>
      </c>
      <c r="C20" s="392"/>
      <c r="D20" s="393" t="s">
        <v>356</v>
      </c>
      <c r="E20" s="379">
        <v>18221896</v>
      </c>
      <c r="F20" s="379">
        <v>47627732</v>
      </c>
      <c r="G20" s="277">
        <v>3.89082127456398</v>
      </c>
      <c r="H20" s="379">
        <v>82740848</v>
      </c>
      <c r="I20" s="379">
        <v>153988771</v>
      </c>
      <c r="J20" s="277">
        <v>10.9442542352221</v>
      </c>
    </row>
    <row r="21" spans="1:10" ht="12.75">
      <c r="A21" s="382" t="s">
        <v>552</v>
      </c>
      <c r="B21" s="394">
        <v>14</v>
      </c>
      <c r="C21" s="392"/>
      <c r="D21" s="393" t="s">
        <v>357</v>
      </c>
      <c r="E21" s="379">
        <v>7176217</v>
      </c>
      <c r="F21" s="379">
        <v>33568188</v>
      </c>
      <c r="G21" s="277">
        <v>-33.9818707617397</v>
      </c>
      <c r="H21" s="379">
        <v>26786667</v>
      </c>
      <c r="I21" s="379">
        <v>125914997</v>
      </c>
      <c r="J21" s="277">
        <v>-20.9845528891852</v>
      </c>
    </row>
    <row r="22" spans="1:10" ht="12.75">
      <c r="A22" s="382" t="s">
        <v>553</v>
      </c>
      <c r="B22" s="394">
        <v>15</v>
      </c>
      <c r="C22" s="392"/>
      <c r="D22" s="393" t="s">
        <v>479</v>
      </c>
      <c r="E22" s="379">
        <v>97426037</v>
      </c>
      <c r="F22" s="379">
        <v>185636497</v>
      </c>
      <c r="G22" s="277">
        <v>0.284697443531996</v>
      </c>
      <c r="H22" s="379">
        <v>256680924</v>
      </c>
      <c r="I22" s="379">
        <v>558674961</v>
      </c>
      <c r="J22" s="277">
        <v>0.559856770570491</v>
      </c>
    </row>
    <row r="23" spans="1:10" ht="12.75">
      <c r="A23" s="382" t="s">
        <v>554</v>
      </c>
      <c r="B23" s="394">
        <v>17</v>
      </c>
      <c r="C23" s="392"/>
      <c r="D23" s="393" t="s">
        <v>358</v>
      </c>
      <c r="E23" s="379">
        <v>51358143</v>
      </c>
      <c r="F23" s="379">
        <v>84211088</v>
      </c>
      <c r="G23" s="277">
        <v>-1.43890781160943</v>
      </c>
      <c r="H23" s="379">
        <v>164122245</v>
      </c>
      <c r="I23" s="379">
        <v>267742767</v>
      </c>
      <c r="J23" s="277">
        <v>0.0338484084255697</v>
      </c>
    </row>
    <row r="24" spans="1:10" ht="12.75">
      <c r="A24" s="382" t="s">
        <v>555</v>
      </c>
      <c r="B24" s="394">
        <v>18</v>
      </c>
      <c r="C24" s="392"/>
      <c r="D24" s="241" t="s">
        <v>359</v>
      </c>
      <c r="E24" s="379">
        <v>16800644</v>
      </c>
      <c r="F24" s="379">
        <v>29065027</v>
      </c>
      <c r="G24" s="277">
        <v>22.8951170536319</v>
      </c>
      <c r="H24" s="379">
        <v>35590585</v>
      </c>
      <c r="I24" s="379">
        <v>73298169</v>
      </c>
      <c r="J24" s="277">
        <v>12.0732357106725</v>
      </c>
    </row>
    <row r="25" spans="1:10" ht="12.75">
      <c r="A25" s="382" t="s">
        <v>558</v>
      </c>
      <c r="B25" s="394">
        <v>24</v>
      </c>
      <c r="C25" s="392"/>
      <c r="D25" s="393" t="s">
        <v>362</v>
      </c>
      <c r="E25" s="379">
        <v>216189</v>
      </c>
      <c r="F25" s="379">
        <v>985992</v>
      </c>
      <c r="G25" s="277">
        <v>-3.38697065722869</v>
      </c>
      <c r="H25" s="379">
        <v>775402</v>
      </c>
      <c r="I25" s="379">
        <v>3196211</v>
      </c>
      <c r="J25" s="277">
        <v>35.1188045396245</v>
      </c>
    </row>
    <row r="26" spans="1:10" ht="12.75">
      <c r="A26" s="382" t="s">
        <v>559</v>
      </c>
      <c r="B26" s="394">
        <v>28</v>
      </c>
      <c r="C26" s="392"/>
      <c r="D26" s="393" t="s">
        <v>363</v>
      </c>
      <c r="E26" s="379">
        <v>10118013</v>
      </c>
      <c r="F26" s="379">
        <v>17823676</v>
      </c>
      <c r="G26" s="277">
        <v>-9.14487430196289</v>
      </c>
      <c r="H26" s="379">
        <v>28021291</v>
      </c>
      <c r="I26" s="379">
        <v>50093714</v>
      </c>
      <c r="J26" s="277">
        <v>-11.5611278448097</v>
      </c>
    </row>
    <row r="27" spans="1:10" ht="12.75">
      <c r="A27" s="382" t="s">
        <v>560</v>
      </c>
      <c r="B27" s="394">
        <v>37</v>
      </c>
      <c r="C27" s="392"/>
      <c r="D27" s="393" t="s">
        <v>364</v>
      </c>
      <c r="E27" s="379">
        <v>202852</v>
      </c>
      <c r="F27" s="379">
        <v>5255648</v>
      </c>
      <c r="G27" s="277">
        <v>-17.6454420766271</v>
      </c>
      <c r="H27" s="379">
        <v>492640</v>
      </c>
      <c r="I27" s="379">
        <v>16644161</v>
      </c>
      <c r="J27" s="277">
        <v>-9.10154816413555</v>
      </c>
    </row>
    <row r="28" spans="1:10" ht="12.75">
      <c r="A28" s="382" t="s">
        <v>561</v>
      </c>
      <c r="B28" s="394">
        <v>39</v>
      </c>
      <c r="C28" s="392"/>
      <c r="D28" s="393" t="s">
        <v>365</v>
      </c>
      <c r="E28" s="379">
        <v>52348678</v>
      </c>
      <c r="F28" s="379">
        <v>113728897</v>
      </c>
      <c r="G28" s="277">
        <v>-8.25497149858556</v>
      </c>
      <c r="H28" s="379">
        <v>144037280</v>
      </c>
      <c r="I28" s="379">
        <v>334987038</v>
      </c>
      <c r="J28" s="277">
        <v>-1.69935150313596</v>
      </c>
    </row>
    <row r="29" spans="1:10" ht="12.75">
      <c r="A29" s="382" t="s">
        <v>562</v>
      </c>
      <c r="B29" s="394">
        <v>41</v>
      </c>
      <c r="C29" s="392"/>
      <c r="D29" s="393" t="s">
        <v>493</v>
      </c>
      <c r="E29" s="379">
        <v>38</v>
      </c>
      <c r="F29" s="379">
        <v>256</v>
      </c>
      <c r="G29" s="277">
        <v>-99.1977939333166</v>
      </c>
      <c r="H29" s="379">
        <v>32941</v>
      </c>
      <c r="I29" s="379">
        <v>80998</v>
      </c>
      <c r="J29" s="277">
        <v>-0.355530404615749</v>
      </c>
    </row>
    <row r="30" spans="1:10" ht="12.75">
      <c r="A30" s="382" t="s">
        <v>563</v>
      </c>
      <c r="B30" s="394">
        <v>43</v>
      </c>
      <c r="C30" s="392"/>
      <c r="D30" s="393" t="s">
        <v>366</v>
      </c>
      <c r="E30" s="379">
        <v>12</v>
      </c>
      <c r="F30" s="379">
        <v>7193</v>
      </c>
      <c r="G30" s="277">
        <v>-65.8013597679837</v>
      </c>
      <c r="H30" s="379">
        <v>5106</v>
      </c>
      <c r="I30" s="379">
        <v>107250</v>
      </c>
      <c r="J30" s="277">
        <v>46.7208405154724</v>
      </c>
    </row>
    <row r="31" spans="1:10" ht="12.75">
      <c r="A31" s="382" t="s">
        <v>564</v>
      </c>
      <c r="B31" s="394">
        <v>44</v>
      </c>
      <c r="C31" s="392"/>
      <c r="D31" s="393" t="s">
        <v>367</v>
      </c>
      <c r="E31" s="379">
        <v>302</v>
      </c>
      <c r="F31" s="379">
        <v>4900</v>
      </c>
      <c r="G31" s="277">
        <v>-35.1851851851852</v>
      </c>
      <c r="H31" s="379">
        <v>1478</v>
      </c>
      <c r="I31" s="379">
        <v>20724</v>
      </c>
      <c r="J31" s="277">
        <v>0.406976744186053</v>
      </c>
    </row>
    <row r="32" spans="1:10" ht="12.75">
      <c r="A32" s="382" t="s">
        <v>565</v>
      </c>
      <c r="B32" s="394">
        <v>45</v>
      </c>
      <c r="C32" s="392"/>
      <c r="D32" s="393" t="s">
        <v>885</v>
      </c>
      <c r="E32" s="379" t="s">
        <v>106</v>
      </c>
      <c r="F32" s="379" t="s">
        <v>106</v>
      </c>
      <c r="G32" s="277">
        <v>-100</v>
      </c>
      <c r="H32" s="379" t="s">
        <v>106</v>
      </c>
      <c r="I32" s="379" t="s">
        <v>106</v>
      </c>
      <c r="J32" s="277">
        <v>-100</v>
      </c>
    </row>
    <row r="33" spans="1:10" ht="12.75">
      <c r="A33" s="382" t="s">
        <v>566</v>
      </c>
      <c r="B33" s="394">
        <v>46</v>
      </c>
      <c r="C33" s="392"/>
      <c r="D33" s="393" t="s">
        <v>368</v>
      </c>
      <c r="E33" s="379">
        <v>230379</v>
      </c>
      <c r="F33" s="379">
        <v>1465752</v>
      </c>
      <c r="G33" s="277">
        <v>8.69370478362882</v>
      </c>
      <c r="H33" s="379">
        <v>589872</v>
      </c>
      <c r="I33" s="379">
        <v>3395561</v>
      </c>
      <c r="J33" s="277">
        <v>-5.01573904707504</v>
      </c>
    </row>
    <row r="34" spans="1:10" ht="12.75">
      <c r="A34" s="382" t="s">
        <v>567</v>
      </c>
      <c r="B34" s="394">
        <v>47</v>
      </c>
      <c r="C34" s="392"/>
      <c r="D34" s="393" t="s">
        <v>369</v>
      </c>
      <c r="E34" s="379">
        <v>18498</v>
      </c>
      <c r="F34" s="379">
        <v>29883</v>
      </c>
      <c r="G34" s="277">
        <v>37.7096774193548</v>
      </c>
      <c r="H34" s="379">
        <v>35033</v>
      </c>
      <c r="I34" s="379">
        <v>63827</v>
      </c>
      <c r="J34" s="277">
        <v>-9.12624400244886</v>
      </c>
    </row>
    <row r="35" spans="1:10" ht="12.75">
      <c r="A35" s="382" t="s">
        <v>568</v>
      </c>
      <c r="B35" s="394">
        <v>52</v>
      </c>
      <c r="C35" s="392"/>
      <c r="D35" s="393" t="s">
        <v>538</v>
      </c>
      <c r="E35" s="379">
        <v>6026443</v>
      </c>
      <c r="F35" s="379">
        <v>31990962</v>
      </c>
      <c r="G35" s="277">
        <v>21.5545073499129</v>
      </c>
      <c r="H35" s="379">
        <v>18348161</v>
      </c>
      <c r="I35" s="379">
        <v>99983561</v>
      </c>
      <c r="J35" s="277">
        <v>24.4356704808903</v>
      </c>
    </row>
    <row r="36" spans="1:10" ht="12.75">
      <c r="A36" s="382" t="s">
        <v>569</v>
      </c>
      <c r="B36" s="394">
        <v>53</v>
      </c>
      <c r="C36" s="392"/>
      <c r="D36" s="393" t="s">
        <v>370</v>
      </c>
      <c r="E36" s="379">
        <v>3009236</v>
      </c>
      <c r="F36" s="379">
        <v>5805455</v>
      </c>
      <c r="G36" s="277">
        <v>8.12167605448086</v>
      </c>
      <c r="H36" s="379">
        <v>9447927</v>
      </c>
      <c r="I36" s="379">
        <v>16698559</v>
      </c>
      <c r="J36" s="277">
        <v>7.93395294061375</v>
      </c>
    </row>
    <row r="37" spans="1:10" ht="12.75">
      <c r="A37" s="382" t="s">
        <v>570</v>
      </c>
      <c r="B37" s="394">
        <v>54</v>
      </c>
      <c r="C37" s="392"/>
      <c r="D37" s="393" t="s">
        <v>371</v>
      </c>
      <c r="E37" s="379">
        <v>1886599</v>
      </c>
      <c r="F37" s="379">
        <v>5325830</v>
      </c>
      <c r="G37" s="277">
        <v>34.9143421107296</v>
      </c>
      <c r="H37" s="379">
        <v>5902157</v>
      </c>
      <c r="I37" s="379">
        <v>13473153</v>
      </c>
      <c r="J37" s="277">
        <v>8.61562958984099</v>
      </c>
    </row>
    <row r="38" spans="1:10" ht="12.75">
      <c r="A38" s="382" t="s">
        <v>571</v>
      </c>
      <c r="B38" s="394">
        <v>55</v>
      </c>
      <c r="C38" s="392"/>
      <c r="D38" s="393" t="s">
        <v>372</v>
      </c>
      <c r="E38" s="379">
        <v>5106895</v>
      </c>
      <c r="F38" s="379">
        <v>12639868</v>
      </c>
      <c r="G38" s="277">
        <v>26.7256321308977</v>
      </c>
      <c r="H38" s="379">
        <v>15323871</v>
      </c>
      <c r="I38" s="379">
        <v>35389070</v>
      </c>
      <c r="J38" s="277">
        <v>28.9093967511866</v>
      </c>
    </row>
    <row r="39" spans="1:10" ht="12.75">
      <c r="A39" s="382" t="s">
        <v>572</v>
      </c>
      <c r="B39" s="394">
        <v>60</v>
      </c>
      <c r="C39" s="392"/>
      <c r="D39" s="393" t="s">
        <v>373</v>
      </c>
      <c r="E39" s="379">
        <v>104051235</v>
      </c>
      <c r="F39" s="379">
        <v>169742613</v>
      </c>
      <c r="G39" s="277">
        <v>-3.88451649319195</v>
      </c>
      <c r="H39" s="379">
        <v>340284988</v>
      </c>
      <c r="I39" s="379">
        <v>541944970</v>
      </c>
      <c r="J39" s="277">
        <v>3.46810474189017</v>
      </c>
    </row>
    <row r="40" spans="1:10" ht="12.75">
      <c r="A40" s="382" t="s">
        <v>573</v>
      </c>
      <c r="B40" s="394">
        <v>61</v>
      </c>
      <c r="C40" s="392"/>
      <c r="D40" s="393" t="s">
        <v>374</v>
      </c>
      <c r="E40" s="379">
        <v>76814636</v>
      </c>
      <c r="F40" s="379">
        <v>208082480</v>
      </c>
      <c r="G40" s="277">
        <v>31.0045582155302</v>
      </c>
      <c r="H40" s="379">
        <v>223156593</v>
      </c>
      <c r="I40" s="379">
        <v>550669383</v>
      </c>
      <c r="J40" s="277">
        <v>13.6003075098395</v>
      </c>
    </row>
    <row r="41" spans="1:10" ht="12.75">
      <c r="A41" s="382" t="s">
        <v>574</v>
      </c>
      <c r="B41" s="394">
        <v>63</v>
      </c>
      <c r="C41" s="392"/>
      <c r="D41" s="393" t="s">
        <v>375</v>
      </c>
      <c r="E41" s="379">
        <v>21433665</v>
      </c>
      <c r="F41" s="379">
        <v>75174019</v>
      </c>
      <c r="G41" s="277">
        <v>24.647451203679</v>
      </c>
      <c r="H41" s="379">
        <v>67463486</v>
      </c>
      <c r="I41" s="379">
        <v>235286009</v>
      </c>
      <c r="J41" s="277">
        <v>26.9322478450473</v>
      </c>
    </row>
    <row r="42" spans="1:10" ht="12.75">
      <c r="A42" s="382" t="s">
        <v>575</v>
      </c>
      <c r="B42" s="394">
        <v>64</v>
      </c>
      <c r="C42" s="392"/>
      <c r="D42" s="393" t="s">
        <v>376</v>
      </c>
      <c r="E42" s="379">
        <v>38831200</v>
      </c>
      <c r="F42" s="379">
        <v>281694263</v>
      </c>
      <c r="G42" s="277">
        <v>-0.330885554623549</v>
      </c>
      <c r="H42" s="379">
        <v>109593990</v>
      </c>
      <c r="I42" s="379">
        <v>766361294</v>
      </c>
      <c r="J42" s="277">
        <v>-1.09561420678804</v>
      </c>
    </row>
    <row r="43" spans="1:10" ht="12.75">
      <c r="A43" s="382" t="s">
        <v>576</v>
      </c>
      <c r="B43" s="394">
        <v>66</v>
      </c>
      <c r="C43" s="392"/>
      <c r="D43" s="393" t="s">
        <v>492</v>
      </c>
      <c r="E43" s="379">
        <v>13552167</v>
      </c>
      <c r="F43" s="379">
        <v>61356001</v>
      </c>
      <c r="G43" s="277">
        <v>26.8804904953681</v>
      </c>
      <c r="H43" s="379">
        <v>37781292</v>
      </c>
      <c r="I43" s="379">
        <v>172167773</v>
      </c>
      <c r="J43" s="277">
        <v>24.5338954696975</v>
      </c>
    </row>
    <row r="44" spans="1:10" ht="12.75">
      <c r="A44" s="382" t="s">
        <v>577</v>
      </c>
      <c r="B44" s="394">
        <v>68</v>
      </c>
      <c r="C44" s="392"/>
      <c r="D44" s="393" t="s">
        <v>377</v>
      </c>
      <c r="E44" s="379">
        <v>4161659</v>
      </c>
      <c r="F44" s="379">
        <v>15592566</v>
      </c>
      <c r="G44" s="277">
        <v>-7.79401462244432</v>
      </c>
      <c r="H44" s="379">
        <v>11061541</v>
      </c>
      <c r="I44" s="379">
        <v>40467878</v>
      </c>
      <c r="J44" s="277">
        <v>-14.5537987948308</v>
      </c>
    </row>
    <row r="45" spans="1:10" ht="12.75">
      <c r="A45" s="382" t="s">
        <v>578</v>
      </c>
      <c r="B45" s="394">
        <v>70</v>
      </c>
      <c r="C45" s="392"/>
      <c r="D45" s="393" t="s">
        <v>378</v>
      </c>
      <c r="E45" s="379">
        <v>78138</v>
      </c>
      <c r="F45" s="379">
        <v>417310</v>
      </c>
      <c r="G45" s="277">
        <v>333.073889580739</v>
      </c>
      <c r="H45" s="379">
        <v>208981</v>
      </c>
      <c r="I45" s="379">
        <v>862953</v>
      </c>
      <c r="J45" s="277">
        <v>63.876313170828</v>
      </c>
    </row>
    <row r="46" spans="1:10" ht="12.75">
      <c r="A46" s="382" t="s">
        <v>579</v>
      </c>
      <c r="B46" s="394">
        <v>72</v>
      </c>
      <c r="C46" s="392"/>
      <c r="D46" s="393" t="s">
        <v>379</v>
      </c>
      <c r="E46" s="379">
        <v>3187241</v>
      </c>
      <c r="F46" s="379">
        <v>16989395</v>
      </c>
      <c r="G46" s="277">
        <v>61.0464448323768</v>
      </c>
      <c r="H46" s="379">
        <v>9162165</v>
      </c>
      <c r="I46" s="379">
        <v>49404709</v>
      </c>
      <c r="J46" s="277">
        <v>87.9809475497916</v>
      </c>
    </row>
    <row r="47" spans="1:10" ht="12.75">
      <c r="A47" s="382" t="s">
        <v>580</v>
      </c>
      <c r="B47" s="394">
        <v>73</v>
      </c>
      <c r="C47" s="392"/>
      <c r="D47" s="393" t="s">
        <v>380</v>
      </c>
      <c r="E47" s="379">
        <v>285166</v>
      </c>
      <c r="F47" s="379">
        <v>3057991</v>
      </c>
      <c r="G47" s="277">
        <v>-72.5654329358778</v>
      </c>
      <c r="H47" s="379">
        <v>896684</v>
      </c>
      <c r="I47" s="379">
        <v>10111147</v>
      </c>
      <c r="J47" s="277">
        <v>-42.68261311332</v>
      </c>
    </row>
    <row r="48" spans="1:10" ht="12.75">
      <c r="A48" s="382" t="s">
        <v>581</v>
      </c>
      <c r="B48" s="394">
        <v>74</v>
      </c>
      <c r="C48" s="392"/>
      <c r="D48" s="393" t="s">
        <v>381</v>
      </c>
      <c r="E48" s="379">
        <v>300497</v>
      </c>
      <c r="F48" s="379">
        <v>912373</v>
      </c>
      <c r="G48" s="277">
        <v>36.8521865648695</v>
      </c>
      <c r="H48" s="379">
        <v>807087</v>
      </c>
      <c r="I48" s="379">
        <v>1762527</v>
      </c>
      <c r="J48" s="277">
        <v>-25.8745096752785</v>
      </c>
    </row>
    <row r="49" spans="1:10" ht="12.75">
      <c r="A49" s="382" t="s">
        <v>582</v>
      </c>
      <c r="B49" s="394">
        <v>75</v>
      </c>
      <c r="C49" s="392"/>
      <c r="D49" s="393" t="s">
        <v>478</v>
      </c>
      <c r="E49" s="379">
        <v>9401436</v>
      </c>
      <c r="F49" s="379">
        <v>55106953</v>
      </c>
      <c r="G49" s="277">
        <v>0.414221087131963</v>
      </c>
      <c r="H49" s="379">
        <v>24929517</v>
      </c>
      <c r="I49" s="379">
        <v>155901519</v>
      </c>
      <c r="J49" s="277">
        <v>-6.72637424814353</v>
      </c>
    </row>
    <row r="50" spans="1:10" ht="12.75">
      <c r="A50" s="382" t="s">
        <v>591</v>
      </c>
      <c r="B50" s="394">
        <v>91</v>
      </c>
      <c r="C50" s="392"/>
      <c r="D50" s="393" t="s">
        <v>389</v>
      </c>
      <c r="E50" s="379">
        <v>7359974</v>
      </c>
      <c r="F50" s="379">
        <v>19932456</v>
      </c>
      <c r="G50" s="277">
        <v>10.6949218450198</v>
      </c>
      <c r="H50" s="379">
        <v>20253766</v>
      </c>
      <c r="I50" s="379">
        <v>56900062</v>
      </c>
      <c r="J50" s="277">
        <v>15.2563020872083</v>
      </c>
    </row>
    <row r="51" spans="1:10" ht="12.75">
      <c r="A51" s="382" t="s">
        <v>592</v>
      </c>
      <c r="B51" s="394">
        <v>92</v>
      </c>
      <c r="C51" s="392"/>
      <c r="D51" s="393" t="s">
        <v>390</v>
      </c>
      <c r="E51" s="379">
        <v>3387780</v>
      </c>
      <c r="F51" s="379">
        <v>6107544</v>
      </c>
      <c r="G51" s="277">
        <v>-1.9614471686365</v>
      </c>
      <c r="H51" s="379">
        <v>7748127</v>
      </c>
      <c r="I51" s="379">
        <v>17339543</v>
      </c>
      <c r="J51" s="277">
        <v>-13.9728707736757</v>
      </c>
    </row>
    <row r="52" spans="1:10" ht="12.75">
      <c r="A52" s="382" t="s">
        <v>593</v>
      </c>
      <c r="B52" s="394">
        <v>93</v>
      </c>
      <c r="C52" s="392"/>
      <c r="D52" s="393" t="s">
        <v>391</v>
      </c>
      <c r="E52" s="379">
        <v>542263</v>
      </c>
      <c r="F52" s="379">
        <v>1460869</v>
      </c>
      <c r="G52" s="277">
        <v>4.18377069242422</v>
      </c>
      <c r="H52" s="379">
        <v>2307913</v>
      </c>
      <c r="I52" s="379">
        <v>5549447</v>
      </c>
      <c r="J52" s="277">
        <v>53.3623838924157</v>
      </c>
    </row>
    <row r="53" spans="1:10" ht="12.75">
      <c r="A53" s="382" t="s">
        <v>943</v>
      </c>
      <c r="B53" s="394">
        <v>95</v>
      </c>
      <c r="C53" s="392"/>
      <c r="D53" s="393" t="s">
        <v>845</v>
      </c>
      <c r="E53" s="379">
        <v>106518</v>
      </c>
      <c r="F53" s="379">
        <v>432970</v>
      </c>
      <c r="G53" s="277">
        <v>115.158547554328</v>
      </c>
      <c r="H53" s="379">
        <v>386936</v>
      </c>
      <c r="I53" s="379">
        <v>1094526</v>
      </c>
      <c r="J53" s="277">
        <v>-16.7359439614644</v>
      </c>
    </row>
    <row r="54" spans="1:10" ht="12.75">
      <c r="A54" s="382" t="s">
        <v>594</v>
      </c>
      <c r="B54" s="394">
        <v>96</v>
      </c>
      <c r="C54" s="392"/>
      <c r="D54" s="393" t="s">
        <v>834</v>
      </c>
      <c r="E54" s="379">
        <v>198809</v>
      </c>
      <c r="F54" s="379">
        <v>1191363</v>
      </c>
      <c r="G54" s="277">
        <v>-53.9586759133481</v>
      </c>
      <c r="H54" s="379">
        <v>789687</v>
      </c>
      <c r="I54" s="379">
        <v>3465512</v>
      </c>
      <c r="J54" s="277">
        <v>-51.2099482648442</v>
      </c>
    </row>
    <row r="55" spans="1:10" s="371" customFormat="1" ht="12.75">
      <c r="A55" s="382" t="s">
        <v>872</v>
      </c>
      <c r="B55" s="394">
        <v>97</v>
      </c>
      <c r="C55" s="392"/>
      <c r="D55" s="393" t="s">
        <v>846</v>
      </c>
      <c r="E55" s="379">
        <v>12333</v>
      </c>
      <c r="F55" s="379">
        <v>62490</v>
      </c>
      <c r="G55" s="277">
        <v>7.29923247308504</v>
      </c>
      <c r="H55" s="379">
        <v>58857</v>
      </c>
      <c r="I55" s="379">
        <v>268592</v>
      </c>
      <c r="J55" s="277">
        <v>-42.491317771697</v>
      </c>
    </row>
    <row r="56" spans="1:10" s="371" customFormat="1" ht="12.75">
      <c r="A56" s="382" t="s">
        <v>944</v>
      </c>
      <c r="B56" s="394">
        <v>98</v>
      </c>
      <c r="C56" s="392"/>
      <c r="D56" s="393" t="s">
        <v>847</v>
      </c>
      <c r="E56" s="379">
        <v>1061741</v>
      </c>
      <c r="F56" s="379">
        <v>3563647</v>
      </c>
      <c r="G56" s="277">
        <v>-23.0678378323533</v>
      </c>
      <c r="H56" s="379">
        <v>2932105</v>
      </c>
      <c r="I56" s="379">
        <v>12716682</v>
      </c>
      <c r="J56" s="277">
        <v>-0.458067156829856</v>
      </c>
    </row>
    <row r="57" spans="1:10" s="371" customFormat="1" ht="12.75">
      <c r="A57" s="382" t="s">
        <v>748</v>
      </c>
      <c r="B57" s="394">
        <v>600</v>
      </c>
      <c r="C57" s="392"/>
      <c r="D57" s="393" t="s">
        <v>128</v>
      </c>
      <c r="E57" s="379">
        <v>485404</v>
      </c>
      <c r="F57" s="379">
        <v>1396759</v>
      </c>
      <c r="G57" s="277">
        <v>30.4770098514529</v>
      </c>
      <c r="H57" s="379">
        <v>1490584</v>
      </c>
      <c r="I57" s="379">
        <v>4062089</v>
      </c>
      <c r="J57" s="277">
        <v>-33.2644470599214</v>
      </c>
    </row>
    <row r="58" spans="1:10" s="236" customFormat="1" ht="21" customHeight="1">
      <c r="A58" s="395" t="s">
        <v>684</v>
      </c>
      <c r="B58" s="396" t="s">
        <v>684</v>
      </c>
      <c r="C58" s="238" t="s">
        <v>1044</v>
      </c>
      <c r="D58" s="234"/>
      <c r="E58" s="235">
        <v>19538066</v>
      </c>
      <c r="F58" s="235">
        <v>105326774</v>
      </c>
      <c r="G58" s="274">
        <v>77.4883574990917</v>
      </c>
      <c r="H58" s="235">
        <v>63093632</v>
      </c>
      <c r="I58" s="235">
        <v>248769541</v>
      </c>
      <c r="J58" s="274">
        <v>34.8045451058915</v>
      </c>
    </row>
    <row r="59" spans="1:10" s="371" customFormat="1" ht="21" customHeight="1">
      <c r="A59" s="382" t="s">
        <v>556</v>
      </c>
      <c r="B59" s="394">
        <v>20</v>
      </c>
      <c r="C59" s="392"/>
      <c r="D59" s="393" t="s">
        <v>360</v>
      </c>
      <c r="E59" s="379">
        <v>46000</v>
      </c>
      <c r="F59" s="379">
        <v>6800</v>
      </c>
      <c r="G59" s="277" t="s">
        <v>719</v>
      </c>
      <c r="H59" s="379">
        <v>230800</v>
      </c>
      <c r="I59" s="379">
        <v>42600</v>
      </c>
      <c r="J59" s="277">
        <v>508.571428571429</v>
      </c>
    </row>
    <row r="60" spans="1:10" s="371" customFormat="1" ht="12.75">
      <c r="A60" s="382" t="s">
        <v>557</v>
      </c>
      <c r="B60" s="394">
        <v>23</v>
      </c>
      <c r="C60" s="392"/>
      <c r="D60" s="393" t="s">
        <v>361</v>
      </c>
      <c r="E60" s="379">
        <v>73101</v>
      </c>
      <c r="F60" s="379">
        <v>99220</v>
      </c>
      <c r="G60" s="277">
        <v>43.0610626486915</v>
      </c>
      <c r="H60" s="379">
        <v>219023</v>
      </c>
      <c r="I60" s="379">
        <v>284244</v>
      </c>
      <c r="J60" s="277">
        <v>-22.6706857901495</v>
      </c>
    </row>
    <row r="61" spans="1:10" s="371" customFormat="1" ht="12.75">
      <c r="A61" s="382" t="s">
        <v>595</v>
      </c>
      <c r="B61" s="394">
        <v>204</v>
      </c>
      <c r="C61" s="392"/>
      <c r="D61" s="393" t="s">
        <v>392</v>
      </c>
      <c r="E61" s="379">
        <v>2833729</v>
      </c>
      <c r="F61" s="379">
        <v>4285015</v>
      </c>
      <c r="G61" s="277">
        <v>13.0723890330986</v>
      </c>
      <c r="H61" s="379">
        <v>9599234</v>
      </c>
      <c r="I61" s="379">
        <v>14649772</v>
      </c>
      <c r="J61" s="277">
        <v>43.4711951385522</v>
      </c>
    </row>
    <row r="62" spans="1:10" ht="12.75">
      <c r="A62" s="382" t="s">
        <v>1045</v>
      </c>
      <c r="B62" s="394">
        <v>206</v>
      </c>
      <c r="C62" s="236"/>
      <c r="D62" s="393" t="s">
        <v>1046</v>
      </c>
      <c r="E62" s="379" t="s">
        <v>106</v>
      </c>
      <c r="F62" s="379" t="s">
        <v>106</v>
      </c>
      <c r="G62" s="277" t="s">
        <v>1109</v>
      </c>
      <c r="H62" s="379" t="s">
        <v>106</v>
      </c>
      <c r="I62" s="379" t="s">
        <v>106</v>
      </c>
      <c r="J62" s="277" t="s">
        <v>1109</v>
      </c>
    </row>
    <row r="63" spans="1:10" ht="12.75">
      <c r="A63" s="382" t="s">
        <v>596</v>
      </c>
      <c r="B63" s="394">
        <v>208</v>
      </c>
      <c r="C63" s="392"/>
      <c r="D63" s="393" t="s">
        <v>393</v>
      </c>
      <c r="E63" s="379">
        <v>754706</v>
      </c>
      <c r="F63" s="379">
        <v>5204603</v>
      </c>
      <c r="G63" s="277">
        <v>124.111741465988</v>
      </c>
      <c r="H63" s="379">
        <v>5544629</v>
      </c>
      <c r="I63" s="379">
        <v>19770891</v>
      </c>
      <c r="J63" s="277">
        <v>43.5828129023787</v>
      </c>
    </row>
    <row r="64" spans="1:10" ht="12.75">
      <c r="A64" s="382" t="s">
        <v>597</v>
      </c>
      <c r="B64" s="394">
        <v>212</v>
      </c>
      <c r="C64" s="392"/>
      <c r="D64" s="393" t="s">
        <v>394</v>
      </c>
      <c r="E64" s="379">
        <v>695057</v>
      </c>
      <c r="F64" s="379">
        <v>3579969</v>
      </c>
      <c r="G64" s="277">
        <v>-10.4774991497789</v>
      </c>
      <c r="H64" s="379">
        <v>2328822</v>
      </c>
      <c r="I64" s="379">
        <v>11402041</v>
      </c>
      <c r="J64" s="277">
        <v>-1.73977369549935</v>
      </c>
    </row>
    <row r="65" spans="1:10" ht="12.75">
      <c r="A65" s="382" t="s">
        <v>598</v>
      </c>
      <c r="B65" s="394">
        <v>216</v>
      </c>
      <c r="C65" s="392"/>
      <c r="D65" s="393" t="s">
        <v>1047</v>
      </c>
      <c r="E65" s="379">
        <v>4896</v>
      </c>
      <c r="F65" s="379">
        <v>14712</v>
      </c>
      <c r="G65" s="277">
        <v>-83.2315127199781</v>
      </c>
      <c r="H65" s="379">
        <v>47331</v>
      </c>
      <c r="I65" s="379">
        <v>2079773</v>
      </c>
      <c r="J65" s="277">
        <v>286.647493302646</v>
      </c>
    </row>
    <row r="66" spans="1:10" s="236" customFormat="1" ht="12.75">
      <c r="A66" s="382" t="s">
        <v>599</v>
      </c>
      <c r="B66" s="394">
        <v>220</v>
      </c>
      <c r="C66" s="392"/>
      <c r="D66" s="393" t="s">
        <v>491</v>
      </c>
      <c r="E66" s="379">
        <v>2435931</v>
      </c>
      <c r="F66" s="379">
        <v>9842726</v>
      </c>
      <c r="G66" s="277">
        <v>14.7159631537407</v>
      </c>
      <c r="H66" s="379">
        <v>6228320</v>
      </c>
      <c r="I66" s="379">
        <v>28357204</v>
      </c>
      <c r="J66" s="277">
        <v>-17.4051017456271</v>
      </c>
    </row>
    <row r="67" spans="1:10" ht="12.75">
      <c r="A67" s="382" t="s">
        <v>600</v>
      </c>
      <c r="B67" s="394">
        <v>224</v>
      </c>
      <c r="C67" s="392"/>
      <c r="D67" s="393" t="s">
        <v>395</v>
      </c>
      <c r="E67" s="379">
        <v>2478</v>
      </c>
      <c r="F67" s="379">
        <v>341320</v>
      </c>
      <c r="G67" s="277">
        <v>29.7686125115009</v>
      </c>
      <c r="H67" s="379">
        <v>51478</v>
      </c>
      <c r="I67" s="379">
        <v>523541</v>
      </c>
      <c r="J67" s="277">
        <v>-28.6492667190909</v>
      </c>
    </row>
    <row r="68" spans="1:10" ht="12.75">
      <c r="A68" s="382" t="s">
        <v>1048</v>
      </c>
      <c r="B68" s="394">
        <v>225</v>
      </c>
      <c r="C68" s="236"/>
      <c r="D68" s="393" t="s">
        <v>1049</v>
      </c>
      <c r="E68" s="379" t="s">
        <v>1109</v>
      </c>
      <c r="F68" s="379" t="s">
        <v>1109</v>
      </c>
      <c r="G68" s="277">
        <v>-100</v>
      </c>
      <c r="H68" s="379">
        <v>2583</v>
      </c>
      <c r="I68" s="379">
        <v>378874</v>
      </c>
      <c r="J68" s="277">
        <v>366.317940133911</v>
      </c>
    </row>
    <row r="69" spans="1:10" ht="12.75">
      <c r="A69" s="382" t="s">
        <v>601</v>
      </c>
      <c r="B69" s="394">
        <v>228</v>
      </c>
      <c r="C69" s="392"/>
      <c r="D69" s="393" t="s">
        <v>396</v>
      </c>
      <c r="E69" s="379">
        <v>77430</v>
      </c>
      <c r="F69" s="379">
        <v>62993</v>
      </c>
      <c r="G69" s="277">
        <v>-39.8088958960394</v>
      </c>
      <c r="H69" s="379">
        <v>338536</v>
      </c>
      <c r="I69" s="379">
        <v>389839</v>
      </c>
      <c r="J69" s="277">
        <v>21.3347982520573</v>
      </c>
    </row>
    <row r="70" spans="1:10" ht="12.75">
      <c r="A70" s="382" t="s">
        <v>602</v>
      </c>
      <c r="B70" s="394">
        <v>232</v>
      </c>
      <c r="C70" s="392"/>
      <c r="D70" s="393" t="s">
        <v>397</v>
      </c>
      <c r="E70" s="379">
        <v>45461</v>
      </c>
      <c r="F70" s="379">
        <v>58984</v>
      </c>
      <c r="G70" s="277">
        <v>-0.250287492389901</v>
      </c>
      <c r="H70" s="379">
        <v>108412</v>
      </c>
      <c r="I70" s="379">
        <v>123765</v>
      </c>
      <c r="J70" s="277">
        <v>-37.2677922459717</v>
      </c>
    </row>
    <row r="71" spans="1:10" ht="12.75">
      <c r="A71" s="382" t="s">
        <v>603</v>
      </c>
      <c r="B71" s="394">
        <v>236</v>
      </c>
      <c r="C71" s="392"/>
      <c r="D71" s="393" t="s">
        <v>398</v>
      </c>
      <c r="E71" s="379">
        <v>200438</v>
      </c>
      <c r="F71" s="379">
        <v>111967</v>
      </c>
      <c r="G71" s="277">
        <v>76.1041207927021</v>
      </c>
      <c r="H71" s="379">
        <v>1006951</v>
      </c>
      <c r="I71" s="379">
        <v>634247</v>
      </c>
      <c r="J71" s="277">
        <v>68.4569088243418</v>
      </c>
    </row>
    <row r="72" spans="1:10" ht="12.75">
      <c r="A72" s="382" t="s">
        <v>604</v>
      </c>
      <c r="B72" s="394">
        <v>240</v>
      </c>
      <c r="C72" s="392"/>
      <c r="D72" s="393" t="s">
        <v>399</v>
      </c>
      <c r="E72" s="379">
        <v>2290</v>
      </c>
      <c r="F72" s="379">
        <v>24890</v>
      </c>
      <c r="G72" s="277">
        <v>-86.943498764642</v>
      </c>
      <c r="H72" s="379">
        <v>142807</v>
      </c>
      <c r="I72" s="379">
        <v>117626</v>
      </c>
      <c r="J72" s="277">
        <v>-46.4769505885779</v>
      </c>
    </row>
    <row r="73" spans="1:10" ht="12.75">
      <c r="A73" s="382" t="s">
        <v>605</v>
      </c>
      <c r="B73" s="394">
        <v>244</v>
      </c>
      <c r="C73" s="392"/>
      <c r="D73" s="393" t="s">
        <v>400</v>
      </c>
      <c r="E73" s="379">
        <v>97441</v>
      </c>
      <c r="F73" s="379">
        <v>146588</v>
      </c>
      <c r="G73" s="277">
        <v>-17.8055768939628</v>
      </c>
      <c r="H73" s="379">
        <v>421775</v>
      </c>
      <c r="I73" s="379">
        <v>676918</v>
      </c>
      <c r="J73" s="277">
        <v>45.3643137844396</v>
      </c>
    </row>
    <row r="74" spans="1:10" ht="12.75">
      <c r="A74" s="382" t="s">
        <v>606</v>
      </c>
      <c r="B74" s="394">
        <v>247</v>
      </c>
      <c r="C74" s="392"/>
      <c r="D74" s="393" t="s">
        <v>401</v>
      </c>
      <c r="E74" s="379" t="s">
        <v>1109</v>
      </c>
      <c r="F74" s="379" t="s">
        <v>1109</v>
      </c>
      <c r="G74" s="277" t="s">
        <v>1109</v>
      </c>
      <c r="H74" s="379">
        <v>14651</v>
      </c>
      <c r="I74" s="379">
        <v>23693</v>
      </c>
      <c r="J74" s="277">
        <v>245.127458120903</v>
      </c>
    </row>
    <row r="75" spans="1:10" ht="14.25">
      <c r="A75" s="630" t="s">
        <v>1069</v>
      </c>
      <c r="B75" s="630"/>
      <c r="C75" s="630"/>
      <c r="D75" s="630"/>
      <c r="E75" s="630"/>
      <c r="F75" s="630"/>
      <c r="G75" s="630"/>
      <c r="H75" s="630"/>
      <c r="I75" s="630"/>
      <c r="J75" s="630"/>
    </row>
    <row r="76" spans="4:10" ht="12.75">
      <c r="D76" s="382"/>
      <c r="E76" s="383"/>
      <c r="F76" s="384"/>
      <c r="H76" s="397"/>
      <c r="I76" s="398"/>
      <c r="J76" s="399"/>
    </row>
    <row r="77" spans="1:10" ht="17.25" customHeight="1">
      <c r="A77" s="631" t="s">
        <v>1041</v>
      </c>
      <c r="B77" s="632"/>
      <c r="C77" s="637" t="s">
        <v>1042</v>
      </c>
      <c r="D77" s="584"/>
      <c r="E77" s="613" t="s">
        <v>1191</v>
      </c>
      <c r="F77" s="594"/>
      <c r="G77" s="594"/>
      <c r="H77" s="591" t="s">
        <v>1205</v>
      </c>
      <c r="I77" s="594"/>
      <c r="J77" s="594"/>
    </row>
    <row r="78" spans="1:10" ht="16.5" customHeight="1">
      <c r="A78" s="633"/>
      <c r="B78" s="634"/>
      <c r="C78" s="638"/>
      <c r="D78" s="639"/>
      <c r="E78" s="390" t="s">
        <v>473</v>
      </c>
      <c r="F78" s="598" t="s">
        <v>474</v>
      </c>
      <c r="G78" s="599"/>
      <c r="H78" s="228" t="s">
        <v>473</v>
      </c>
      <c r="I78" s="642" t="s">
        <v>474</v>
      </c>
      <c r="J78" s="643"/>
    </row>
    <row r="79" spans="1:10" ht="12.75" customHeight="1">
      <c r="A79" s="633"/>
      <c r="B79" s="634"/>
      <c r="C79" s="638"/>
      <c r="D79" s="639"/>
      <c r="E79" s="595" t="s">
        <v>111</v>
      </c>
      <c r="F79" s="600" t="s">
        <v>107</v>
      </c>
      <c r="G79" s="623" t="s">
        <v>1206</v>
      </c>
      <c r="H79" s="600" t="s">
        <v>111</v>
      </c>
      <c r="I79" s="600" t="s">
        <v>107</v>
      </c>
      <c r="J79" s="616" t="s">
        <v>1209</v>
      </c>
    </row>
    <row r="80" spans="1:10" ht="12.75" customHeight="1">
      <c r="A80" s="633"/>
      <c r="B80" s="634"/>
      <c r="C80" s="638"/>
      <c r="D80" s="639"/>
      <c r="E80" s="596"/>
      <c r="F80" s="601"/>
      <c r="G80" s="624"/>
      <c r="H80" s="601"/>
      <c r="I80" s="601"/>
      <c r="J80" s="626"/>
    </row>
    <row r="81" spans="1:10" ht="12.75" customHeight="1">
      <c r="A81" s="633"/>
      <c r="B81" s="634"/>
      <c r="C81" s="638"/>
      <c r="D81" s="639"/>
      <c r="E81" s="596"/>
      <c r="F81" s="601"/>
      <c r="G81" s="624"/>
      <c r="H81" s="601"/>
      <c r="I81" s="601"/>
      <c r="J81" s="626"/>
    </row>
    <row r="82" spans="1:10" ht="28.5" customHeight="1">
      <c r="A82" s="635"/>
      <c r="B82" s="636"/>
      <c r="C82" s="640"/>
      <c r="D82" s="641"/>
      <c r="E82" s="597"/>
      <c r="F82" s="602"/>
      <c r="G82" s="625"/>
      <c r="H82" s="602"/>
      <c r="I82" s="602"/>
      <c r="J82" s="627"/>
    </row>
    <row r="83" spans="1:10" ht="11.25" customHeight="1">
      <c r="A83" s="382"/>
      <c r="B83" s="400"/>
      <c r="C83" s="392"/>
      <c r="D83" s="393"/>
      <c r="E83" s="379"/>
      <c r="F83" s="379"/>
      <c r="G83" s="401"/>
      <c r="H83" s="379"/>
      <c r="I83" s="379"/>
      <c r="J83" s="401"/>
    </row>
    <row r="84" spans="2:4" ht="12.75">
      <c r="B84" s="402"/>
      <c r="C84" s="403" t="s">
        <v>831</v>
      </c>
      <c r="D84" s="404"/>
    </row>
    <row r="85" spans="1:10" ht="12.75">
      <c r="A85" s="382"/>
      <c r="B85" s="400"/>
      <c r="C85" s="392"/>
      <c r="D85" s="393"/>
      <c r="E85" s="379"/>
      <c r="F85" s="379"/>
      <c r="G85" s="401"/>
      <c r="H85" s="379"/>
      <c r="I85" s="379"/>
      <c r="J85" s="401"/>
    </row>
    <row r="86" spans="1:10" ht="12.75">
      <c r="A86" s="382" t="s">
        <v>607</v>
      </c>
      <c r="B86" s="394">
        <v>248</v>
      </c>
      <c r="C86" s="392"/>
      <c r="D86" s="393" t="s">
        <v>402</v>
      </c>
      <c r="E86" s="379">
        <v>701748</v>
      </c>
      <c r="F86" s="379">
        <v>427167</v>
      </c>
      <c r="G86" s="277">
        <v>73.9279315960912</v>
      </c>
      <c r="H86" s="379">
        <v>2064566</v>
      </c>
      <c r="I86" s="379">
        <v>1179223</v>
      </c>
      <c r="J86" s="277">
        <v>50.9534897712828</v>
      </c>
    </row>
    <row r="87" spans="1:10" ht="12.75">
      <c r="A87" s="382" t="s">
        <v>608</v>
      </c>
      <c r="B87" s="394">
        <v>252</v>
      </c>
      <c r="C87" s="392"/>
      <c r="D87" s="393" t="s">
        <v>403</v>
      </c>
      <c r="E87" s="379">
        <v>26515</v>
      </c>
      <c r="F87" s="379">
        <v>38666</v>
      </c>
      <c r="G87" s="277">
        <v>-46.3739372841629</v>
      </c>
      <c r="H87" s="379">
        <v>103845</v>
      </c>
      <c r="I87" s="379">
        <v>166913</v>
      </c>
      <c r="J87" s="277">
        <v>-11.430845559948</v>
      </c>
    </row>
    <row r="88" spans="1:10" ht="12.75">
      <c r="A88" s="382" t="s">
        <v>609</v>
      </c>
      <c r="B88" s="394">
        <v>257</v>
      </c>
      <c r="C88" s="392"/>
      <c r="D88" s="393" t="s">
        <v>404</v>
      </c>
      <c r="E88" s="379">
        <v>53</v>
      </c>
      <c r="F88" s="379">
        <v>978</v>
      </c>
      <c r="G88" s="277">
        <v>-96.5955372994047</v>
      </c>
      <c r="H88" s="379">
        <v>53</v>
      </c>
      <c r="I88" s="379">
        <v>978</v>
      </c>
      <c r="J88" s="277">
        <v>-97.0859901078601</v>
      </c>
    </row>
    <row r="89" spans="1:10" ht="12.75">
      <c r="A89" s="382" t="s">
        <v>610</v>
      </c>
      <c r="B89" s="394">
        <v>260</v>
      </c>
      <c r="C89" s="392"/>
      <c r="D89" s="393" t="s">
        <v>405</v>
      </c>
      <c r="E89" s="379">
        <v>142278</v>
      </c>
      <c r="F89" s="379">
        <v>318170</v>
      </c>
      <c r="G89" s="277">
        <v>-41.5839548196863</v>
      </c>
      <c r="H89" s="379">
        <v>327167</v>
      </c>
      <c r="I89" s="379">
        <v>551903</v>
      </c>
      <c r="J89" s="277">
        <v>-26.6451259612905</v>
      </c>
    </row>
    <row r="90" spans="1:10" ht="12.75">
      <c r="A90" s="382" t="s">
        <v>611</v>
      </c>
      <c r="B90" s="394">
        <v>264</v>
      </c>
      <c r="C90" s="392"/>
      <c r="D90" s="393" t="s">
        <v>406</v>
      </c>
      <c r="E90" s="379">
        <v>369677</v>
      </c>
      <c r="F90" s="379">
        <v>269625</v>
      </c>
      <c r="G90" s="277">
        <v>-67.5838761568814</v>
      </c>
      <c r="H90" s="379">
        <v>3982099</v>
      </c>
      <c r="I90" s="379">
        <v>2698799</v>
      </c>
      <c r="J90" s="277">
        <v>-21.1245801302725</v>
      </c>
    </row>
    <row r="91" spans="1:10" ht="12.75">
      <c r="A91" s="382" t="s">
        <v>612</v>
      </c>
      <c r="B91" s="394">
        <v>268</v>
      </c>
      <c r="C91" s="392"/>
      <c r="D91" s="393" t="s">
        <v>407</v>
      </c>
      <c r="E91" s="379">
        <v>90115</v>
      </c>
      <c r="F91" s="379">
        <v>115937</v>
      </c>
      <c r="G91" s="277">
        <v>37.839733682083</v>
      </c>
      <c r="H91" s="379">
        <v>170202</v>
      </c>
      <c r="I91" s="379">
        <v>190067</v>
      </c>
      <c r="J91" s="277">
        <v>-29.9738784111884</v>
      </c>
    </row>
    <row r="92" spans="1:10" ht="12.75">
      <c r="A92" s="382" t="s">
        <v>613</v>
      </c>
      <c r="B92" s="394">
        <v>272</v>
      </c>
      <c r="C92" s="392"/>
      <c r="D92" s="393" t="s">
        <v>883</v>
      </c>
      <c r="E92" s="379">
        <v>961416</v>
      </c>
      <c r="F92" s="379">
        <v>611219</v>
      </c>
      <c r="G92" s="277">
        <v>-4.54729306599494</v>
      </c>
      <c r="H92" s="379">
        <v>4006663</v>
      </c>
      <c r="I92" s="379">
        <v>2659574</v>
      </c>
      <c r="J92" s="277">
        <v>5.5918238192169</v>
      </c>
    </row>
    <row r="93" spans="1:10" ht="12.75">
      <c r="A93" s="382" t="s">
        <v>614</v>
      </c>
      <c r="B93" s="394">
        <v>276</v>
      </c>
      <c r="C93" s="392"/>
      <c r="D93" s="393" t="s">
        <v>408</v>
      </c>
      <c r="E93" s="379">
        <v>115937</v>
      </c>
      <c r="F93" s="379">
        <v>202263</v>
      </c>
      <c r="G93" s="277">
        <v>-43.0084530853762</v>
      </c>
      <c r="H93" s="379">
        <v>1069224</v>
      </c>
      <c r="I93" s="379">
        <v>5554574</v>
      </c>
      <c r="J93" s="277">
        <v>389.28502532057</v>
      </c>
    </row>
    <row r="94" spans="1:10" ht="12.75">
      <c r="A94" s="382" t="s">
        <v>615</v>
      </c>
      <c r="B94" s="394">
        <v>280</v>
      </c>
      <c r="C94" s="392"/>
      <c r="D94" s="393" t="s">
        <v>409</v>
      </c>
      <c r="E94" s="379">
        <v>250881</v>
      </c>
      <c r="F94" s="379">
        <v>187374</v>
      </c>
      <c r="G94" s="277">
        <v>-53.413888267323</v>
      </c>
      <c r="H94" s="379">
        <v>656564</v>
      </c>
      <c r="I94" s="379">
        <v>499543</v>
      </c>
      <c r="J94" s="277">
        <v>-63.0244506143186</v>
      </c>
    </row>
    <row r="95" spans="1:10" ht="12.75">
      <c r="A95" s="382" t="s">
        <v>616</v>
      </c>
      <c r="B95" s="394">
        <v>284</v>
      </c>
      <c r="C95" s="392"/>
      <c r="D95" s="393" t="s">
        <v>410</v>
      </c>
      <c r="E95" s="379">
        <v>625</v>
      </c>
      <c r="F95" s="379">
        <v>8700</v>
      </c>
      <c r="G95" s="277">
        <v>-94.4297540768438</v>
      </c>
      <c r="H95" s="379">
        <v>93870</v>
      </c>
      <c r="I95" s="379">
        <v>78654</v>
      </c>
      <c r="J95" s="277">
        <v>-83.1529119455095</v>
      </c>
    </row>
    <row r="96" spans="1:10" ht="12.75">
      <c r="A96" s="382" t="s">
        <v>617</v>
      </c>
      <c r="B96" s="394">
        <v>288</v>
      </c>
      <c r="C96" s="392"/>
      <c r="D96" s="393" t="s">
        <v>411</v>
      </c>
      <c r="E96" s="379">
        <v>68366</v>
      </c>
      <c r="F96" s="379">
        <v>786263</v>
      </c>
      <c r="G96" s="277">
        <v>-47.7281309417756</v>
      </c>
      <c r="H96" s="379">
        <v>398178</v>
      </c>
      <c r="I96" s="379">
        <v>3122599</v>
      </c>
      <c r="J96" s="277">
        <v>0.627658210022034</v>
      </c>
    </row>
    <row r="97" spans="1:10" ht="12.75">
      <c r="A97" s="382" t="s">
        <v>618</v>
      </c>
      <c r="B97" s="394">
        <v>302</v>
      </c>
      <c r="C97" s="392"/>
      <c r="D97" s="393" t="s">
        <v>412</v>
      </c>
      <c r="E97" s="379">
        <v>900331</v>
      </c>
      <c r="F97" s="379">
        <v>1351164</v>
      </c>
      <c r="G97" s="277">
        <v>28.3304159357343</v>
      </c>
      <c r="H97" s="379">
        <v>2740940</v>
      </c>
      <c r="I97" s="379">
        <v>3722548</v>
      </c>
      <c r="J97" s="277">
        <v>3.95910836211429</v>
      </c>
    </row>
    <row r="98" spans="1:10" ht="12.75">
      <c r="A98" s="382" t="s">
        <v>619</v>
      </c>
      <c r="B98" s="394">
        <v>306</v>
      </c>
      <c r="C98" s="392"/>
      <c r="D98" s="393" t="s">
        <v>413</v>
      </c>
      <c r="E98" s="379" t="s">
        <v>1109</v>
      </c>
      <c r="F98" s="379" t="s">
        <v>1109</v>
      </c>
      <c r="G98" s="277">
        <v>-100</v>
      </c>
      <c r="H98" s="379">
        <v>8</v>
      </c>
      <c r="I98" s="379">
        <v>4460</v>
      </c>
      <c r="J98" s="277">
        <v>-93.7760783711746</v>
      </c>
    </row>
    <row r="99" spans="1:10" ht="12.75">
      <c r="A99" s="382" t="s">
        <v>620</v>
      </c>
      <c r="B99" s="394">
        <v>310</v>
      </c>
      <c r="C99" s="392"/>
      <c r="D99" s="393" t="s">
        <v>490</v>
      </c>
      <c r="E99" s="379">
        <v>148497</v>
      </c>
      <c r="F99" s="379">
        <v>102363</v>
      </c>
      <c r="G99" s="277">
        <v>279.68471810089</v>
      </c>
      <c r="H99" s="379">
        <v>306441</v>
      </c>
      <c r="I99" s="379">
        <v>214502</v>
      </c>
      <c r="J99" s="277">
        <v>571.93559502553</v>
      </c>
    </row>
    <row r="100" spans="1:10" ht="12.75">
      <c r="A100" s="382" t="s">
        <v>621</v>
      </c>
      <c r="B100" s="394">
        <v>311</v>
      </c>
      <c r="C100" s="392"/>
      <c r="D100" s="393" t="s">
        <v>884</v>
      </c>
      <c r="E100" s="379" t="s">
        <v>1109</v>
      </c>
      <c r="F100" s="379" t="s">
        <v>1109</v>
      </c>
      <c r="G100" s="277">
        <v>-100</v>
      </c>
      <c r="H100" s="379">
        <v>9952</v>
      </c>
      <c r="I100" s="379">
        <v>20375</v>
      </c>
      <c r="J100" s="277">
        <v>-73.2126423181089</v>
      </c>
    </row>
    <row r="101" spans="1:10" ht="12.75">
      <c r="A101" s="382" t="s">
        <v>622</v>
      </c>
      <c r="B101" s="394">
        <v>314</v>
      </c>
      <c r="C101" s="392"/>
      <c r="D101" s="393" t="s">
        <v>414</v>
      </c>
      <c r="E101" s="379">
        <v>45</v>
      </c>
      <c r="F101" s="379">
        <v>5851</v>
      </c>
      <c r="G101" s="277">
        <v>-95.8655436057604</v>
      </c>
      <c r="H101" s="379">
        <v>138273</v>
      </c>
      <c r="I101" s="379">
        <v>83828</v>
      </c>
      <c r="J101" s="277">
        <v>-79.8199325950891</v>
      </c>
    </row>
    <row r="102" spans="1:10" ht="12.75">
      <c r="A102" s="382" t="s">
        <v>623</v>
      </c>
      <c r="B102" s="394">
        <v>318</v>
      </c>
      <c r="C102" s="392"/>
      <c r="D102" s="393" t="s">
        <v>415</v>
      </c>
      <c r="E102" s="379">
        <v>292110</v>
      </c>
      <c r="F102" s="379">
        <v>360284</v>
      </c>
      <c r="G102" s="277">
        <v>31.1592620098146</v>
      </c>
      <c r="H102" s="379">
        <v>739562</v>
      </c>
      <c r="I102" s="379">
        <v>872217</v>
      </c>
      <c r="J102" s="277">
        <v>25.6883761412893</v>
      </c>
    </row>
    <row r="103" spans="1:10" ht="12.75">
      <c r="A103" s="382" t="s">
        <v>624</v>
      </c>
      <c r="B103" s="394">
        <v>322</v>
      </c>
      <c r="C103" s="392"/>
      <c r="D103" s="393" t="s">
        <v>416</v>
      </c>
      <c r="E103" s="379">
        <v>316564</v>
      </c>
      <c r="F103" s="379">
        <v>586463</v>
      </c>
      <c r="G103" s="277">
        <v>-69.6460291499317</v>
      </c>
      <c r="H103" s="379">
        <v>1030181</v>
      </c>
      <c r="I103" s="379">
        <v>3114598</v>
      </c>
      <c r="J103" s="277">
        <v>-45.9523309178513</v>
      </c>
    </row>
    <row r="104" spans="1:10" ht="12.75">
      <c r="A104" s="382" t="s">
        <v>625</v>
      </c>
      <c r="B104" s="394">
        <v>324</v>
      </c>
      <c r="C104" s="392"/>
      <c r="D104" s="393" t="s">
        <v>417</v>
      </c>
      <c r="E104" s="379">
        <v>1576</v>
      </c>
      <c r="F104" s="379">
        <v>38718</v>
      </c>
      <c r="G104" s="277">
        <v>54.1935483870968</v>
      </c>
      <c r="H104" s="379">
        <v>26880</v>
      </c>
      <c r="I104" s="379">
        <v>145953</v>
      </c>
      <c r="J104" s="277">
        <v>17.9990298326461</v>
      </c>
    </row>
    <row r="105" spans="1:10" ht="12.75">
      <c r="A105" s="382" t="s">
        <v>626</v>
      </c>
      <c r="B105" s="394">
        <v>328</v>
      </c>
      <c r="C105" s="392"/>
      <c r="D105" s="393" t="s">
        <v>418</v>
      </c>
      <c r="E105" s="379">
        <v>4</v>
      </c>
      <c r="F105" s="379">
        <v>284</v>
      </c>
      <c r="G105" s="277" t="s">
        <v>719</v>
      </c>
      <c r="H105" s="379">
        <v>30859</v>
      </c>
      <c r="I105" s="379">
        <v>77530</v>
      </c>
      <c r="J105" s="277" t="s">
        <v>719</v>
      </c>
    </row>
    <row r="106" spans="1:10" ht="12.75">
      <c r="A106" s="382" t="s">
        <v>627</v>
      </c>
      <c r="B106" s="394">
        <v>329</v>
      </c>
      <c r="C106" s="392"/>
      <c r="D106" s="393" t="s">
        <v>1050</v>
      </c>
      <c r="E106" s="379" t="s">
        <v>106</v>
      </c>
      <c r="F106" s="379" t="s">
        <v>106</v>
      </c>
      <c r="G106" s="277" t="s">
        <v>1109</v>
      </c>
      <c r="H106" s="379" t="s">
        <v>106</v>
      </c>
      <c r="I106" s="379" t="s">
        <v>106</v>
      </c>
      <c r="J106" s="277" t="s">
        <v>1109</v>
      </c>
    </row>
    <row r="107" spans="1:10" ht="12.75">
      <c r="A107" s="382" t="s">
        <v>628</v>
      </c>
      <c r="B107" s="394">
        <v>330</v>
      </c>
      <c r="C107" s="392"/>
      <c r="D107" s="393" t="s">
        <v>419</v>
      </c>
      <c r="E107" s="379">
        <v>4037</v>
      </c>
      <c r="F107" s="379">
        <v>196625</v>
      </c>
      <c r="G107" s="277">
        <v>-26.4631633275115</v>
      </c>
      <c r="H107" s="379">
        <v>109154</v>
      </c>
      <c r="I107" s="379">
        <v>480294</v>
      </c>
      <c r="J107" s="277">
        <v>-61.4701993980195</v>
      </c>
    </row>
    <row r="108" spans="1:10" ht="12.75">
      <c r="A108" s="382" t="s">
        <v>629</v>
      </c>
      <c r="B108" s="394">
        <v>334</v>
      </c>
      <c r="C108" s="392"/>
      <c r="D108" s="393" t="s">
        <v>849</v>
      </c>
      <c r="E108" s="379">
        <v>59776</v>
      </c>
      <c r="F108" s="379">
        <v>900442</v>
      </c>
      <c r="G108" s="277">
        <v>86.8912411789124</v>
      </c>
      <c r="H108" s="379">
        <v>104236</v>
      </c>
      <c r="I108" s="379">
        <v>1546242</v>
      </c>
      <c r="J108" s="277">
        <v>57.0147495620827</v>
      </c>
    </row>
    <row r="109" spans="1:10" ht="12.75">
      <c r="A109" s="382" t="s">
        <v>630</v>
      </c>
      <c r="B109" s="394">
        <v>336</v>
      </c>
      <c r="C109" s="392"/>
      <c r="D109" s="393" t="s">
        <v>420</v>
      </c>
      <c r="E109" s="379" t="s">
        <v>1109</v>
      </c>
      <c r="F109" s="379" t="s">
        <v>1109</v>
      </c>
      <c r="G109" s="277" t="s">
        <v>1109</v>
      </c>
      <c r="H109" s="379">
        <v>1293</v>
      </c>
      <c r="I109" s="379">
        <v>11820</v>
      </c>
      <c r="J109" s="277" t="s">
        <v>719</v>
      </c>
    </row>
    <row r="110" spans="1:10" ht="12.75">
      <c r="A110" s="382" t="s">
        <v>631</v>
      </c>
      <c r="B110" s="394">
        <v>338</v>
      </c>
      <c r="C110" s="392"/>
      <c r="D110" s="393" t="s">
        <v>421</v>
      </c>
      <c r="E110" s="379">
        <v>6815</v>
      </c>
      <c r="F110" s="379">
        <v>67421</v>
      </c>
      <c r="G110" s="277">
        <v>87.5775533483571</v>
      </c>
      <c r="H110" s="379">
        <v>7310</v>
      </c>
      <c r="I110" s="379">
        <v>76446</v>
      </c>
      <c r="J110" s="277">
        <v>-6.20467958234666</v>
      </c>
    </row>
    <row r="111" spans="1:10" ht="12.75">
      <c r="A111" s="382" t="s">
        <v>632</v>
      </c>
      <c r="B111" s="394">
        <v>342</v>
      </c>
      <c r="C111" s="392"/>
      <c r="D111" s="393" t="s">
        <v>422</v>
      </c>
      <c r="E111" s="379" t="s">
        <v>1109</v>
      </c>
      <c r="F111" s="379" t="s">
        <v>1109</v>
      </c>
      <c r="G111" s="277">
        <v>-100</v>
      </c>
      <c r="H111" s="379">
        <v>33627</v>
      </c>
      <c r="I111" s="379">
        <v>31418</v>
      </c>
      <c r="J111" s="277">
        <v>-30.3740803120291</v>
      </c>
    </row>
    <row r="112" spans="1:10" ht="12.75">
      <c r="A112" s="382" t="s">
        <v>633</v>
      </c>
      <c r="B112" s="394">
        <v>346</v>
      </c>
      <c r="C112" s="392"/>
      <c r="D112" s="393" t="s">
        <v>423</v>
      </c>
      <c r="E112" s="379">
        <v>175598</v>
      </c>
      <c r="F112" s="379">
        <v>437476</v>
      </c>
      <c r="G112" s="277">
        <v>-20.5538111746514</v>
      </c>
      <c r="H112" s="379">
        <v>640821</v>
      </c>
      <c r="I112" s="379">
        <v>1345919</v>
      </c>
      <c r="J112" s="277">
        <v>-4.97693822352662</v>
      </c>
    </row>
    <row r="113" spans="1:10" ht="12.75">
      <c r="A113" s="382" t="s">
        <v>634</v>
      </c>
      <c r="B113" s="394">
        <v>350</v>
      </c>
      <c r="C113" s="392"/>
      <c r="D113" s="393" t="s">
        <v>424</v>
      </c>
      <c r="E113" s="379">
        <v>4527</v>
      </c>
      <c r="F113" s="379">
        <v>282086</v>
      </c>
      <c r="G113" s="277">
        <v>-23.9053260822651</v>
      </c>
      <c r="H113" s="379">
        <v>23371</v>
      </c>
      <c r="I113" s="379">
        <v>1350964</v>
      </c>
      <c r="J113" s="277">
        <v>-27.9892583335599</v>
      </c>
    </row>
    <row r="114" spans="1:10" ht="12.75">
      <c r="A114" s="382" t="s">
        <v>635</v>
      </c>
      <c r="B114" s="394">
        <v>352</v>
      </c>
      <c r="C114" s="392"/>
      <c r="D114" s="393" t="s">
        <v>425</v>
      </c>
      <c r="E114" s="379">
        <v>166702</v>
      </c>
      <c r="F114" s="379">
        <v>714066</v>
      </c>
      <c r="G114" s="277">
        <v>-17.497850983002</v>
      </c>
      <c r="H114" s="379">
        <v>463781</v>
      </c>
      <c r="I114" s="379">
        <v>1439091</v>
      </c>
      <c r="J114" s="277">
        <v>-29.226517869789</v>
      </c>
    </row>
    <row r="115" spans="1:10" ht="12.75">
      <c r="A115" s="382" t="s">
        <v>636</v>
      </c>
      <c r="B115" s="394">
        <v>355</v>
      </c>
      <c r="C115" s="392"/>
      <c r="D115" s="393" t="s">
        <v>426</v>
      </c>
      <c r="E115" s="379">
        <v>495</v>
      </c>
      <c r="F115" s="379">
        <v>5732</v>
      </c>
      <c r="G115" s="277">
        <v>387.829787234043</v>
      </c>
      <c r="H115" s="379">
        <v>2151</v>
      </c>
      <c r="I115" s="379">
        <v>28351</v>
      </c>
      <c r="J115" s="277">
        <v>2.66150057937428</v>
      </c>
    </row>
    <row r="116" spans="1:10" ht="12.75">
      <c r="A116" s="382" t="s">
        <v>637</v>
      </c>
      <c r="B116" s="394">
        <v>357</v>
      </c>
      <c r="C116" s="392"/>
      <c r="D116" s="393" t="s">
        <v>427</v>
      </c>
      <c r="E116" s="379" t="s">
        <v>106</v>
      </c>
      <c r="F116" s="379" t="s">
        <v>106</v>
      </c>
      <c r="G116" s="277" t="s">
        <v>1109</v>
      </c>
      <c r="H116" s="379" t="s">
        <v>106</v>
      </c>
      <c r="I116" s="379" t="s">
        <v>106</v>
      </c>
      <c r="J116" s="277" t="s">
        <v>1109</v>
      </c>
    </row>
    <row r="117" spans="1:10" ht="12.75">
      <c r="A117" s="382" t="s">
        <v>638</v>
      </c>
      <c r="B117" s="394">
        <v>366</v>
      </c>
      <c r="C117" s="392"/>
      <c r="D117" s="393" t="s">
        <v>428</v>
      </c>
      <c r="E117" s="379">
        <v>4762</v>
      </c>
      <c r="F117" s="379">
        <v>450282</v>
      </c>
      <c r="G117" s="277">
        <v>76.5700975625059</v>
      </c>
      <c r="H117" s="379">
        <v>7041</v>
      </c>
      <c r="I117" s="379">
        <v>927549</v>
      </c>
      <c r="J117" s="277">
        <v>-13.0152344244539</v>
      </c>
    </row>
    <row r="118" spans="1:10" ht="12.75">
      <c r="A118" s="382" t="s">
        <v>639</v>
      </c>
      <c r="B118" s="394">
        <v>370</v>
      </c>
      <c r="C118" s="392"/>
      <c r="D118" s="393" t="s">
        <v>429</v>
      </c>
      <c r="E118" s="379">
        <v>101691</v>
      </c>
      <c r="F118" s="379">
        <v>110626</v>
      </c>
      <c r="G118" s="277">
        <v>-80.5576498914753</v>
      </c>
      <c r="H118" s="379">
        <v>434707</v>
      </c>
      <c r="I118" s="379">
        <v>463595</v>
      </c>
      <c r="J118" s="277">
        <v>-60.826224066951</v>
      </c>
    </row>
    <row r="119" spans="1:10" ht="12.75">
      <c r="A119" s="382" t="s">
        <v>640</v>
      </c>
      <c r="B119" s="394">
        <v>373</v>
      </c>
      <c r="C119" s="392"/>
      <c r="D119" s="393" t="s">
        <v>430</v>
      </c>
      <c r="E119" s="379">
        <v>17963</v>
      </c>
      <c r="F119" s="379">
        <v>235537</v>
      </c>
      <c r="G119" s="277">
        <v>48.3043697267347</v>
      </c>
      <c r="H119" s="379">
        <v>31499</v>
      </c>
      <c r="I119" s="379">
        <v>438229</v>
      </c>
      <c r="J119" s="277">
        <v>17.6687449318791</v>
      </c>
    </row>
    <row r="120" spans="1:10" ht="12.75">
      <c r="A120" s="382" t="s">
        <v>641</v>
      </c>
      <c r="B120" s="394">
        <v>375</v>
      </c>
      <c r="C120" s="392"/>
      <c r="D120" s="393" t="s">
        <v>431</v>
      </c>
      <c r="E120" s="379" t="s">
        <v>1109</v>
      </c>
      <c r="F120" s="379" t="s">
        <v>1109</v>
      </c>
      <c r="G120" s="277" t="s">
        <v>1109</v>
      </c>
      <c r="H120" s="379">
        <v>166</v>
      </c>
      <c r="I120" s="379">
        <v>4055</v>
      </c>
      <c r="J120" s="277" t="s">
        <v>719</v>
      </c>
    </row>
    <row r="121" spans="1:10" ht="12.75">
      <c r="A121" s="382" t="s">
        <v>642</v>
      </c>
      <c r="B121" s="394">
        <v>377</v>
      </c>
      <c r="C121" s="392"/>
      <c r="D121" s="393" t="s">
        <v>432</v>
      </c>
      <c r="E121" s="379" t="s">
        <v>106</v>
      </c>
      <c r="F121" s="379" t="s">
        <v>106</v>
      </c>
      <c r="G121" s="277" t="s">
        <v>1109</v>
      </c>
      <c r="H121" s="379" t="s">
        <v>106</v>
      </c>
      <c r="I121" s="379" t="s">
        <v>106</v>
      </c>
      <c r="J121" s="277" t="s">
        <v>1109</v>
      </c>
    </row>
    <row r="122" spans="1:10" ht="12.75">
      <c r="A122" s="382" t="s">
        <v>643</v>
      </c>
      <c r="B122" s="394">
        <v>378</v>
      </c>
      <c r="C122" s="392"/>
      <c r="D122" s="393" t="s">
        <v>433</v>
      </c>
      <c r="E122" s="379">
        <v>1107</v>
      </c>
      <c r="F122" s="379">
        <v>174714</v>
      </c>
      <c r="G122" s="277">
        <v>-67.7989874173614</v>
      </c>
      <c r="H122" s="379">
        <v>3110</v>
      </c>
      <c r="I122" s="379">
        <v>384427</v>
      </c>
      <c r="J122" s="277">
        <v>-44.7080042631104</v>
      </c>
    </row>
    <row r="123" spans="1:10" ht="12.75">
      <c r="A123" s="382" t="s">
        <v>644</v>
      </c>
      <c r="B123" s="394">
        <v>382</v>
      </c>
      <c r="C123" s="392"/>
      <c r="D123" s="393" t="s">
        <v>434</v>
      </c>
      <c r="E123" s="379">
        <v>6032</v>
      </c>
      <c r="F123" s="379">
        <v>1199153</v>
      </c>
      <c r="G123" s="277">
        <v>311.178584409439</v>
      </c>
      <c r="H123" s="379">
        <v>6367</v>
      </c>
      <c r="I123" s="379">
        <v>1260741</v>
      </c>
      <c r="J123" s="277">
        <v>24.3163905539576</v>
      </c>
    </row>
    <row r="124" spans="1:10" ht="12.75">
      <c r="A124" s="382" t="s">
        <v>645</v>
      </c>
      <c r="B124" s="394">
        <v>386</v>
      </c>
      <c r="C124" s="392"/>
      <c r="D124" s="393" t="s">
        <v>435</v>
      </c>
      <c r="E124" s="379">
        <v>15</v>
      </c>
      <c r="F124" s="379">
        <v>5234</v>
      </c>
      <c r="G124" s="277">
        <v>-95.3444932666821</v>
      </c>
      <c r="H124" s="379">
        <v>345</v>
      </c>
      <c r="I124" s="379">
        <v>58386</v>
      </c>
      <c r="J124" s="277">
        <v>-88.0729034735784</v>
      </c>
    </row>
    <row r="125" spans="1:10" ht="12.75">
      <c r="A125" s="382" t="s">
        <v>646</v>
      </c>
      <c r="B125" s="394">
        <v>388</v>
      </c>
      <c r="C125" s="392"/>
      <c r="D125" s="393" t="s">
        <v>489</v>
      </c>
      <c r="E125" s="379">
        <v>7250436</v>
      </c>
      <c r="F125" s="379">
        <v>70969566</v>
      </c>
      <c r="G125" s="277">
        <v>167.922321606982</v>
      </c>
      <c r="H125" s="379">
        <v>16871800</v>
      </c>
      <c r="I125" s="379">
        <v>133534313</v>
      </c>
      <c r="J125" s="277">
        <v>82.0056301751963</v>
      </c>
    </row>
    <row r="126" spans="1:10" ht="12.75">
      <c r="A126" s="382" t="s">
        <v>647</v>
      </c>
      <c r="B126" s="394">
        <v>389</v>
      </c>
      <c r="C126" s="392"/>
      <c r="D126" s="393" t="s">
        <v>436</v>
      </c>
      <c r="E126" s="379">
        <v>82406</v>
      </c>
      <c r="F126" s="379">
        <v>386319</v>
      </c>
      <c r="G126" s="277">
        <v>105.622265512726</v>
      </c>
      <c r="H126" s="379">
        <v>170509</v>
      </c>
      <c r="I126" s="379">
        <v>638134</v>
      </c>
      <c r="J126" s="277">
        <v>26.1057128911075</v>
      </c>
    </row>
    <row r="127" spans="1:10" s="371" customFormat="1" ht="12.75">
      <c r="A127" s="382" t="s">
        <v>648</v>
      </c>
      <c r="B127" s="394">
        <v>391</v>
      </c>
      <c r="C127" s="392"/>
      <c r="D127" s="393" t="s">
        <v>437</v>
      </c>
      <c r="E127" s="379">
        <v>8</v>
      </c>
      <c r="F127" s="379">
        <v>219</v>
      </c>
      <c r="G127" s="277">
        <v>-98.885666310487</v>
      </c>
      <c r="H127" s="379">
        <v>18</v>
      </c>
      <c r="I127" s="379">
        <v>1009</v>
      </c>
      <c r="J127" s="277">
        <v>-95.2340465731425</v>
      </c>
    </row>
    <row r="128" spans="1:10" s="371" customFormat="1" ht="12.75">
      <c r="A128" s="382" t="s">
        <v>649</v>
      </c>
      <c r="B128" s="394">
        <v>393</v>
      </c>
      <c r="C128" s="392"/>
      <c r="D128" s="393" t="s">
        <v>438</v>
      </c>
      <c r="E128" s="379" t="s">
        <v>1109</v>
      </c>
      <c r="F128" s="379" t="s">
        <v>1109</v>
      </c>
      <c r="G128" s="277">
        <v>-100</v>
      </c>
      <c r="H128" s="379">
        <v>579</v>
      </c>
      <c r="I128" s="379">
        <v>259460</v>
      </c>
      <c r="J128" s="277">
        <v>195.502431579787</v>
      </c>
    </row>
    <row r="129" spans="1:10" s="371" customFormat="1" ht="12.75">
      <c r="A129" s="382" t="s">
        <v>650</v>
      </c>
      <c r="B129" s="394">
        <v>395</v>
      </c>
      <c r="C129" s="392"/>
      <c r="D129" s="393" t="s">
        <v>439</v>
      </c>
      <c r="E129" s="379" t="s">
        <v>1109</v>
      </c>
      <c r="F129" s="379" t="s">
        <v>1109</v>
      </c>
      <c r="G129" s="277">
        <v>-100</v>
      </c>
      <c r="H129" s="379">
        <v>868</v>
      </c>
      <c r="I129" s="379">
        <v>75232</v>
      </c>
      <c r="J129" s="277">
        <v>503.691221312791</v>
      </c>
    </row>
    <row r="130" spans="1:10" s="236" customFormat="1" ht="21" customHeight="1">
      <c r="A130" s="395" t="s">
        <v>684</v>
      </c>
      <c r="B130" s="396" t="s">
        <v>684</v>
      </c>
      <c r="C130" s="238" t="s">
        <v>1051</v>
      </c>
      <c r="D130" s="234"/>
      <c r="E130" s="235">
        <v>63499308</v>
      </c>
      <c r="F130" s="235">
        <v>407107672</v>
      </c>
      <c r="G130" s="274">
        <v>9.10890347331691</v>
      </c>
      <c r="H130" s="235">
        <v>186536294</v>
      </c>
      <c r="I130" s="235">
        <v>1173319179</v>
      </c>
      <c r="J130" s="274">
        <v>1.04501408508129</v>
      </c>
    </row>
    <row r="131" spans="1:10" s="371" customFormat="1" ht="21" customHeight="1">
      <c r="A131" s="382" t="s">
        <v>651</v>
      </c>
      <c r="B131" s="394">
        <v>400</v>
      </c>
      <c r="C131" s="392"/>
      <c r="D131" s="393" t="s">
        <v>440</v>
      </c>
      <c r="E131" s="379">
        <v>26268450</v>
      </c>
      <c r="F131" s="379">
        <v>288271230</v>
      </c>
      <c r="G131" s="277">
        <v>20.6836773366541</v>
      </c>
      <c r="H131" s="379">
        <v>96641935</v>
      </c>
      <c r="I131" s="379">
        <v>850971814</v>
      </c>
      <c r="J131" s="277">
        <v>15.1935362887767</v>
      </c>
    </row>
    <row r="132" spans="1:10" s="371" customFormat="1" ht="12.75">
      <c r="A132" s="382" t="s">
        <v>652</v>
      </c>
      <c r="B132" s="394">
        <v>404</v>
      </c>
      <c r="C132" s="392"/>
      <c r="D132" s="393" t="s">
        <v>441</v>
      </c>
      <c r="E132" s="379">
        <v>20889835</v>
      </c>
      <c r="F132" s="379">
        <v>26356066</v>
      </c>
      <c r="G132" s="277">
        <v>48.2807776923617</v>
      </c>
      <c r="H132" s="379">
        <v>35689268</v>
      </c>
      <c r="I132" s="379">
        <v>60399135</v>
      </c>
      <c r="J132" s="277">
        <v>-10.1354018515973</v>
      </c>
    </row>
    <row r="133" spans="1:10" s="371" customFormat="1" ht="12.75">
      <c r="A133" s="382" t="s">
        <v>653</v>
      </c>
      <c r="B133" s="394">
        <v>406</v>
      </c>
      <c r="C133" s="392"/>
      <c r="D133" s="393" t="s">
        <v>488</v>
      </c>
      <c r="E133" s="379" t="s">
        <v>1109</v>
      </c>
      <c r="F133" s="379" t="s">
        <v>1109</v>
      </c>
      <c r="G133" s="277">
        <v>-100</v>
      </c>
      <c r="H133" s="379">
        <v>224</v>
      </c>
      <c r="I133" s="379">
        <v>5665</v>
      </c>
      <c r="J133" s="277">
        <v>-97.2085482972884</v>
      </c>
    </row>
    <row r="134" spans="1:10" s="236" customFormat="1" ht="12.75">
      <c r="A134" s="382" t="s">
        <v>654</v>
      </c>
      <c r="B134" s="394">
        <v>408</v>
      </c>
      <c r="C134" s="392"/>
      <c r="D134" s="393" t="s">
        <v>442</v>
      </c>
      <c r="E134" s="379" t="s">
        <v>106</v>
      </c>
      <c r="F134" s="379" t="s">
        <v>106</v>
      </c>
      <c r="G134" s="277" t="s">
        <v>1109</v>
      </c>
      <c r="H134" s="379" t="s">
        <v>106</v>
      </c>
      <c r="I134" s="379" t="s">
        <v>106</v>
      </c>
      <c r="J134" s="277" t="s">
        <v>1109</v>
      </c>
    </row>
    <row r="135" spans="1:10" ht="12.75">
      <c r="A135" s="382" t="s">
        <v>655</v>
      </c>
      <c r="B135" s="394">
        <v>412</v>
      </c>
      <c r="C135" s="392"/>
      <c r="D135" s="393" t="s">
        <v>443</v>
      </c>
      <c r="E135" s="379">
        <v>8489145</v>
      </c>
      <c r="F135" s="379">
        <v>45089205</v>
      </c>
      <c r="G135" s="277">
        <v>-17.9087907070748</v>
      </c>
      <c r="H135" s="379">
        <v>23399368</v>
      </c>
      <c r="I135" s="379">
        <v>125564078</v>
      </c>
      <c r="J135" s="277">
        <v>-21.0724954122835</v>
      </c>
    </row>
    <row r="136" spans="1:10" ht="12.75">
      <c r="A136" s="382" t="s">
        <v>656</v>
      </c>
      <c r="B136" s="394">
        <v>413</v>
      </c>
      <c r="C136" s="392"/>
      <c r="D136" s="393" t="s">
        <v>444</v>
      </c>
      <c r="E136" s="379">
        <v>27205</v>
      </c>
      <c r="F136" s="379">
        <v>700505</v>
      </c>
      <c r="G136" s="277" t="s">
        <v>719</v>
      </c>
      <c r="H136" s="379">
        <v>27214</v>
      </c>
      <c r="I136" s="379">
        <v>701249</v>
      </c>
      <c r="J136" s="277" t="s">
        <v>719</v>
      </c>
    </row>
    <row r="137" spans="1:10" ht="12.75">
      <c r="A137" s="382" t="s">
        <v>657</v>
      </c>
      <c r="B137" s="394">
        <v>416</v>
      </c>
      <c r="C137" s="392"/>
      <c r="D137" s="393" t="s">
        <v>445</v>
      </c>
      <c r="E137" s="379">
        <v>1244407</v>
      </c>
      <c r="F137" s="379">
        <v>759465</v>
      </c>
      <c r="G137" s="277">
        <v>19.2119873609064</v>
      </c>
      <c r="H137" s="379">
        <v>3033516</v>
      </c>
      <c r="I137" s="379">
        <v>2143682</v>
      </c>
      <c r="J137" s="277">
        <v>24.2525483086047</v>
      </c>
    </row>
    <row r="138" spans="1:10" ht="12.75">
      <c r="A138" s="382" t="s">
        <v>658</v>
      </c>
      <c r="B138" s="394">
        <v>421</v>
      </c>
      <c r="C138" s="392"/>
      <c r="D138" s="393" t="s">
        <v>446</v>
      </c>
      <c r="E138" s="379">
        <v>508</v>
      </c>
      <c r="F138" s="379">
        <v>41756</v>
      </c>
      <c r="G138" s="277" t="s">
        <v>719</v>
      </c>
      <c r="H138" s="379">
        <v>508</v>
      </c>
      <c r="I138" s="379">
        <v>41756</v>
      </c>
      <c r="J138" s="277" t="s">
        <v>719</v>
      </c>
    </row>
    <row r="139" spans="1:10" ht="12.75">
      <c r="A139" s="382" t="s">
        <v>659</v>
      </c>
      <c r="B139" s="394">
        <v>424</v>
      </c>
      <c r="C139" s="392"/>
      <c r="D139" s="393" t="s">
        <v>447</v>
      </c>
      <c r="E139" s="379">
        <v>25928</v>
      </c>
      <c r="F139" s="379">
        <v>75232</v>
      </c>
      <c r="G139" s="277">
        <v>-29.3264443400658</v>
      </c>
      <c r="H139" s="379">
        <v>83402</v>
      </c>
      <c r="I139" s="379">
        <v>231431</v>
      </c>
      <c r="J139" s="277">
        <v>3.34278505883141</v>
      </c>
    </row>
    <row r="140" spans="1:10" ht="12.75">
      <c r="A140" s="382" t="s">
        <v>660</v>
      </c>
      <c r="B140" s="394">
        <v>428</v>
      </c>
      <c r="C140" s="392"/>
      <c r="D140" s="393" t="s">
        <v>448</v>
      </c>
      <c r="E140" s="379">
        <v>21325</v>
      </c>
      <c r="F140" s="379">
        <v>73449</v>
      </c>
      <c r="G140" s="277">
        <v>-8.89255501252822</v>
      </c>
      <c r="H140" s="379">
        <v>47023</v>
      </c>
      <c r="I140" s="379">
        <v>182368</v>
      </c>
      <c r="J140" s="277">
        <v>-28.5573815446693</v>
      </c>
    </row>
    <row r="141" spans="1:10" ht="12.75">
      <c r="A141" s="382" t="s">
        <v>661</v>
      </c>
      <c r="B141" s="394">
        <v>432</v>
      </c>
      <c r="C141" s="392"/>
      <c r="D141" s="393" t="s">
        <v>449</v>
      </c>
      <c r="E141" s="379">
        <v>2050</v>
      </c>
      <c r="F141" s="379">
        <v>48430</v>
      </c>
      <c r="G141" s="277">
        <v>222.952787409976</v>
      </c>
      <c r="H141" s="379">
        <v>4633</v>
      </c>
      <c r="I141" s="379">
        <v>140364</v>
      </c>
      <c r="J141" s="277">
        <v>129.109605810822</v>
      </c>
    </row>
    <row r="142" spans="1:10" ht="12.75">
      <c r="A142" s="382" t="s">
        <v>662</v>
      </c>
      <c r="B142" s="394">
        <v>436</v>
      </c>
      <c r="C142" s="392"/>
      <c r="D142" s="393" t="s">
        <v>450</v>
      </c>
      <c r="E142" s="379">
        <v>96154</v>
      </c>
      <c r="F142" s="379">
        <v>522287</v>
      </c>
      <c r="G142" s="277">
        <v>-17.6752734374384</v>
      </c>
      <c r="H142" s="379">
        <v>240125</v>
      </c>
      <c r="I142" s="379">
        <v>1070002</v>
      </c>
      <c r="J142" s="277">
        <v>15.1932012453761</v>
      </c>
    </row>
    <row r="143" spans="1:10" ht="12.75">
      <c r="A143" s="382" t="s">
        <v>663</v>
      </c>
      <c r="B143" s="394">
        <v>442</v>
      </c>
      <c r="C143" s="392"/>
      <c r="D143" s="393" t="s">
        <v>451</v>
      </c>
      <c r="E143" s="379">
        <v>178703</v>
      </c>
      <c r="F143" s="379">
        <v>1832708</v>
      </c>
      <c r="G143" s="277">
        <v>73.0818194524719</v>
      </c>
      <c r="H143" s="379">
        <v>412993</v>
      </c>
      <c r="I143" s="379">
        <v>7333433</v>
      </c>
      <c r="J143" s="277">
        <v>6.43071780980171</v>
      </c>
    </row>
    <row r="144" spans="1:10" ht="12.75">
      <c r="A144" s="382" t="s">
        <v>664</v>
      </c>
      <c r="B144" s="394">
        <v>446</v>
      </c>
      <c r="C144" s="392"/>
      <c r="D144" s="393" t="s">
        <v>452</v>
      </c>
      <c r="E144" s="379" t="s">
        <v>106</v>
      </c>
      <c r="F144" s="379" t="s">
        <v>106</v>
      </c>
      <c r="G144" s="277" t="s">
        <v>1109</v>
      </c>
      <c r="H144" s="379" t="s">
        <v>106</v>
      </c>
      <c r="I144" s="379" t="s">
        <v>106</v>
      </c>
      <c r="J144" s="277" t="s">
        <v>1109</v>
      </c>
    </row>
    <row r="145" spans="1:10" ht="12.75">
      <c r="A145" s="382" t="s">
        <v>665</v>
      </c>
      <c r="B145" s="394">
        <v>448</v>
      </c>
      <c r="C145" s="392"/>
      <c r="D145" s="393" t="s">
        <v>453</v>
      </c>
      <c r="E145" s="379">
        <v>643673</v>
      </c>
      <c r="F145" s="379">
        <v>1058949</v>
      </c>
      <c r="G145" s="277">
        <v>3.05250578542638</v>
      </c>
      <c r="H145" s="379">
        <v>740207</v>
      </c>
      <c r="I145" s="379">
        <v>2810543</v>
      </c>
      <c r="J145" s="277">
        <v>7.36951203299466</v>
      </c>
    </row>
    <row r="146" spans="1:10" ht="12.75">
      <c r="A146" s="382" t="s">
        <v>666</v>
      </c>
      <c r="B146" s="394">
        <v>449</v>
      </c>
      <c r="C146" s="392"/>
      <c r="D146" s="393" t="s">
        <v>454</v>
      </c>
      <c r="E146" s="379" t="s">
        <v>106</v>
      </c>
      <c r="F146" s="379" t="s">
        <v>106</v>
      </c>
      <c r="G146" s="277" t="s">
        <v>1109</v>
      </c>
      <c r="H146" s="379" t="s">
        <v>106</v>
      </c>
      <c r="I146" s="379" t="s">
        <v>106</v>
      </c>
      <c r="J146" s="277">
        <v>-100</v>
      </c>
    </row>
    <row r="147" spans="1:10" ht="12.75">
      <c r="A147" s="382" t="s">
        <v>667</v>
      </c>
      <c r="B147" s="394">
        <v>452</v>
      </c>
      <c r="C147" s="392"/>
      <c r="D147" s="393" t="s">
        <v>455</v>
      </c>
      <c r="E147" s="379">
        <v>532</v>
      </c>
      <c r="F147" s="379">
        <v>29718</v>
      </c>
      <c r="G147" s="277">
        <v>38.3068832317215</v>
      </c>
      <c r="H147" s="379">
        <v>2238</v>
      </c>
      <c r="I147" s="379">
        <v>133780</v>
      </c>
      <c r="J147" s="277">
        <v>-51.5337267731055</v>
      </c>
    </row>
    <row r="148" spans="1:10" ht="12.75">
      <c r="A148" s="382" t="s">
        <v>668</v>
      </c>
      <c r="B148" s="394">
        <v>453</v>
      </c>
      <c r="C148" s="392"/>
      <c r="D148" s="393" t="s">
        <v>456</v>
      </c>
      <c r="E148" s="379">
        <v>80293</v>
      </c>
      <c r="F148" s="379">
        <v>90407</v>
      </c>
      <c r="G148" s="277">
        <v>601.917701863354</v>
      </c>
      <c r="H148" s="379">
        <v>111729</v>
      </c>
      <c r="I148" s="379">
        <v>263529</v>
      </c>
      <c r="J148" s="277">
        <v>467.155923813623</v>
      </c>
    </row>
    <row r="149" spans="1:10" ht="14.25">
      <c r="A149" s="630" t="s">
        <v>1069</v>
      </c>
      <c r="B149" s="630"/>
      <c r="C149" s="630"/>
      <c r="D149" s="630"/>
      <c r="E149" s="630"/>
      <c r="F149" s="630"/>
      <c r="G149" s="630"/>
      <c r="H149" s="630"/>
      <c r="I149" s="630"/>
      <c r="J149" s="630"/>
    </row>
    <row r="150" spans="4:10" ht="12.75">
      <c r="D150" s="382"/>
      <c r="E150" s="383"/>
      <c r="F150" s="384"/>
      <c r="H150" s="397"/>
      <c r="I150" s="398"/>
      <c r="J150" s="399"/>
    </row>
    <row r="151" spans="1:10" ht="17.25" customHeight="1">
      <c r="A151" s="631" t="s">
        <v>1041</v>
      </c>
      <c r="B151" s="632"/>
      <c r="C151" s="637" t="s">
        <v>1042</v>
      </c>
      <c r="D151" s="584"/>
      <c r="E151" s="613" t="s">
        <v>1191</v>
      </c>
      <c r="F151" s="594"/>
      <c r="G151" s="594"/>
      <c r="H151" s="591" t="s">
        <v>1205</v>
      </c>
      <c r="I151" s="594"/>
      <c r="J151" s="594"/>
    </row>
    <row r="152" spans="1:10" ht="16.5" customHeight="1">
      <c r="A152" s="633"/>
      <c r="B152" s="634"/>
      <c r="C152" s="638"/>
      <c r="D152" s="639"/>
      <c r="E152" s="390" t="s">
        <v>473</v>
      </c>
      <c r="F152" s="598" t="s">
        <v>474</v>
      </c>
      <c r="G152" s="599"/>
      <c r="H152" s="228" t="s">
        <v>473</v>
      </c>
      <c r="I152" s="642" t="s">
        <v>474</v>
      </c>
      <c r="J152" s="643"/>
    </row>
    <row r="153" spans="1:10" ht="12.75" customHeight="1">
      <c r="A153" s="633"/>
      <c r="B153" s="634"/>
      <c r="C153" s="638"/>
      <c r="D153" s="639"/>
      <c r="E153" s="595" t="s">
        <v>111</v>
      </c>
      <c r="F153" s="600" t="s">
        <v>107</v>
      </c>
      <c r="G153" s="623" t="s">
        <v>1206</v>
      </c>
      <c r="H153" s="600" t="s">
        <v>111</v>
      </c>
      <c r="I153" s="600" t="s">
        <v>107</v>
      </c>
      <c r="J153" s="616" t="s">
        <v>1209</v>
      </c>
    </row>
    <row r="154" spans="1:10" ht="12.75" customHeight="1">
      <c r="A154" s="633"/>
      <c r="B154" s="634"/>
      <c r="C154" s="638"/>
      <c r="D154" s="639"/>
      <c r="E154" s="596"/>
      <c r="F154" s="601"/>
      <c r="G154" s="624"/>
      <c r="H154" s="601"/>
      <c r="I154" s="601"/>
      <c r="J154" s="626"/>
    </row>
    <row r="155" spans="1:10" ht="12.75" customHeight="1">
      <c r="A155" s="633"/>
      <c r="B155" s="634"/>
      <c r="C155" s="638"/>
      <c r="D155" s="639"/>
      <c r="E155" s="596"/>
      <c r="F155" s="601"/>
      <c r="G155" s="624"/>
      <c r="H155" s="601"/>
      <c r="I155" s="601"/>
      <c r="J155" s="626"/>
    </row>
    <row r="156" spans="1:10" ht="28.5" customHeight="1">
      <c r="A156" s="635"/>
      <c r="B156" s="636"/>
      <c r="C156" s="640"/>
      <c r="D156" s="641"/>
      <c r="E156" s="597"/>
      <c r="F156" s="602"/>
      <c r="G156" s="625"/>
      <c r="H156" s="602"/>
      <c r="I156" s="602"/>
      <c r="J156" s="627"/>
    </row>
    <row r="157" spans="1:9" ht="12.75">
      <c r="A157" s="382"/>
      <c r="B157" s="391"/>
      <c r="C157" s="392"/>
      <c r="D157" s="404"/>
      <c r="E157" s="383"/>
      <c r="F157" s="384"/>
      <c r="H157" s="383"/>
      <c r="I157" s="384"/>
    </row>
    <row r="158" spans="2:4" ht="12.75">
      <c r="B158" s="402"/>
      <c r="C158" s="403" t="s">
        <v>832</v>
      </c>
      <c r="D158" s="393"/>
    </row>
    <row r="159" spans="1:4" ht="12.75">
      <c r="A159" s="382"/>
      <c r="B159" s="400"/>
      <c r="C159" s="392"/>
      <c r="D159" s="393"/>
    </row>
    <row r="160" spans="1:10" ht="12.75">
      <c r="A160" s="382" t="s">
        <v>669</v>
      </c>
      <c r="B160" s="394">
        <v>454</v>
      </c>
      <c r="C160" s="392"/>
      <c r="D160" s="393" t="s">
        <v>457</v>
      </c>
      <c r="E160" s="379">
        <v>2</v>
      </c>
      <c r="F160" s="379">
        <v>355</v>
      </c>
      <c r="G160" s="277">
        <v>-91.5976331360947</v>
      </c>
      <c r="H160" s="379">
        <v>2</v>
      </c>
      <c r="I160" s="379">
        <v>355</v>
      </c>
      <c r="J160" s="277">
        <v>-91.5976331360947</v>
      </c>
    </row>
    <row r="161" spans="1:10" ht="12.75">
      <c r="A161" s="382" t="s">
        <v>670</v>
      </c>
      <c r="B161" s="394">
        <v>456</v>
      </c>
      <c r="C161" s="392"/>
      <c r="D161" s="393" t="s">
        <v>458</v>
      </c>
      <c r="E161" s="379">
        <v>22495</v>
      </c>
      <c r="F161" s="379">
        <v>66894</v>
      </c>
      <c r="G161" s="277">
        <v>-93.211356825431</v>
      </c>
      <c r="H161" s="379">
        <v>91340</v>
      </c>
      <c r="I161" s="379">
        <v>383725</v>
      </c>
      <c r="J161" s="277">
        <v>-70.2705382952035</v>
      </c>
    </row>
    <row r="162" spans="1:10" ht="12.75">
      <c r="A162" s="382" t="s">
        <v>671</v>
      </c>
      <c r="B162" s="394">
        <v>457</v>
      </c>
      <c r="C162" s="392"/>
      <c r="D162" s="393" t="s">
        <v>459</v>
      </c>
      <c r="E162" s="379" t="s">
        <v>106</v>
      </c>
      <c r="F162" s="379" t="s">
        <v>106</v>
      </c>
      <c r="G162" s="277" t="s">
        <v>1109</v>
      </c>
      <c r="H162" s="379" t="s">
        <v>106</v>
      </c>
      <c r="I162" s="379" t="s">
        <v>106</v>
      </c>
      <c r="J162" s="277" t="s">
        <v>1109</v>
      </c>
    </row>
    <row r="163" spans="1:10" ht="12.75">
      <c r="A163" s="382" t="s">
        <v>672</v>
      </c>
      <c r="B163" s="394">
        <v>459</v>
      </c>
      <c r="C163" s="392"/>
      <c r="D163" s="393" t="s">
        <v>460</v>
      </c>
      <c r="E163" s="379" t="s">
        <v>1109</v>
      </c>
      <c r="F163" s="379" t="s">
        <v>1109</v>
      </c>
      <c r="G163" s="277" t="s">
        <v>1109</v>
      </c>
      <c r="H163" s="379">
        <v>2</v>
      </c>
      <c r="I163" s="379">
        <v>606</v>
      </c>
      <c r="J163" s="277" t="s">
        <v>719</v>
      </c>
    </row>
    <row r="164" spans="1:10" ht="12.75">
      <c r="A164" s="382" t="s">
        <v>673</v>
      </c>
      <c r="B164" s="394">
        <v>460</v>
      </c>
      <c r="C164" s="392"/>
      <c r="D164" s="393" t="s">
        <v>461</v>
      </c>
      <c r="E164" s="379" t="s">
        <v>1109</v>
      </c>
      <c r="F164" s="379" t="s">
        <v>1109</v>
      </c>
      <c r="G164" s="277" t="s">
        <v>1109</v>
      </c>
      <c r="H164" s="379">
        <v>49</v>
      </c>
      <c r="I164" s="379">
        <v>22282</v>
      </c>
      <c r="J164" s="277" t="s">
        <v>719</v>
      </c>
    </row>
    <row r="165" spans="1:10" ht="12.75">
      <c r="A165" s="382" t="s">
        <v>674</v>
      </c>
      <c r="B165" s="394">
        <v>463</v>
      </c>
      <c r="C165" s="392"/>
      <c r="D165" s="393" t="s">
        <v>462</v>
      </c>
      <c r="E165" s="379">
        <v>48004</v>
      </c>
      <c r="F165" s="379">
        <v>25453</v>
      </c>
      <c r="G165" s="277">
        <v>1.812</v>
      </c>
      <c r="H165" s="379">
        <v>144140</v>
      </c>
      <c r="I165" s="379">
        <v>86559</v>
      </c>
      <c r="J165" s="277">
        <v>22.5666222990003</v>
      </c>
    </row>
    <row r="166" spans="1:10" ht="12.75">
      <c r="A166" s="382" t="s">
        <v>675</v>
      </c>
      <c r="B166" s="394">
        <v>464</v>
      </c>
      <c r="C166" s="392"/>
      <c r="D166" s="393" t="s">
        <v>463</v>
      </c>
      <c r="E166" s="379">
        <v>6944</v>
      </c>
      <c r="F166" s="379">
        <v>159603</v>
      </c>
      <c r="G166" s="277">
        <v>48.9445294710515</v>
      </c>
      <c r="H166" s="379">
        <v>13575</v>
      </c>
      <c r="I166" s="379">
        <v>388308</v>
      </c>
      <c r="J166" s="277">
        <v>-7.72959601936141</v>
      </c>
    </row>
    <row r="167" spans="1:10" ht="12.75">
      <c r="A167" s="382" t="s">
        <v>727</v>
      </c>
      <c r="B167" s="394">
        <v>465</v>
      </c>
      <c r="C167" s="392"/>
      <c r="D167" s="393" t="s">
        <v>464</v>
      </c>
      <c r="E167" s="379">
        <v>251</v>
      </c>
      <c r="F167" s="379">
        <v>1365</v>
      </c>
      <c r="G167" s="277" t="s">
        <v>719</v>
      </c>
      <c r="H167" s="379">
        <v>465</v>
      </c>
      <c r="I167" s="379">
        <v>25615</v>
      </c>
      <c r="J167" s="277">
        <v>-52.6069419775015</v>
      </c>
    </row>
    <row r="168" spans="1:10" ht="12.75">
      <c r="A168" s="382" t="s">
        <v>728</v>
      </c>
      <c r="B168" s="394">
        <v>467</v>
      </c>
      <c r="C168" s="392"/>
      <c r="D168" s="393" t="s">
        <v>465</v>
      </c>
      <c r="E168" s="379">
        <v>21000</v>
      </c>
      <c r="F168" s="379">
        <v>12000</v>
      </c>
      <c r="G168" s="277" t="s">
        <v>719</v>
      </c>
      <c r="H168" s="379">
        <v>41000</v>
      </c>
      <c r="I168" s="379">
        <v>22000</v>
      </c>
      <c r="J168" s="277">
        <v>31.957773512476</v>
      </c>
    </row>
    <row r="169" spans="1:10" ht="12.75">
      <c r="A169" s="382" t="s">
        <v>729</v>
      </c>
      <c r="B169" s="394">
        <v>468</v>
      </c>
      <c r="C169" s="392"/>
      <c r="D169" s="393" t="s">
        <v>112</v>
      </c>
      <c r="E169" s="379">
        <v>817</v>
      </c>
      <c r="F169" s="379">
        <v>23440</v>
      </c>
      <c r="G169" s="277">
        <v>78.9312977099237</v>
      </c>
      <c r="H169" s="379">
        <v>1242</v>
      </c>
      <c r="I169" s="379">
        <v>41466</v>
      </c>
      <c r="J169" s="277">
        <v>-23.8946499036432</v>
      </c>
    </row>
    <row r="170" spans="1:10" ht="12.75">
      <c r="A170" s="382" t="s">
        <v>730</v>
      </c>
      <c r="B170" s="394">
        <v>469</v>
      </c>
      <c r="C170" s="392"/>
      <c r="D170" s="393" t="s">
        <v>113</v>
      </c>
      <c r="E170" s="379">
        <v>13</v>
      </c>
      <c r="F170" s="379">
        <v>679</v>
      </c>
      <c r="G170" s="277">
        <v>33.6614173228346</v>
      </c>
      <c r="H170" s="379">
        <v>98</v>
      </c>
      <c r="I170" s="379">
        <v>6985</v>
      </c>
      <c r="J170" s="277">
        <v>-87.0934959349594</v>
      </c>
    </row>
    <row r="171" spans="1:10" ht="12.75">
      <c r="A171" s="382" t="s">
        <v>731</v>
      </c>
      <c r="B171" s="394">
        <v>470</v>
      </c>
      <c r="C171" s="392"/>
      <c r="D171" s="393" t="s">
        <v>114</v>
      </c>
      <c r="E171" s="379" t="s">
        <v>106</v>
      </c>
      <c r="F171" s="379" t="s">
        <v>106</v>
      </c>
      <c r="G171" s="277" t="s">
        <v>1109</v>
      </c>
      <c r="H171" s="379" t="s">
        <v>106</v>
      </c>
      <c r="I171" s="379" t="s">
        <v>106</v>
      </c>
      <c r="J171" s="277" t="s">
        <v>1109</v>
      </c>
    </row>
    <row r="172" spans="1:10" ht="12.75">
      <c r="A172" s="382" t="s">
        <v>732</v>
      </c>
      <c r="B172" s="394">
        <v>472</v>
      </c>
      <c r="C172" s="392"/>
      <c r="D172" s="393" t="s">
        <v>115</v>
      </c>
      <c r="E172" s="379">
        <v>507</v>
      </c>
      <c r="F172" s="379">
        <v>43480</v>
      </c>
      <c r="G172" s="277">
        <v>-89.0739493602179</v>
      </c>
      <c r="H172" s="379">
        <v>859279</v>
      </c>
      <c r="I172" s="379">
        <v>499010</v>
      </c>
      <c r="J172" s="277">
        <v>-77.3444505231329</v>
      </c>
    </row>
    <row r="173" spans="1:10" ht="12.75">
      <c r="A173" s="382" t="s">
        <v>733</v>
      </c>
      <c r="B173" s="394">
        <v>473</v>
      </c>
      <c r="C173" s="392"/>
      <c r="D173" s="393" t="s">
        <v>116</v>
      </c>
      <c r="E173" s="379">
        <v>167</v>
      </c>
      <c r="F173" s="379">
        <v>620</v>
      </c>
      <c r="G173" s="277" t="s">
        <v>719</v>
      </c>
      <c r="H173" s="379">
        <v>167</v>
      </c>
      <c r="I173" s="379">
        <v>620</v>
      </c>
      <c r="J173" s="277" t="s">
        <v>719</v>
      </c>
    </row>
    <row r="174" spans="1:10" ht="12.75">
      <c r="A174" s="382" t="s">
        <v>734</v>
      </c>
      <c r="B174" s="394">
        <v>474</v>
      </c>
      <c r="C174" s="392"/>
      <c r="D174" s="393" t="s">
        <v>117</v>
      </c>
      <c r="E174" s="379">
        <v>142825</v>
      </c>
      <c r="F174" s="379">
        <v>89157</v>
      </c>
      <c r="G174" s="277">
        <v>23.4263168823977</v>
      </c>
      <c r="H174" s="379">
        <v>334228</v>
      </c>
      <c r="I174" s="379">
        <v>184577</v>
      </c>
      <c r="J174" s="277">
        <v>-26.4223072630152</v>
      </c>
    </row>
    <row r="175" spans="1:10" ht="12.75">
      <c r="A175" s="405" t="s">
        <v>1052</v>
      </c>
      <c r="B175" s="406">
        <v>475</v>
      </c>
      <c r="D175" s="407" t="s">
        <v>1053</v>
      </c>
      <c r="E175" s="379">
        <v>100</v>
      </c>
      <c r="F175" s="379">
        <v>2790</v>
      </c>
      <c r="G175" s="277">
        <v>-60.0171969045572</v>
      </c>
      <c r="H175" s="379">
        <v>2193</v>
      </c>
      <c r="I175" s="379">
        <v>14768</v>
      </c>
      <c r="J175" s="277">
        <v>85.8077503774535</v>
      </c>
    </row>
    <row r="176" spans="1:10" ht="12.75">
      <c r="A176" s="405" t="s">
        <v>1054</v>
      </c>
      <c r="B176" s="406">
        <v>477</v>
      </c>
      <c r="D176" s="407" t="s">
        <v>1055</v>
      </c>
      <c r="E176" s="379">
        <v>1966</v>
      </c>
      <c r="F176" s="379">
        <v>8792</v>
      </c>
      <c r="G176" s="277">
        <v>-72.8524671154202</v>
      </c>
      <c r="H176" s="379">
        <v>4824</v>
      </c>
      <c r="I176" s="379">
        <v>23368</v>
      </c>
      <c r="J176" s="277">
        <v>-54.7351089588378</v>
      </c>
    </row>
    <row r="177" spans="1:10" ht="12.75">
      <c r="A177" s="405" t="s">
        <v>1056</v>
      </c>
      <c r="B177" s="406">
        <v>479</v>
      </c>
      <c r="D177" s="407" t="s">
        <v>1057</v>
      </c>
      <c r="E177" s="379">
        <v>1</v>
      </c>
      <c r="F177" s="379">
        <v>73</v>
      </c>
      <c r="G177" s="277">
        <v>97.2972972972973</v>
      </c>
      <c r="H177" s="379">
        <v>6</v>
      </c>
      <c r="I177" s="379">
        <v>294</v>
      </c>
      <c r="J177" s="277">
        <v>476.470588235294</v>
      </c>
    </row>
    <row r="178" spans="1:10" ht="12.75">
      <c r="A178" s="382" t="s">
        <v>735</v>
      </c>
      <c r="B178" s="394">
        <v>480</v>
      </c>
      <c r="C178" s="392"/>
      <c r="D178" s="393" t="s">
        <v>118</v>
      </c>
      <c r="E178" s="379">
        <v>378001</v>
      </c>
      <c r="F178" s="379">
        <v>2303068</v>
      </c>
      <c r="G178" s="277">
        <v>-25.8756743569591</v>
      </c>
      <c r="H178" s="379">
        <v>1276622</v>
      </c>
      <c r="I178" s="379">
        <v>6845477</v>
      </c>
      <c r="J178" s="277">
        <v>-36.2056913232273</v>
      </c>
    </row>
    <row r="179" spans="1:10" ht="12.75">
      <c r="A179" s="405" t="s">
        <v>1058</v>
      </c>
      <c r="B179" s="406">
        <v>481</v>
      </c>
      <c r="D179" s="407" t="s">
        <v>1059</v>
      </c>
      <c r="E179" s="379" t="s">
        <v>106</v>
      </c>
      <c r="F179" s="379" t="s">
        <v>106</v>
      </c>
      <c r="G179" s="277" t="s">
        <v>1109</v>
      </c>
      <c r="H179" s="379" t="s">
        <v>106</v>
      </c>
      <c r="I179" s="379" t="s">
        <v>106</v>
      </c>
      <c r="J179" s="277" t="s">
        <v>1109</v>
      </c>
    </row>
    <row r="180" spans="1:10" ht="12.75">
      <c r="A180" s="382" t="s">
        <v>736</v>
      </c>
      <c r="B180" s="394">
        <v>484</v>
      </c>
      <c r="C180" s="392"/>
      <c r="D180" s="393" t="s">
        <v>1060</v>
      </c>
      <c r="E180" s="379">
        <v>89</v>
      </c>
      <c r="F180" s="379">
        <v>16045</v>
      </c>
      <c r="G180" s="277">
        <v>-98.6785505152788</v>
      </c>
      <c r="H180" s="379">
        <v>39283</v>
      </c>
      <c r="I180" s="379">
        <v>331516</v>
      </c>
      <c r="J180" s="277">
        <v>-88.0134142042322</v>
      </c>
    </row>
    <row r="181" spans="1:10" ht="12.75">
      <c r="A181" s="382" t="s">
        <v>737</v>
      </c>
      <c r="B181" s="394">
        <v>488</v>
      </c>
      <c r="C181" s="392"/>
      <c r="D181" s="393" t="s">
        <v>119</v>
      </c>
      <c r="E181" s="379">
        <v>1</v>
      </c>
      <c r="F181" s="379">
        <v>51</v>
      </c>
      <c r="G181" s="277">
        <v>-99.9237519996412</v>
      </c>
      <c r="H181" s="379">
        <v>234465</v>
      </c>
      <c r="I181" s="379">
        <v>132109</v>
      </c>
      <c r="J181" s="277">
        <v>-58.8283874667315</v>
      </c>
    </row>
    <row r="182" spans="1:10" ht="12.75">
      <c r="A182" s="382" t="s">
        <v>738</v>
      </c>
      <c r="B182" s="394">
        <v>492</v>
      </c>
      <c r="C182" s="392"/>
      <c r="D182" s="393" t="s">
        <v>120</v>
      </c>
      <c r="E182" s="379">
        <v>495</v>
      </c>
      <c r="F182" s="379">
        <v>3438</v>
      </c>
      <c r="G182" s="277">
        <v>-81.5617290571704</v>
      </c>
      <c r="H182" s="379">
        <v>10188</v>
      </c>
      <c r="I182" s="379">
        <v>70802</v>
      </c>
      <c r="J182" s="277">
        <v>-83.0719684019003</v>
      </c>
    </row>
    <row r="183" spans="1:10" ht="12.75">
      <c r="A183" s="382" t="s">
        <v>739</v>
      </c>
      <c r="B183" s="394">
        <v>500</v>
      </c>
      <c r="C183" s="392"/>
      <c r="D183" s="393" t="s">
        <v>121</v>
      </c>
      <c r="E183" s="379">
        <v>74374</v>
      </c>
      <c r="F183" s="379">
        <v>858746</v>
      </c>
      <c r="G183" s="277">
        <v>212.177052017028</v>
      </c>
      <c r="H183" s="379">
        <v>82125</v>
      </c>
      <c r="I183" s="379">
        <v>1138505</v>
      </c>
      <c r="J183" s="277">
        <v>-4.1822154220088</v>
      </c>
    </row>
    <row r="184" spans="1:10" ht="12.75">
      <c r="A184" s="382" t="s">
        <v>740</v>
      </c>
      <c r="B184" s="394">
        <v>504</v>
      </c>
      <c r="C184" s="392"/>
      <c r="D184" s="393" t="s">
        <v>122</v>
      </c>
      <c r="E184" s="379">
        <v>246889</v>
      </c>
      <c r="F184" s="379">
        <v>1120758</v>
      </c>
      <c r="G184" s="277">
        <v>-26.0634711624857</v>
      </c>
      <c r="H184" s="379">
        <v>583006</v>
      </c>
      <c r="I184" s="379">
        <v>3696668</v>
      </c>
      <c r="J184" s="277">
        <v>9.84582762313525</v>
      </c>
    </row>
    <row r="185" spans="1:10" ht="12.75">
      <c r="A185" s="382" t="s">
        <v>741</v>
      </c>
      <c r="B185" s="394">
        <v>508</v>
      </c>
      <c r="C185" s="392"/>
      <c r="D185" s="393" t="s">
        <v>123</v>
      </c>
      <c r="E185" s="379">
        <v>2753753</v>
      </c>
      <c r="F185" s="379">
        <v>24529437</v>
      </c>
      <c r="G185" s="277">
        <v>-18.4480198920916</v>
      </c>
      <c r="H185" s="379">
        <v>17410968</v>
      </c>
      <c r="I185" s="379">
        <v>69816555</v>
      </c>
      <c r="J185" s="277">
        <v>-37.64474398832</v>
      </c>
    </row>
    <row r="186" spans="1:10" ht="12.75">
      <c r="A186" s="382" t="s">
        <v>742</v>
      </c>
      <c r="B186" s="394">
        <v>512</v>
      </c>
      <c r="C186" s="392"/>
      <c r="D186" s="393" t="s">
        <v>124</v>
      </c>
      <c r="E186" s="379">
        <v>464495</v>
      </c>
      <c r="F186" s="379">
        <v>5867674</v>
      </c>
      <c r="G186" s="277">
        <v>-56.6065662320574</v>
      </c>
      <c r="H186" s="379">
        <v>2283106</v>
      </c>
      <c r="I186" s="379">
        <v>16425065</v>
      </c>
      <c r="J186" s="277">
        <v>-32.2389726635564</v>
      </c>
    </row>
    <row r="187" spans="1:10" ht="12.75">
      <c r="A187" s="382" t="s">
        <v>743</v>
      </c>
      <c r="B187" s="394">
        <v>516</v>
      </c>
      <c r="C187" s="392"/>
      <c r="D187" s="393" t="s">
        <v>1061</v>
      </c>
      <c r="E187" s="379">
        <v>19594</v>
      </c>
      <c r="F187" s="379">
        <v>92815</v>
      </c>
      <c r="G187" s="277">
        <v>-18.2433979881261</v>
      </c>
      <c r="H187" s="379">
        <v>140379</v>
      </c>
      <c r="I187" s="379">
        <v>649287</v>
      </c>
      <c r="J187" s="277">
        <v>77.027417578223</v>
      </c>
    </row>
    <row r="188" spans="1:10" ht="12.75">
      <c r="A188" s="382" t="s">
        <v>744</v>
      </c>
      <c r="B188" s="394">
        <v>520</v>
      </c>
      <c r="C188" s="392"/>
      <c r="D188" s="393" t="s">
        <v>125</v>
      </c>
      <c r="E188" s="379">
        <v>38525</v>
      </c>
      <c r="F188" s="379">
        <v>229724</v>
      </c>
      <c r="G188" s="277">
        <v>496.654719235364</v>
      </c>
      <c r="H188" s="379">
        <v>54897</v>
      </c>
      <c r="I188" s="379">
        <v>479281</v>
      </c>
      <c r="J188" s="277">
        <v>37.2668690571658</v>
      </c>
    </row>
    <row r="189" spans="1:10" s="371" customFormat="1" ht="12.75">
      <c r="A189" s="382" t="s">
        <v>745</v>
      </c>
      <c r="B189" s="394">
        <v>524</v>
      </c>
      <c r="C189" s="392"/>
      <c r="D189" s="393" t="s">
        <v>126</v>
      </c>
      <c r="E189" s="379">
        <v>617362</v>
      </c>
      <c r="F189" s="379">
        <v>451202</v>
      </c>
      <c r="G189" s="277">
        <v>-32.7622922115177</v>
      </c>
      <c r="H189" s="379">
        <v>1278503</v>
      </c>
      <c r="I189" s="379">
        <v>1161431</v>
      </c>
      <c r="J189" s="277">
        <v>-42.844622129574</v>
      </c>
    </row>
    <row r="190" spans="1:10" s="371" customFormat="1" ht="12.75">
      <c r="A190" s="382" t="s">
        <v>746</v>
      </c>
      <c r="B190" s="394">
        <v>528</v>
      </c>
      <c r="C190" s="392"/>
      <c r="D190" s="393" t="s">
        <v>127</v>
      </c>
      <c r="E190" s="379">
        <v>692430</v>
      </c>
      <c r="F190" s="379">
        <v>6250606</v>
      </c>
      <c r="G190" s="277">
        <v>9.85303791530748</v>
      </c>
      <c r="H190" s="379">
        <v>1215759</v>
      </c>
      <c r="I190" s="379">
        <v>18879116</v>
      </c>
      <c r="J190" s="277">
        <v>-8.79579204273658</v>
      </c>
    </row>
    <row r="191" spans="1:10" s="371" customFormat="1" ht="12.75">
      <c r="A191" s="382" t="s">
        <v>747</v>
      </c>
      <c r="B191" s="394">
        <v>529</v>
      </c>
      <c r="C191" s="392"/>
      <c r="D191" s="393" t="s">
        <v>970</v>
      </c>
      <c r="E191" s="379" t="s">
        <v>106</v>
      </c>
      <c r="F191" s="379" t="s">
        <v>106</v>
      </c>
      <c r="G191" s="277" t="s">
        <v>1109</v>
      </c>
      <c r="H191" s="379" t="s">
        <v>106</v>
      </c>
      <c r="I191" s="379" t="s">
        <v>106</v>
      </c>
      <c r="J191" s="277" t="s">
        <v>1109</v>
      </c>
    </row>
    <row r="192" spans="1:10" s="236" customFormat="1" ht="21" customHeight="1">
      <c r="A192" s="395" t="s">
        <v>684</v>
      </c>
      <c r="B192" s="396" t="s">
        <v>684</v>
      </c>
      <c r="C192" s="238" t="s">
        <v>1062</v>
      </c>
      <c r="D192" s="234"/>
      <c r="E192" s="235">
        <v>96487076</v>
      </c>
      <c r="F192" s="235">
        <v>550108344</v>
      </c>
      <c r="G192" s="274">
        <v>10.0251055441968</v>
      </c>
      <c r="H192" s="235">
        <v>273334603</v>
      </c>
      <c r="I192" s="235">
        <v>1546007509</v>
      </c>
      <c r="J192" s="274">
        <v>4.55359711373528</v>
      </c>
    </row>
    <row r="193" spans="1:10" s="371" customFormat="1" ht="21" customHeight="1">
      <c r="A193" s="382" t="s">
        <v>583</v>
      </c>
      <c r="B193" s="394">
        <v>76</v>
      </c>
      <c r="C193" s="392"/>
      <c r="D193" s="393" t="s">
        <v>382</v>
      </c>
      <c r="E193" s="379">
        <v>425808</v>
      </c>
      <c r="F193" s="379">
        <v>1299747</v>
      </c>
      <c r="G193" s="277">
        <v>71.2624897716627</v>
      </c>
      <c r="H193" s="379">
        <v>1023719</v>
      </c>
      <c r="I193" s="379">
        <v>3132926</v>
      </c>
      <c r="J193" s="277">
        <v>-13.4978799163176</v>
      </c>
    </row>
    <row r="194" spans="1:10" s="371" customFormat="1" ht="12.75">
      <c r="A194" s="382" t="s">
        <v>584</v>
      </c>
      <c r="B194" s="394">
        <v>77</v>
      </c>
      <c r="C194" s="392"/>
      <c r="D194" s="393" t="s">
        <v>383</v>
      </c>
      <c r="E194" s="379">
        <v>23460</v>
      </c>
      <c r="F194" s="379">
        <v>368129</v>
      </c>
      <c r="G194" s="277">
        <v>-36.3285884774374</v>
      </c>
      <c r="H194" s="379">
        <v>117752</v>
      </c>
      <c r="I194" s="379">
        <v>960186</v>
      </c>
      <c r="J194" s="277">
        <v>-24.0330328999835</v>
      </c>
    </row>
    <row r="195" spans="1:10" s="371" customFormat="1" ht="12.75">
      <c r="A195" s="382" t="s">
        <v>585</v>
      </c>
      <c r="B195" s="394">
        <v>78</v>
      </c>
      <c r="C195" s="392"/>
      <c r="D195" s="393" t="s">
        <v>384</v>
      </c>
      <c r="E195" s="379">
        <v>137379</v>
      </c>
      <c r="F195" s="379">
        <v>867101</v>
      </c>
      <c r="G195" s="277">
        <v>-53.5285763285956</v>
      </c>
      <c r="H195" s="379">
        <v>467198</v>
      </c>
      <c r="I195" s="379">
        <v>2517644</v>
      </c>
      <c r="J195" s="277">
        <v>-44.4187103626519</v>
      </c>
    </row>
    <row r="196" spans="1:10" ht="12.75">
      <c r="A196" s="382" t="s">
        <v>586</v>
      </c>
      <c r="B196" s="394">
        <v>79</v>
      </c>
      <c r="C196" s="392"/>
      <c r="D196" s="393" t="s">
        <v>385</v>
      </c>
      <c r="E196" s="379">
        <v>2742953</v>
      </c>
      <c r="F196" s="379">
        <v>8463584</v>
      </c>
      <c r="G196" s="277">
        <v>5.04089523467691</v>
      </c>
      <c r="H196" s="379">
        <v>5003646</v>
      </c>
      <c r="I196" s="379">
        <v>16448775</v>
      </c>
      <c r="J196" s="277">
        <v>-13.2302129051317</v>
      </c>
    </row>
    <row r="197" spans="1:10" ht="12.75">
      <c r="A197" s="382" t="s">
        <v>587</v>
      </c>
      <c r="B197" s="394">
        <v>80</v>
      </c>
      <c r="C197" s="392"/>
      <c r="D197" s="393" t="s">
        <v>386</v>
      </c>
      <c r="E197" s="379">
        <v>27395</v>
      </c>
      <c r="F197" s="379">
        <v>491154</v>
      </c>
      <c r="G197" s="277">
        <v>-78.4668089486855</v>
      </c>
      <c r="H197" s="379">
        <v>96455</v>
      </c>
      <c r="I197" s="379">
        <v>1888777</v>
      </c>
      <c r="J197" s="277">
        <v>-24.1795450877879</v>
      </c>
    </row>
    <row r="198" spans="1:10" ht="12.75">
      <c r="A198" s="382" t="s">
        <v>588</v>
      </c>
      <c r="B198" s="394">
        <v>81</v>
      </c>
      <c r="C198" s="392"/>
      <c r="D198" s="393" t="s">
        <v>387</v>
      </c>
      <c r="E198" s="379">
        <v>33405</v>
      </c>
      <c r="F198" s="379">
        <v>396628</v>
      </c>
      <c r="G198" s="277">
        <v>-68.7742679082598</v>
      </c>
      <c r="H198" s="379">
        <v>106975</v>
      </c>
      <c r="I198" s="379">
        <v>2009838</v>
      </c>
      <c r="J198" s="277">
        <v>-45.2837457029986</v>
      </c>
    </row>
    <row r="199" spans="1:10" ht="12.75">
      <c r="A199" s="382" t="s">
        <v>589</v>
      </c>
      <c r="B199" s="394">
        <v>82</v>
      </c>
      <c r="C199" s="392"/>
      <c r="D199" s="393" t="s">
        <v>388</v>
      </c>
      <c r="E199" s="379">
        <v>427</v>
      </c>
      <c r="F199" s="379">
        <v>8568</v>
      </c>
      <c r="G199" s="277">
        <v>471.2</v>
      </c>
      <c r="H199" s="379">
        <v>36467</v>
      </c>
      <c r="I199" s="379">
        <v>81702</v>
      </c>
      <c r="J199" s="277">
        <v>11.4883397240833</v>
      </c>
    </row>
    <row r="200" spans="1:10" ht="12.75">
      <c r="A200" s="382" t="s">
        <v>590</v>
      </c>
      <c r="B200" s="394">
        <v>83</v>
      </c>
      <c r="C200" s="392"/>
      <c r="D200" s="393" t="s">
        <v>969</v>
      </c>
      <c r="E200" s="379">
        <v>26860</v>
      </c>
      <c r="F200" s="379">
        <v>144726</v>
      </c>
      <c r="G200" s="277">
        <v>47.9392402993008</v>
      </c>
      <c r="H200" s="379">
        <v>64985</v>
      </c>
      <c r="I200" s="379">
        <v>332170</v>
      </c>
      <c r="J200" s="277">
        <v>25.3561576113004</v>
      </c>
    </row>
    <row r="201" spans="1:10" ht="12.75">
      <c r="A201" s="382" t="s">
        <v>749</v>
      </c>
      <c r="B201" s="394">
        <v>604</v>
      </c>
      <c r="C201" s="392"/>
      <c r="D201" s="393" t="s">
        <v>129</v>
      </c>
      <c r="E201" s="379">
        <v>438561</v>
      </c>
      <c r="F201" s="379">
        <v>2545118</v>
      </c>
      <c r="G201" s="277">
        <v>15.3382312422054</v>
      </c>
      <c r="H201" s="379">
        <v>3059874</v>
      </c>
      <c r="I201" s="379">
        <v>6993572</v>
      </c>
      <c r="J201" s="277">
        <v>23.5471981299667</v>
      </c>
    </row>
    <row r="202" spans="1:10" ht="12.75">
      <c r="A202" s="382" t="s">
        <v>750</v>
      </c>
      <c r="B202" s="394">
        <v>608</v>
      </c>
      <c r="C202" s="392"/>
      <c r="D202" s="393" t="s">
        <v>130</v>
      </c>
      <c r="E202" s="379">
        <v>5600</v>
      </c>
      <c r="F202" s="379">
        <v>50076</v>
      </c>
      <c r="G202" s="277">
        <v>-86.7649857278782</v>
      </c>
      <c r="H202" s="379">
        <v>38683</v>
      </c>
      <c r="I202" s="379">
        <v>329604</v>
      </c>
      <c r="J202" s="277">
        <v>-62.2354162417821</v>
      </c>
    </row>
    <row r="203" spans="1:10" ht="12.75">
      <c r="A203" s="382" t="s">
        <v>751</v>
      </c>
      <c r="B203" s="394">
        <v>612</v>
      </c>
      <c r="C203" s="392"/>
      <c r="D203" s="393" t="s">
        <v>131</v>
      </c>
      <c r="E203" s="379">
        <v>481164</v>
      </c>
      <c r="F203" s="379">
        <v>1244920</v>
      </c>
      <c r="G203" s="277">
        <v>-55.4671916986942</v>
      </c>
      <c r="H203" s="379">
        <v>1614419</v>
      </c>
      <c r="I203" s="379">
        <v>7655232</v>
      </c>
      <c r="J203" s="277">
        <v>-76.3742800584814</v>
      </c>
    </row>
    <row r="204" spans="1:10" ht="12.75">
      <c r="A204" s="382" t="s">
        <v>752</v>
      </c>
      <c r="B204" s="394">
        <v>616</v>
      </c>
      <c r="C204" s="392"/>
      <c r="D204" s="393" t="s">
        <v>132</v>
      </c>
      <c r="E204" s="379">
        <v>825792</v>
      </c>
      <c r="F204" s="379">
        <v>7037455</v>
      </c>
      <c r="G204" s="277">
        <v>67.8279761187908</v>
      </c>
      <c r="H204" s="379">
        <v>1451434</v>
      </c>
      <c r="I204" s="379">
        <v>11230427</v>
      </c>
      <c r="J204" s="277">
        <v>-7.15128655479387</v>
      </c>
    </row>
    <row r="205" spans="1:10" ht="12.75">
      <c r="A205" s="382" t="s">
        <v>753</v>
      </c>
      <c r="B205" s="394">
        <v>624</v>
      </c>
      <c r="C205" s="392"/>
      <c r="D205" s="393" t="s">
        <v>133</v>
      </c>
      <c r="E205" s="379">
        <v>3944455</v>
      </c>
      <c r="F205" s="379">
        <v>26777563</v>
      </c>
      <c r="G205" s="277">
        <v>40.392236452109</v>
      </c>
      <c r="H205" s="379">
        <v>13049457</v>
      </c>
      <c r="I205" s="379">
        <v>81717211</v>
      </c>
      <c r="J205" s="277">
        <v>36.6288362525926</v>
      </c>
    </row>
    <row r="206" spans="1:10" ht="12.75">
      <c r="A206" s="382" t="s">
        <v>754</v>
      </c>
      <c r="B206" s="394">
        <v>625</v>
      </c>
      <c r="C206" s="392"/>
      <c r="D206" s="393" t="s">
        <v>487</v>
      </c>
      <c r="E206" s="379">
        <v>43131</v>
      </c>
      <c r="F206" s="379">
        <v>46719</v>
      </c>
      <c r="G206" s="277">
        <v>-2.16530898582288</v>
      </c>
      <c r="H206" s="379">
        <v>103869</v>
      </c>
      <c r="I206" s="379">
        <v>123973</v>
      </c>
      <c r="J206" s="277">
        <v>-29.2968638611179</v>
      </c>
    </row>
    <row r="207" spans="1:10" ht="12.75">
      <c r="A207" s="382" t="s">
        <v>968</v>
      </c>
      <c r="B207" s="394">
        <v>626</v>
      </c>
      <c r="C207" s="392"/>
      <c r="D207" s="393" t="s">
        <v>134</v>
      </c>
      <c r="E207" s="379" t="s">
        <v>106</v>
      </c>
      <c r="F207" s="379" t="s">
        <v>106</v>
      </c>
      <c r="G207" s="277" t="s">
        <v>1109</v>
      </c>
      <c r="H207" s="379" t="s">
        <v>106</v>
      </c>
      <c r="I207" s="379" t="s">
        <v>106</v>
      </c>
      <c r="J207" s="277" t="s">
        <v>1109</v>
      </c>
    </row>
    <row r="208" spans="1:10" ht="12.75">
      <c r="A208" s="382" t="s">
        <v>755</v>
      </c>
      <c r="B208" s="394">
        <v>628</v>
      </c>
      <c r="C208" s="392"/>
      <c r="D208" s="393" t="s">
        <v>135</v>
      </c>
      <c r="E208" s="379">
        <v>4119419</v>
      </c>
      <c r="F208" s="379">
        <v>5556539</v>
      </c>
      <c r="G208" s="277">
        <v>178.259504399589</v>
      </c>
      <c r="H208" s="379">
        <v>8817673</v>
      </c>
      <c r="I208" s="379">
        <v>10621054</v>
      </c>
      <c r="J208" s="277">
        <v>46.8557054969743</v>
      </c>
    </row>
    <row r="209" spans="1:10" ht="12.75">
      <c r="A209" s="382" t="s">
        <v>756</v>
      </c>
      <c r="B209" s="394">
        <v>632</v>
      </c>
      <c r="C209" s="392"/>
      <c r="D209" s="393" t="s">
        <v>136</v>
      </c>
      <c r="E209" s="379">
        <v>7169870</v>
      </c>
      <c r="F209" s="379">
        <v>16632314</v>
      </c>
      <c r="G209" s="277">
        <v>-35.8672909847972</v>
      </c>
      <c r="H209" s="379">
        <v>20461933</v>
      </c>
      <c r="I209" s="379">
        <v>56954459</v>
      </c>
      <c r="J209" s="277">
        <v>-14.6458374055721</v>
      </c>
    </row>
    <row r="210" spans="1:10" ht="12.75">
      <c r="A210" s="382" t="s">
        <v>757</v>
      </c>
      <c r="B210" s="394">
        <v>636</v>
      </c>
      <c r="C210" s="392"/>
      <c r="D210" s="393" t="s">
        <v>137</v>
      </c>
      <c r="E210" s="379">
        <v>835892</v>
      </c>
      <c r="F210" s="379">
        <v>1798606</v>
      </c>
      <c r="G210" s="277">
        <v>-31.3004664494079</v>
      </c>
      <c r="H210" s="379">
        <v>5269202</v>
      </c>
      <c r="I210" s="379">
        <v>9459646</v>
      </c>
      <c r="J210" s="277">
        <v>13.8395298371817</v>
      </c>
    </row>
    <row r="211" spans="1:10" ht="12.75">
      <c r="A211" s="382" t="s">
        <v>758</v>
      </c>
      <c r="B211" s="394">
        <v>640</v>
      </c>
      <c r="C211" s="392"/>
      <c r="D211" s="393" t="s">
        <v>138</v>
      </c>
      <c r="E211" s="379">
        <v>1529588</v>
      </c>
      <c r="F211" s="379">
        <v>858172</v>
      </c>
      <c r="G211" s="277">
        <v>-0.421557080778129</v>
      </c>
      <c r="H211" s="379">
        <v>4511155</v>
      </c>
      <c r="I211" s="379">
        <v>3121254</v>
      </c>
      <c r="J211" s="277">
        <v>14.8862163218643</v>
      </c>
    </row>
    <row r="212" spans="1:10" ht="12.75">
      <c r="A212" s="382" t="s">
        <v>759</v>
      </c>
      <c r="B212" s="394">
        <v>644</v>
      </c>
      <c r="C212" s="392"/>
      <c r="D212" s="393" t="s">
        <v>139</v>
      </c>
      <c r="E212" s="379">
        <v>1487101</v>
      </c>
      <c r="F212" s="379">
        <v>16140640</v>
      </c>
      <c r="G212" s="277">
        <v>343.857424568542</v>
      </c>
      <c r="H212" s="379">
        <v>2402708</v>
      </c>
      <c r="I212" s="379">
        <v>21100354</v>
      </c>
      <c r="J212" s="277">
        <v>50.5270534309997</v>
      </c>
    </row>
    <row r="213" spans="1:10" ht="12.75">
      <c r="A213" s="382" t="s">
        <v>760</v>
      </c>
      <c r="B213" s="394">
        <v>647</v>
      </c>
      <c r="C213" s="392"/>
      <c r="D213" s="393" t="s">
        <v>140</v>
      </c>
      <c r="E213" s="379">
        <v>3484654</v>
      </c>
      <c r="F213" s="379">
        <v>10467708</v>
      </c>
      <c r="G213" s="277">
        <v>-26.5294176191976</v>
      </c>
      <c r="H213" s="379">
        <v>10530469</v>
      </c>
      <c r="I213" s="379">
        <v>35905119</v>
      </c>
      <c r="J213" s="277">
        <v>-3.76781331473288</v>
      </c>
    </row>
    <row r="214" spans="1:10" ht="12.75">
      <c r="A214" s="382" t="s">
        <v>761</v>
      </c>
      <c r="B214" s="394">
        <v>649</v>
      </c>
      <c r="C214" s="392"/>
      <c r="D214" s="393" t="s">
        <v>141</v>
      </c>
      <c r="E214" s="379">
        <v>157978</v>
      </c>
      <c r="F214" s="379">
        <v>523204</v>
      </c>
      <c r="G214" s="277">
        <v>-84.7030150501066</v>
      </c>
      <c r="H214" s="379">
        <v>604109</v>
      </c>
      <c r="I214" s="379">
        <v>2381424</v>
      </c>
      <c r="J214" s="277">
        <v>-43.649712690731</v>
      </c>
    </row>
    <row r="215" spans="1:10" ht="12.75">
      <c r="A215" s="382" t="s">
        <v>762</v>
      </c>
      <c r="B215" s="394">
        <v>653</v>
      </c>
      <c r="C215" s="392"/>
      <c r="D215" s="393" t="s">
        <v>142</v>
      </c>
      <c r="E215" s="379">
        <v>4040</v>
      </c>
      <c r="F215" s="379">
        <v>255694</v>
      </c>
      <c r="G215" s="277" t="s">
        <v>719</v>
      </c>
      <c r="H215" s="379">
        <v>9934</v>
      </c>
      <c r="I215" s="379">
        <v>413515</v>
      </c>
      <c r="J215" s="277">
        <v>57.766323548488</v>
      </c>
    </row>
    <row r="216" spans="1:10" ht="12.75">
      <c r="A216" s="382" t="s">
        <v>763</v>
      </c>
      <c r="B216" s="394">
        <v>660</v>
      </c>
      <c r="C216" s="392"/>
      <c r="D216" s="393" t="s">
        <v>143</v>
      </c>
      <c r="E216" s="379">
        <v>68876</v>
      </c>
      <c r="F216" s="379">
        <v>135565</v>
      </c>
      <c r="G216" s="277">
        <v>286.974765928294</v>
      </c>
      <c r="H216" s="379">
        <v>103827</v>
      </c>
      <c r="I216" s="379">
        <v>245933</v>
      </c>
      <c r="J216" s="277">
        <v>19.4197339030786</v>
      </c>
    </row>
    <row r="217" spans="1:10" ht="12.75">
      <c r="A217" s="382" t="s">
        <v>764</v>
      </c>
      <c r="B217" s="394">
        <v>662</v>
      </c>
      <c r="C217" s="392"/>
      <c r="D217" s="393" t="s">
        <v>144</v>
      </c>
      <c r="E217" s="379">
        <v>994559</v>
      </c>
      <c r="F217" s="379">
        <v>2097062</v>
      </c>
      <c r="G217" s="277">
        <v>-48.5916060934183</v>
      </c>
      <c r="H217" s="379">
        <v>3628503</v>
      </c>
      <c r="I217" s="379">
        <v>8483964</v>
      </c>
      <c r="J217" s="277">
        <v>-0.133990995306021</v>
      </c>
    </row>
    <row r="218" spans="1:10" ht="12.75">
      <c r="A218" s="382" t="s">
        <v>765</v>
      </c>
      <c r="B218" s="394">
        <v>664</v>
      </c>
      <c r="C218" s="392"/>
      <c r="D218" s="393" t="s">
        <v>145</v>
      </c>
      <c r="E218" s="379">
        <v>9528746</v>
      </c>
      <c r="F218" s="379">
        <v>27023549</v>
      </c>
      <c r="G218" s="277">
        <v>-7.76260406788586</v>
      </c>
      <c r="H218" s="379">
        <v>24176402</v>
      </c>
      <c r="I218" s="379">
        <v>78340466</v>
      </c>
      <c r="J218" s="277">
        <v>-4.36436379564961</v>
      </c>
    </row>
    <row r="219" spans="1:10" ht="12.75">
      <c r="A219" s="382" t="s">
        <v>766</v>
      </c>
      <c r="B219" s="394">
        <v>666</v>
      </c>
      <c r="C219" s="392"/>
      <c r="D219" s="393" t="s">
        <v>146</v>
      </c>
      <c r="E219" s="379">
        <v>23904</v>
      </c>
      <c r="F219" s="379">
        <v>731833</v>
      </c>
      <c r="G219" s="277">
        <v>-91.0085753780485</v>
      </c>
      <c r="H219" s="379">
        <v>536613</v>
      </c>
      <c r="I219" s="379">
        <v>10695631</v>
      </c>
      <c r="J219" s="277">
        <v>16.9284857501064</v>
      </c>
    </row>
    <row r="220" spans="1:10" ht="12.75">
      <c r="A220" s="382" t="s">
        <v>767</v>
      </c>
      <c r="B220" s="394">
        <v>667</v>
      </c>
      <c r="C220" s="392"/>
      <c r="D220" s="393" t="s">
        <v>147</v>
      </c>
      <c r="E220" s="379">
        <v>3526</v>
      </c>
      <c r="F220" s="379">
        <v>232898</v>
      </c>
      <c r="G220" s="277">
        <v>539.408082582912</v>
      </c>
      <c r="H220" s="379">
        <v>8497</v>
      </c>
      <c r="I220" s="379">
        <v>338003</v>
      </c>
      <c r="J220" s="277">
        <v>219.845377896799</v>
      </c>
    </row>
    <row r="221" spans="1:10" ht="12.75">
      <c r="A221" s="382" t="s">
        <v>768</v>
      </c>
      <c r="B221" s="394">
        <v>669</v>
      </c>
      <c r="C221" s="392"/>
      <c r="D221" s="393" t="s">
        <v>148</v>
      </c>
      <c r="E221" s="379">
        <v>190459</v>
      </c>
      <c r="F221" s="379">
        <v>954673</v>
      </c>
      <c r="G221" s="277">
        <v>158.494801256363</v>
      </c>
      <c r="H221" s="379">
        <v>214320</v>
      </c>
      <c r="I221" s="379">
        <v>1479027</v>
      </c>
      <c r="J221" s="277">
        <v>99.4386423856687</v>
      </c>
    </row>
    <row r="222" spans="1:10" ht="12.75">
      <c r="A222" s="382" t="s">
        <v>769</v>
      </c>
      <c r="B222" s="394">
        <v>672</v>
      </c>
      <c r="C222" s="392"/>
      <c r="D222" s="393" t="s">
        <v>149</v>
      </c>
      <c r="E222" s="379">
        <v>193</v>
      </c>
      <c r="F222" s="379">
        <v>48492</v>
      </c>
      <c r="G222" s="277">
        <v>-83.2285956387155</v>
      </c>
      <c r="H222" s="379">
        <v>385</v>
      </c>
      <c r="I222" s="379">
        <v>160499</v>
      </c>
      <c r="J222" s="277">
        <v>-56.2303307971311</v>
      </c>
    </row>
    <row r="223" spans="1:10" ht="12.75">
      <c r="A223" s="382" t="s">
        <v>770</v>
      </c>
      <c r="B223" s="394">
        <v>675</v>
      </c>
      <c r="C223" s="392"/>
      <c r="D223" s="393" t="s">
        <v>150</v>
      </c>
      <c r="E223" s="379">
        <v>5899</v>
      </c>
      <c r="F223" s="379">
        <v>153100</v>
      </c>
      <c r="G223" s="277">
        <v>177.908876384099</v>
      </c>
      <c r="H223" s="379">
        <v>5905</v>
      </c>
      <c r="I223" s="379">
        <v>156530</v>
      </c>
      <c r="J223" s="277">
        <v>184.135051733527</v>
      </c>
    </row>
    <row r="224" spans="1:10" ht="14.25">
      <c r="A224" s="630" t="s">
        <v>1069</v>
      </c>
      <c r="B224" s="630"/>
      <c r="C224" s="630"/>
      <c r="D224" s="630"/>
      <c r="E224" s="630"/>
      <c r="F224" s="630"/>
      <c r="G224" s="630"/>
      <c r="H224" s="630"/>
      <c r="I224" s="630"/>
      <c r="J224" s="630"/>
    </row>
    <row r="225" spans="4:10" ht="12.75">
      <c r="D225" s="382"/>
      <c r="E225" s="383"/>
      <c r="F225" s="384"/>
      <c r="H225" s="397"/>
      <c r="I225" s="398"/>
      <c r="J225" s="399"/>
    </row>
    <row r="226" spans="1:10" ht="17.25" customHeight="1">
      <c r="A226" s="631" t="s">
        <v>1041</v>
      </c>
      <c r="B226" s="632"/>
      <c r="C226" s="637" t="s">
        <v>1042</v>
      </c>
      <c r="D226" s="584"/>
      <c r="E226" s="613" t="s">
        <v>1191</v>
      </c>
      <c r="F226" s="594"/>
      <c r="G226" s="594"/>
      <c r="H226" s="591" t="s">
        <v>1205</v>
      </c>
      <c r="I226" s="594"/>
      <c r="J226" s="594"/>
    </row>
    <row r="227" spans="1:10" ht="16.5" customHeight="1">
      <c r="A227" s="633"/>
      <c r="B227" s="634"/>
      <c r="C227" s="638"/>
      <c r="D227" s="639"/>
      <c r="E227" s="390" t="s">
        <v>473</v>
      </c>
      <c r="F227" s="598" t="s">
        <v>474</v>
      </c>
      <c r="G227" s="599"/>
      <c r="H227" s="228" t="s">
        <v>473</v>
      </c>
      <c r="I227" s="642" t="s">
        <v>474</v>
      </c>
      <c r="J227" s="643"/>
    </row>
    <row r="228" spans="1:10" ht="12.75" customHeight="1">
      <c r="A228" s="633"/>
      <c r="B228" s="634"/>
      <c r="C228" s="638"/>
      <c r="D228" s="639"/>
      <c r="E228" s="595" t="s">
        <v>111</v>
      </c>
      <c r="F228" s="600" t="s">
        <v>107</v>
      </c>
      <c r="G228" s="623" t="s">
        <v>1206</v>
      </c>
      <c r="H228" s="600" t="s">
        <v>111</v>
      </c>
      <c r="I228" s="600" t="s">
        <v>107</v>
      </c>
      <c r="J228" s="616" t="s">
        <v>1209</v>
      </c>
    </row>
    <row r="229" spans="1:10" ht="12.75" customHeight="1">
      <c r="A229" s="633"/>
      <c r="B229" s="634"/>
      <c r="C229" s="638"/>
      <c r="D229" s="639"/>
      <c r="E229" s="596"/>
      <c r="F229" s="601"/>
      <c r="G229" s="624"/>
      <c r="H229" s="601"/>
      <c r="I229" s="601"/>
      <c r="J229" s="626"/>
    </row>
    <row r="230" spans="1:10" ht="12.75" customHeight="1">
      <c r="A230" s="633"/>
      <c r="B230" s="634"/>
      <c r="C230" s="638"/>
      <c r="D230" s="639"/>
      <c r="E230" s="596"/>
      <c r="F230" s="601"/>
      <c r="G230" s="624"/>
      <c r="H230" s="601"/>
      <c r="I230" s="601"/>
      <c r="J230" s="626"/>
    </row>
    <row r="231" spans="1:10" ht="28.5" customHeight="1">
      <c r="A231" s="635"/>
      <c r="B231" s="636"/>
      <c r="C231" s="640"/>
      <c r="D231" s="641"/>
      <c r="E231" s="597"/>
      <c r="F231" s="602"/>
      <c r="G231" s="625"/>
      <c r="H231" s="602"/>
      <c r="I231" s="602"/>
      <c r="J231" s="627"/>
    </row>
    <row r="232" spans="1:9" ht="12.75">
      <c r="A232" s="382"/>
      <c r="B232" s="391"/>
      <c r="C232" s="392"/>
      <c r="D232" s="389"/>
      <c r="E232" s="383"/>
      <c r="F232" s="384"/>
      <c r="H232" s="383"/>
      <c r="I232" s="384"/>
    </row>
    <row r="233" spans="2:4" ht="12.75">
      <c r="B233" s="402"/>
      <c r="C233" s="403" t="s">
        <v>833</v>
      </c>
      <c r="D233" s="389"/>
    </row>
    <row r="234" spans="1:4" ht="12.75">
      <c r="A234" s="382"/>
      <c r="B234" s="400"/>
      <c r="C234" s="392"/>
      <c r="D234" s="389"/>
    </row>
    <row r="235" spans="1:10" ht="12.75" customHeight="1">
      <c r="A235" s="382" t="s">
        <v>771</v>
      </c>
      <c r="B235" s="394">
        <v>676</v>
      </c>
      <c r="C235" s="392"/>
      <c r="D235" s="393" t="s">
        <v>151</v>
      </c>
      <c r="E235" s="379">
        <v>5633</v>
      </c>
      <c r="F235" s="379">
        <v>134752</v>
      </c>
      <c r="G235" s="277">
        <v>-32.4727389352149</v>
      </c>
      <c r="H235" s="379">
        <v>315223</v>
      </c>
      <c r="I235" s="379">
        <v>847809</v>
      </c>
      <c r="J235" s="277">
        <v>82.4457542754217</v>
      </c>
    </row>
    <row r="236" spans="1:10" ht="12.75" customHeight="1">
      <c r="A236" s="382" t="s">
        <v>772</v>
      </c>
      <c r="B236" s="394">
        <v>680</v>
      </c>
      <c r="C236" s="392"/>
      <c r="D236" s="393" t="s">
        <v>152</v>
      </c>
      <c r="E236" s="379">
        <v>801628</v>
      </c>
      <c r="F236" s="379">
        <v>23457490</v>
      </c>
      <c r="G236" s="277">
        <v>15.6355100128342</v>
      </c>
      <c r="H236" s="379">
        <v>2615304</v>
      </c>
      <c r="I236" s="379">
        <v>73411265</v>
      </c>
      <c r="J236" s="277">
        <v>66.0634744693967</v>
      </c>
    </row>
    <row r="237" spans="1:10" ht="12.75">
      <c r="A237" s="247" t="s">
        <v>773</v>
      </c>
      <c r="B237" s="408">
        <v>684</v>
      </c>
      <c r="C237" s="261"/>
      <c r="D237" s="241" t="s">
        <v>153</v>
      </c>
      <c r="E237" s="242">
        <v>3282</v>
      </c>
      <c r="F237" s="242">
        <v>3291</v>
      </c>
      <c r="G237" s="275" t="s">
        <v>719</v>
      </c>
      <c r="H237" s="242">
        <v>13830</v>
      </c>
      <c r="I237" s="242">
        <v>133118</v>
      </c>
      <c r="J237" s="275">
        <v>131.961385655538</v>
      </c>
    </row>
    <row r="238" spans="1:10" ht="12.75">
      <c r="A238" s="247" t="s">
        <v>774</v>
      </c>
      <c r="B238" s="408">
        <v>690</v>
      </c>
      <c r="C238" s="261"/>
      <c r="D238" s="241" t="s">
        <v>154</v>
      </c>
      <c r="E238" s="242">
        <v>1933639</v>
      </c>
      <c r="F238" s="242">
        <v>12169350</v>
      </c>
      <c r="G238" s="275">
        <v>31.6571128119383</v>
      </c>
      <c r="H238" s="242">
        <v>7375605</v>
      </c>
      <c r="I238" s="242">
        <v>31648130</v>
      </c>
      <c r="J238" s="275">
        <v>47.5448714428279</v>
      </c>
    </row>
    <row r="239" spans="1:10" ht="12.75">
      <c r="A239" s="247" t="s">
        <v>775</v>
      </c>
      <c r="B239" s="408">
        <v>696</v>
      </c>
      <c r="C239" s="261"/>
      <c r="D239" s="241" t="s">
        <v>155</v>
      </c>
      <c r="E239" s="242">
        <v>7295</v>
      </c>
      <c r="F239" s="242">
        <v>55272</v>
      </c>
      <c r="G239" s="275">
        <v>-91.2935817100948</v>
      </c>
      <c r="H239" s="242">
        <v>23161</v>
      </c>
      <c r="I239" s="242">
        <v>856137</v>
      </c>
      <c r="J239" s="275">
        <v>-6.11328427002148</v>
      </c>
    </row>
    <row r="240" spans="1:10" ht="12.75">
      <c r="A240" s="247" t="s">
        <v>776</v>
      </c>
      <c r="B240" s="408">
        <v>700</v>
      </c>
      <c r="C240" s="261"/>
      <c r="D240" s="241" t="s">
        <v>156</v>
      </c>
      <c r="E240" s="242">
        <v>391133</v>
      </c>
      <c r="F240" s="242">
        <v>5928761</v>
      </c>
      <c r="G240" s="275">
        <v>7.23667848445982</v>
      </c>
      <c r="H240" s="242">
        <v>848924</v>
      </c>
      <c r="I240" s="242">
        <v>15498727</v>
      </c>
      <c r="J240" s="275">
        <v>10.7154498527471</v>
      </c>
    </row>
    <row r="241" spans="1:10" ht="12.75">
      <c r="A241" s="247" t="s">
        <v>777</v>
      </c>
      <c r="B241" s="408">
        <v>701</v>
      </c>
      <c r="C241" s="261"/>
      <c r="D241" s="241" t="s">
        <v>157</v>
      </c>
      <c r="E241" s="242">
        <v>2120336</v>
      </c>
      <c r="F241" s="242">
        <v>13862765</v>
      </c>
      <c r="G241" s="275">
        <v>-1.04541865999677</v>
      </c>
      <c r="H241" s="242">
        <v>5551268</v>
      </c>
      <c r="I241" s="242">
        <v>42707448</v>
      </c>
      <c r="J241" s="275">
        <v>10.5951571394463</v>
      </c>
    </row>
    <row r="242" spans="1:10" ht="12.75">
      <c r="A242" s="247" t="s">
        <v>778</v>
      </c>
      <c r="B242" s="408">
        <v>703</v>
      </c>
      <c r="C242" s="261"/>
      <c r="D242" s="241" t="s">
        <v>158</v>
      </c>
      <c r="E242" s="242">
        <v>12610</v>
      </c>
      <c r="F242" s="242">
        <v>97457</v>
      </c>
      <c r="G242" s="275">
        <v>-30.8005822416303</v>
      </c>
      <c r="H242" s="242">
        <v>39018</v>
      </c>
      <c r="I242" s="242">
        <v>706117</v>
      </c>
      <c r="J242" s="275">
        <v>73.9153029959706</v>
      </c>
    </row>
    <row r="243" spans="1:10" ht="12.75">
      <c r="A243" s="247" t="s">
        <v>779</v>
      </c>
      <c r="B243" s="408">
        <v>706</v>
      </c>
      <c r="C243" s="261"/>
      <c r="D243" s="241" t="s">
        <v>159</v>
      </c>
      <c r="E243" s="242">
        <v>1167399</v>
      </c>
      <c r="F243" s="242">
        <v>14805279</v>
      </c>
      <c r="G243" s="275">
        <v>-20.4678016699352</v>
      </c>
      <c r="H243" s="242">
        <v>3728127</v>
      </c>
      <c r="I243" s="242">
        <v>48426474</v>
      </c>
      <c r="J243" s="275">
        <v>8.12084150708341</v>
      </c>
    </row>
    <row r="244" spans="1:10" ht="12.75">
      <c r="A244" s="247" t="s">
        <v>780</v>
      </c>
      <c r="B244" s="408">
        <v>708</v>
      </c>
      <c r="C244" s="261"/>
      <c r="D244" s="241" t="s">
        <v>160</v>
      </c>
      <c r="E244" s="242">
        <v>246470</v>
      </c>
      <c r="F244" s="242">
        <v>7639189</v>
      </c>
      <c r="G244" s="275">
        <v>-10.87058002694</v>
      </c>
      <c r="H244" s="242">
        <v>766862</v>
      </c>
      <c r="I244" s="242">
        <v>26410761</v>
      </c>
      <c r="J244" s="275">
        <v>20.9521291586801</v>
      </c>
    </row>
    <row r="245" spans="1:10" ht="12.75">
      <c r="A245" s="247" t="s">
        <v>781</v>
      </c>
      <c r="B245" s="408">
        <v>716</v>
      </c>
      <c r="C245" s="261"/>
      <c r="D245" s="241" t="s">
        <v>161</v>
      </c>
      <c r="E245" s="242">
        <v>166466</v>
      </c>
      <c r="F245" s="242">
        <v>376101</v>
      </c>
      <c r="G245" s="275">
        <v>73.67779414549</v>
      </c>
      <c r="H245" s="242">
        <v>352902</v>
      </c>
      <c r="I245" s="242">
        <v>1063488</v>
      </c>
      <c r="J245" s="275">
        <v>20.430360796899</v>
      </c>
    </row>
    <row r="246" spans="1:10" ht="12.75">
      <c r="A246" s="247" t="s">
        <v>782</v>
      </c>
      <c r="B246" s="408">
        <v>720</v>
      </c>
      <c r="C246" s="261"/>
      <c r="D246" s="241" t="s">
        <v>162</v>
      </c>
      <c r="E246" s="242">
        <v>39613582</v>
      </c>
      <c r="F246" s="242">
        <v>208779227</v>
      </c>
      <c r="G246" s="275">
        <v>18.5352990008348</v>
      </c>
      <c r="H246" s="242">
        <v>116749130</v>
      </c>
      <c r="I246" s="242">
        <v>596852359</v>
      </c>
      <c r="J246" s="275">
        <v>5.7082485408113</v>
      </c>
    </row>
    <row r="247" spans="1:10" ht="12.75">
      <c r="A247" s="247" t="s">
        <v>783</v>
      </c>
      <c r="B247" s="408">
        <v>724</v>
      </c>
      <c r="C247" s="261"/>
      <c r="D247" s="241" t="s">
        <v>163</v>
      </c>
      <c r="E247" s="242">
        <v>718</v>
      </c>
      <c r="F247" s="242">
        <v>1021</v>
      </c>
      <c r="G247" s="275" t="s">
        <v>719</v>
      </c>
      <c r="H247" s="242">
        <v>18645</v>
      </c>
      <c r="I247" s="242">
        <v>12081</v>
      </c>
      <c r="J247" s="275">
        <v>7.22463832430994</v>
      </c>
    </row>
    <row r="248" spans="1:10" ht="12.75">
      <c r="A248" s="247" t="s">
        <v>784</v>
      </c>
      <c r="B248" s="408">
        <v>728</v>
      </c>
      <c r="C248" s="261"/>
      <c r="D248" s="241" t="s">
        <v>164</v>
      </c>
      <c r="E248" s="242">
        <v>6246151</v>
      </c>
      <c r="F248" s="242">
        <v>47522174</v>
      </c>
      <c r="G248" s="275">
        <v>32.4245150703462</v>
      </c>
      <c r="H248" s="242">
        <v>13056529</v>
      </c>
      <c r="I248" s="242">
        <v>111177685</v>
      </c>
      <c r="J248" s="275">
        <v>6.17440413388594</v>
      </c>
    </row>
    <row r="249" spans="1:10" ht="12.75">
      <c r="A249" s="247" t="s">
        <v>785</v>
      </c>
      <c r="B249" s="408">
        <v>732</v>
      </c>
      <c r="C249" s="261"/>
      <c r="D249" s="241" t="s">
        <v>165</v>
      </c>
      <c r="E249" s="242">
        <v>3191321</v>
      </c>
      <c r="F249" s="242">
        <v>39982817</v>
      </c>
      <c r="G249" s="275">
        <v>10.1443180087046</v>
      </c>
      <c r="H249" s="242">
        <v>9168860</v>
      </c>
      <c r="I249" s="242">
        <v>113585779</v>
      </c>
      <c r="J249" s="275">
        <v>6.29707667871421</v>
      </c>
    </row>
    <row r="250" spans="1:10" ht="12.75">
      <c r="A250" s="247" t="s">
        <v>786</v>
      </c>
      <c r="B250" s="408">
        <v>736</v>
      </c>
      <c r="C250" s="261"/>
      <c r="D250" s="241" t="s">
        <v>166</v>
      </c>
      <c r="E250" s="242">
        <v>541544</v>
      </c>
      <c r="F250" s="242">
        <v>15374029</v>
      </c>
      <c r="G250" s="275">
        <v>21.8716659057959</v>
      </c>
      <c r="H250" s="242">
        <v>1483123</v>
      </c>
      <c r="I250" s="242">
        <v>36779059</v>
      </c>
      <c r="J250" s="275">
        <v>-38.4859194463712</v>
      </c>
    </row>
    <row r="251" spans="1:10" s="371" customFormat="1" ht="12.75">
      <c r="A251" s="382" t="s">
        <v>787</v>
      </c>
      <c r="B251" s="400">
        <v>740</v>
      </c>
      <c r="C251" s="392"/>
      <c r="D251" s="393" t="s">
        <v>167</v>
      </c>
      <c r="E251" s="379">
        <v>1276439</v>
      </c>
      <c r="F251" s="379">
        <v>26556174</v>
      </c>
      <c r="G251" s="277">
        <v>16.4654928066276</v>
      </c>
      <c r="H251" s="379">
        <v>3682970</v>
      </c>
      <c r="I251" s="379">
        <v>70458608</v>
      </c>
      <c r="J251" s="277">
        <v>5.11758497975798</v>
      </c>
    </row>
    <row r="252" spans="1:10" s="371" customFormat="1" ht="12.75">
      <c r="A252" s="382" t="s">
        <v>788</v>
      </c>
      <c r="B252" s="400">
        <v>743</v>
      </c>
      <c r="C252" s="392"/>
      <c r="D252" s="393" t="s">
        <v>168</v>
      </c>
      <c r="E252" s="379">
        <v>336</v>
      </c>
      <c r="F252" s="379">
        <v>11658</v>
      </c>
      <c r="G252" s="277">
        <v>-93.568816095061</v>
      </c>
      <c r="H252" s="379">
        <v>28554</v>
      </c>
      <c r="I252" s="379">
        <v>153549</v>
      </c>
      <c r="J252" s="277">
        <v>-50.1386579726711</v>
      </c>
    </row>
    <row r="253" spans="1:10" s="236" customFormat="1" ht="33.75" customHeight="1">
      <c r="A253" s="395" t="s">
        <v>684</v>
      </c>
      <c r="B253" s="232" t="s">
        <v>684</v>
      </c>
      <c r="C253" s="628" t="s">
        <v>1063</v>
      </c>
      <c r="D253" s="629"/>
      <c r="E253" s="235">
        <v>3661297</v>
      </c>
      <c r="F253" s="235">
        <v>17131326</v>
      </c>
      <c r="G253" s="274">
        <v>-8.29050185302552</v>
      </c>
      <c r="H253" s="235">
        <v>8505828</v>
      </c>
      <c r="I253" s="235">
        <v>43484695</v>
      </c>
      <c r="J253" s="274">
        <v>-10.6198871354652</v>
      </c>
    </row>
    <row r="254" spans="1:10" s="236" customFormat="1" ht="21" customHeight="1">
      <c r="A254" s="382" t="s">
        <v>789</v>
      </c>
      <c r="B254" s="400">
        <v>800</v>
      </c>
      <c r="C254" s="392"/>
      <c r="D254" s="393" t="s">
        <v>169</v>
      </c>
      <c r="E254" s="379">
        <v>3308443</v>
      </c>
      <c r="F254" s="379">
        <v>14393605</v>
      </c>
      <c r="G254" s="277">
        <v>-13.4226955453269</v>
      </c>
      <c r="H254" s="379">
        <v>7564384</v>
      </c>
      <c r="I254" s="379">
        <v>37716409</v>
      </c>
      <c r="J254" s="277">
        <v>-12.0895754531471</v>
      </c>
    </row>
    <row r="255" spans="1:10" s="371" customFormat="1" ht="12.75">
      <c r="A255" s="382" t="s">
        <v>790</v>
      </c>
      <c r="B255" s="400">
        <v>801</v>
      </c>
      <c r="C255" s="392"/>
      <c r="D255" s="393" t="s">
        <v>170</v>
      </c>
      <c r="E255" s="379" t="s">
        <v>1109</v>
      </c>
      <c r="F255" s="379" t="s">
        <v>1109</v>
      </c>
      <c r="G255" s="277">
        <v>-100</v>
      </c>
      <c r="H255" s="379">
        <v>65</v>
      </c>
      <c r="I255" s="379">
        <v>1417</v>
      </c>
      <c r="J255" s="277">
        <v>-89.9002138275125</v>
      </c>
    </row>
    <row r="256" spans="1:10" s="371" customFormat="1" ht="12.75">
      <c r="A256" s="382" t="s">
        <v>791</v>
      </c>
      <c r="B256" s="400">
        <v>803</v>
      </c>
      <c r="C256" s="392"/>
      <c r="D256" s="393" t="s">
        <v>171</v>
      </c>
      <c r="E256" s="379" t="s">
        <v>106</v>
      </c>
      <c r="F256" s="379" t="s">
        <v>106</v>
      </c>
      <c r="G256" s="277" t="s">
        <v>1109</v>
      </c>
      <c r="H256" s="379" t="s">
        <v>106</v>
      </c>
      <c r="I256" s="379" t="s">
        <v>106</v>
      </c>
      <c r="J256" s="277" t="s">
        <v>1109</v>
      </c>
    </row>
    <row r="257" spans="1:10" ht="12.75">
      <c r="A257" s="247" t="s">
        <v>792</v>
      </c>
      <c r="B257" s="408">
        <v>804</v>
      </c>
      <c r="C257" s="261"/>
      <c r="D257" s="241" t="s">
        <v>172</v>
      </c>
      <c r="E257" s="242">
        <v>208261</v>
      </c>
      <c r="F257" s="242">
        <v>2404807</v>
      </c>
      <c r="G257" s="275">
        <v>31.4957267294033</v>
      </c>
      <c r="H257" s="242">
        <v>421583</v>
      </c>
      <c r="I257" s="242">
        <v>4783691</v>
      </c>
      <c r="J257" s="275">
        <v>0.0649501964821866</v>
      </c>
    </row>
    <row r="258" spans="1:10" ht="12.75">
      <c r="A258" s="382" t="s">
        <v>793</v>
      </c>
      <c r="B258" s="400">
        <v>806</v>
      </c>
      <c r="C258" s="392"/>
      <c r="D258" s="393" t="s">
        <v>173</v>
      </c>
      <c r="E258" s="379" t="s">
        <v>1109</v>
      </c>
      <c r="F258" s="379" t="s">
        <v>1109</v>
      </c>
      <c r="G258" s="277" t="s">
        <v>1109</v>
      </c>
      <c r="H258" s="379">
        <v>17</v>
      </c>
      <c r="I258" s="379">
        <v>11500</v>
      </c>
      <c r="J258" s="277" t="s">
        <v>719</v>
      </c>
    </row>
    <row r="259" spans="1:10" ht="12.75">
      <c r="A259" s="382" t="s">
        <v>794</v>
      </c>
      <c r="B259" s="400">
        <v>807</v>
      </c>
      <c r="C259" s="392"/>
      <c r="D259" s="393" t="s">
        <v>174</v>
      </c>
      <c r="E259" s="379" t="s">
        <v>106</v>
      </c>
      <c r="F259" s="379" t="s">
        <v>106</v>
      </c>
      <c r="G259" s="277" t="s">
        <v>1109</v>
      </c>
      <c r="H259" s="379" t="s">
        <v>106</v>
      </c>
      <c r="I259" s="379" t="s">
        <v>106</v>
      </c>
      <c r="J259" s="277" t="s">
        <v>1109</v>
      </c>
    </row>
    <row r="260" spans="1:10" ht="12.75">
      <c r="A260" s="382" t="s">
        <v>795</v>
      </c>
      <c r="B260" s="400">
        <v>809</v>
      </c>
      <c r="C260" s="392"/>
      <c r="D260" s="393" t="s">
        <v>175</v>
      </c>
      <c r="E260" s="379">
        <v>132</v>
      </c>
      <c r="F260" s="379">
        <v>20871</v>
      </c>
      <c r="G260" s="277">
        <v>129.351648351648</v>
      </c>
      <c r="H260" s="379">
        <v>82090</v>
      </c>
      <c r="I260" s="379">
        <v>170312</v>
      </c>
      <c r="J260" s="277">
        <v>40.7223181604105</v>
      </c>
    </row>
    <row r="261" spans="1:10" ht="12.75">
      <c r="A261" s="382" t="s">
        <v>796</v>
      </c>
      <c r="B261" s="400">
        <v>811</v>
      </c>
      <c r="C261" s="392"/>
      <c r="D261" s="393" t="s">
        <v>176</v>
      </c>
      <c r="E261" s="379" t="s">
        <v>106</v>
      </c>
      <c r="F261" s="379" t="s">
        <v>106</v>
      </c>
      <c r="G261" s="277" t="s">
        <v>1109</v>
      </c>
      <c r="H261" s="379" t="s">
        <v>106</v>
      </c>
      <c r="I261" s="379" t="s">
        <v>106</v>
      </c>
      <c r="J261" s="277" t="s">
        <v>1109</v>
      </c>
    </row>
    <row r="262" spans="1:10" ht="12.75">
      <c r="A262" s="382" t="s">
        <v>797</v>
      </c>
      <c r="B262" s="400">
        <v>812</v>
      </c>
      <c r="C262" s="392"/>
      <c r="D262" s="393" t="s">
        <v>177</v>
      </c>
      <c r="E262" s="379" t="s">
        <v>106</v>
      </c>
      <c r="F262" s="379" t="s">
        <v>106</v>
      </c>
      <c r="G262" s="277" t="s">
        <v>1109</v>
      </c>
      <c r="H262" s="379" t="s">
        <v>106</v>
      </c>
      <c r="I262" s="379" t="s">
        <v>106</v>
      </c>
      <c r="J262" s="277" t="s">
        <v>1109</v>
      </c>
    </row>
    <row r="263" spans="1:10" ht="12.75">
      <c r="A263" s="382" t="s">
        <v>798</v>
      </c>
      <c r="B263" s="400">
        <v>813</v>
      </c>
      <c r="C263" s="392"/>
      <c r="D263" s="393" t="s">
        <v>178</v>
      </c>
      <c r="E263" s="379" t="s">
        <v>106</v>
      </c>
      <c r="F263" s="379" t="s">
        <v>106</v>
      </c>
      <c r="G263" s="277" t="s">
        <v>1109</v>
      </c>
      <c r="H263" s="379" t="s">
        <v>106</v>
      </c>
      <c r="I263" s="379" t="s">
        <v>106</v>
      </c>
      <c r="J263" s="277" t="s">
        <v>1109</v>
      </c>
    </row>
    <row r="264" spans="1:10" ht="12.75">
      <c r="A264" s="382" t="s">
        <v>799</v>
      </c>
      <c r="B264" s="400">
        <v>815</v>
      </c>
      <c r="C264" s="392"/>
      <c r="D264" s="393" t="s">
        <v>179</v>
      </c>
      <c r="E264" s="379">
        <v>1213</v>
      </c>
      <c r="F264" s="379">
        <v>22903</v>
      </c>
      <c r="G264" s="277">
        <v>43.7817816560989</v>
      </c>
      <c r="H264" s="379">
        <v>2420</v>
      </c>
      <c r="I264" s="379">
        <v>44361</v>
      </c>
      <c r="J264" s="277">
        <v>61.6654518950437</v>
      </c>
    </row>
    <row r="265" spans="1:10" ht="12.75">
      <c r="A265" s="382" t="s">
        <v>800</v>
      </c>
      <c r="B265" s="400">
        <v>816</v>
      </c>
      <c r="C265" s="392"/>
      <c r="D265" s="393" t="s">
        <v>180</v>
      </c>
      <c r="E265" s="379" t="s">
        <v>106</v>
      </c>
      <c r="F265" s="379" t="s">
        <v>106</v>
      </c>
      <c r="G265" s="277" t="s">
        <v>1109</v>
      </c>
      <c r="H265" s="379" t="s">
        <v>106</v>
      </c>
      <c r="I265" s="379" t="s">
        <v>106</v>
      </c>
      <c r="J265" s="277" t="s">
        <v>1109</v>
      </c>
    </row>
    <row r="266" spans="1:10" ht="12.75">
      <c r="A266" s="382" t="s">
        <v>801</v>
      </c>
      <c r="B266" s="400">
        <v>817</v>
      </c>
      <c r="C266" s="392"/>
      <c r="D266" s="393" t="s">
        <v>181</v>
      </c>
      <c r="E266" s="379" t="s">
        <v>106</v>
      </c>
      <c r="F266" s="379" t="s">
        <v>106</v>
      </c>
      <c r="G266" s="277">
        <v>-100</v>
      </c>
      <c r="H266" s="379" t="s">
        <v>106</v>
      </c>
      <c r="I266" s="379" t="s">
        <v>106</v>
      </c>
      <c r="J266" s="277">
        <v>-100</v>
      </c>
    </row>
    <row r="267" spans="1:10" ht="12.75">
      <c r="A267" s="382" t="s">
        <v>802</v>
      </c>
      <c r="B267" s="400">
        <v>819</v>
      </c>
      <c r="C267" s="392"/>
      <c r="D267" s="393" t="s">
        <v>182</v>
      </c>
      <c r="E267" s="379" t="s">
        <v>106</v>
      </c>
      <c r="F267" s="379" t="s">
        <v>106</v>
      </c>
      <c r="G267" s="277">
        <v>-100</v>
      </c>
      <c r="H267" s="379" t="s">
        <v>106</v>
      </c>
      <c r="I267" s="379" t="s">
        <v>106</v>
      </c>
      <c r="J267" s="277">
        <v>-100</v>
      </c>
    </row>
    <row r="268" spans="1:10" ht="12.75">
      <c r="A268" s="382" t="s">
        <v>803</v>
      </c>
      <c r="B268" s="400">
        <v>820</v>
      </c>
      <c r="C268" s="392"/>
      <c r="D268" s="393" t="s">
        <v>486</v>
      </c>
      <c r="E268" s="379" t="s">
        <v>106</v>
      </c>
      <c r="F268" s="379" t="s">
        <v>106</v>
      </c>
      <c r="G268" s="277" t="s">
        <v>1109</v>
      </c>
      <c r="H268" s="379" t="s">
        <v>106</v>
      </c>
      <c r="I268" s="379" t="s">
        <v>106</v>
      </c>
      <c r="J268" s="277" t="s">
        <v>1109</v>
      </c>
    </row>
    <row r="269" spans="1:10" ht="12.75">
      <c r="A269" s="382" t="s">
        <v>804</v>
      </c>
      <c r="B269" s="400">
        <v>822</v>
      </c>
      <c r="C269" s="392"/>
      <c r="D269" s="393" t="s">
        <v>485</v>
      </c>
      <c r="E269" s="379">
        <v>3489</v>
      </c>
      <c r="F269" s="379">
        <v>200240</v>
      </c>
      <c r="G269" s="277">
        <v>114.1421054883</v>
      </c>
      <c r="H269" s="379">
        <v>7019</v>
      </c>
      <c r="I269" s="379">
        <v>310405</v>
      </c>
      <c r="J269" s="277">
        <v>22.6470634719939</v>
      </c>
    </row>
    <row r="270" spans="1:10" ht="12.75">
      <c r="A270" s="382" t="s">
        <v>805</v>
      </c>
      <c r="B270" s="400">
        <v>823</v>
      </c>
      <c r="C270" s="392"/>
      <c r="D270" s="393" t="s">
        <v>848</v>
      </c>
      <c r="E270" s="379" t="s">
        <v>106</v>
      </c>
      <c r="F270" s="379" t="s">
        <v>106</v>
      </c>
      <c r="G270" s="277" t="s">
        <v>1109</v>
      </c>
      <c r="H270" s="379" t="s">
        <v>106</v>
      </c>
      <c r="I270" s="379" t="s">
        <v>106</v>
      </c>
      <c r="J270" s="277">
        <v>-100</v>
      </c>
    </row>
    <row r="271" spans="1:10" ht="12.75">
      <c r="A271" s="382" t="s">
        <v>806</v>
      </c>
      <c r="B271" s="400">
        <v>824</v>
      </c>
      <c r="C271" s="392"/>
      <c r="D271" s="393" t="s">
        <v>183</v>
      </c>
      <c r="E271" s="379" t="s">
        <v>106</v>
      </c>
      <c r="F271" s="379" t="s">
        <v>106</v>
      </c>
      <c r="G271" s="277" t="s">
        <v>1109</v>
      </c>
      <c r="H271" s="379" t="s">
        <v>106</v>
      </c>
      <c r="I271" s="379" t="s">
        <v>106</v>
      </c>
      <c r="J271" s="277" t="s">
        <v>1109</v>
      </c>
    </row>
    <row r="272" spans="1:10" ht="12.75">
      <c r="A272" s="382" t="s">
        <v>807</v>
      </c>
      <c r="B272" s="400">
        <v>825</v>
      </c>
      <c r="C272" s="392"/>
      <c r="D272" s="393" t="s">
        <v>184</v>
      </c>
      <c r="E272" s="379" t="s">
        <v>106</v>
      </c>
      <c r="F272" s="379" t="s">
        <v>106</v>
      </c>
      <c r="G272" s="277" t="s">
        <v>1109</v>
      </c>
      <c r="H272" s="379" t="s">
        <v>106</v>
      </c>
      <c r="I272" s="379" t="s">
        <v>106</v>
      </c>
      <c r="J272" s="277" t="s">
        <v>1109</v>
      </c>
    </row>
    <row r="273" spans="1:10" ht="12.75">
      <c r="A273" s="382" t="s">
        <v>808</v>
      </c>
      <c r="B273" s="400">
        <v>830</v>
      </c>
      <c r="C273" s="392"/>
      <c r="D273" s="393" t="s">
        <v>185</v>
      </c>
      <c r="E273" s="379" t="s">
        <v>106</v>
      </c>
      <c r="F273" s="379" t="s">
        <v>106</v>
      </c>
      <c r="G273" s="277" t="s">
        <v>1109</v>
      </c>
      <c r="H273" s="379" t="s">
        <v>106</v>
      </c>
      <c r="I273" s="379" t="s">
        <v>106</v>
      </c>
      <c r="J273" s="277" t="s">
        <v>1109</v>
      </c>
    </row>
    <row r="274" spans="1:10" ht="12.75">
      <c r="A274" s="382" t="s">
        <v>809</v>
      </c>
      <c r="B274" s="400">
        <v>831</v>
      </c>
      <c r="C274" s="392"/>
      <c r="D274" s="393" t="s">
        <v>186</v>
      </c>
      <c r="E274" s="379" t="s">
        <v>106</v>
      </c>
      <c r="F274" s="379" t="s">
        <v>106</v>
      </c>
      <c r="G274" s="277" t="s">
        <v>1109</v>
      </c>
      <c r="H274" s="379" t="s">
        <v>106</v>
      </c>
      <c r="I274" s="379" t="s">
        <v>106</v>
      </c>
      <c r="J274" s="277" t="s">
        <v>1109</v>
      </c>
    </row>
    <row r="275" spans="1:10" ht="12.75">
      <c r="A275" s="382" t="s">
        <v>810</v>
      </c>
      <c r="B275" s="400">
        <v>832</v>
      </c>
      <c r="C275" s="392"/>
      <c r="D275" s="393" t="s">
        <v>539</v>
      </c>
      <c r="E275" s="379" t="s">
        <v>106</v>
      </c>
      <c r="F275" s="379" t="s">
        <v>106</v>
      </c>
      <c r="G275" s="277" t="s">
        <v>1109</v>
      </c>
      <c r="H275" s="379" t="s">
        <v>106</v>
      </c>
      <c r="I275" s="379" t="s">
        <v>106</v>
      </c>
      <c r="J275" s="277" t="s">
        <v>1109</v>
      </c>
    </row>
    <row r="276" spans="1:10" ht="12.75">
      <c r="A276" s="382" t="s">
        <v>811</v>
      </c>
      <c r="B276" s="400">
        <v>833</v>
      </c>
      <c r="C276" s="392"/>
      <c r="D276" s="393" t="s">
        <v>187</v>
      </c>
      <c r="E276" s="379" t="s">
        <v>106</v>
      </c>
      <c r="F276" s="379" t="s">
        <v>106</v>
      </c>
      <c r="G276" s="277" t="s">
        <v>1109</v>
      </c>
      <c r="H276" s="379" t="s">
        <v>106</v>
      </c>
      <c r="I276" s="379" t="s">
        <v>106</v>
      </c>
      <c r="J276" s="277" t="s">
        <v>1109</v>
      </c>
    </row>
    <row r="277" spans="1:10" ht="12.75">
      <c r="A277" s="382" t="s">
        <v>812</v>
      </c>
      <c r="B277" s="400">
        <v>834</v>
      </c>
      <c r="C277" s="392"/>
      <c r="D277" s="393" t="s">
        <v>188</v>
      </c>
      <c r="E277" s="379" t="s">
        <v>106</v>
      </c>
      <c r="F277" s="379" t="s">
        <v>106</v>
      </c>
      <c r="G277" s="277" t="s">
        <v>1109</v>
      </c>
      <c r="H277" s="379" t="s">
        <v>106</v>
      </c>
      <c r="I277" s="379" t="s">
        <v>106</v>
      </c>
      <c r="J277" s="277" t="s">
        <v>1109</v>
      </c>
    </row>
    <row r="278" spans="1:10" ht="12.75">
      <c r="A278" s="382" t="s">
        <v>813</v>
      </c>
      <c r="B278" s="400">
        <v>835</v>
      </c>
      <c r="C278" s="392"/>
      <c r="D278" s="393" t="s">
        <v>189</v>
      </c>
      <c r="E278" s="379" t="s">
        <v>106</v>
      </c>
      <c r="F278" s="379" t="s">
        <v>106</v>
      </c>
      <c r="G278" s="277" t="s">
        <v>1109</v>
      </c>
      <c r="H278" s="379" t="s">
        <v>106</v>
      </c>
      <c r="I278" s="379" t="s">
        <v>106</v>
      </c>
      <c r="J278" s="277" t="s">
        <v>1109</v>
      </c>
    </row>
    <row r="279" spans="1:10" ht="12.75">
      <c r="A279" s="382" t="s">
        <v>814</v>
      </c>
      <c r="B279" s="400">
        <v>836</v>
      </c>
      <c r="C279" s="392"/>
      <c r="D279" s="393" t="s">
        <v>190</v>
      </c>
      <c r="E279" s="379" t="s">
        <v>106</v>
      </c>
      <c r="F279" s="379" t="s">
        <v>106</v>
      </c>
      <c r="G279" s="277" t="s">
        <v>1109</v>
      </c>
      <c r="H279" s="379" t="s">
        <v>106</v>
      </c>
      <c r="I279" s="379" t="s">
        <v>106</v>
      </c>
      <c r="J279" s="277" t="s">
        <v>1109</v>
      </c>
    </row>
    <row r="280" spans="1:10" ht="12.75">
      <c r="A280" s="382" t="s">
        <v>815</v>
      </c>
      <c r="B280" s="400">
        <v>837</v>
      </c>
      <c r="C280" s="392"/>
      <c r="D280" s="393" t="s">
        <v>191</v>
      </c>
      <c r="E280" s="379" t="s">
        <v>106</v>
      </c>
      <c r="F280" s="379" t="s">
        <v>106</v>
      </c>
      <c r="G280" s="277" t="s">
        <v>1109</v>
      </c>
      <c r="H280" s="379" t="s">
        <v>106</v>
      </c>
      <c r="I280" s="379" t="s">
        <v>106</v>
      </c>
      <c r="J280" s="277" t="s">
        <v>1109</v>
      </c>
    </row>
    <row r="281" spans="1:10" ht="12.75">
      <c r="A281" s="382" t="s">
        <v>816</v>
      </c>
      <c r="B281" s="400">
        <v>838</v>
      </c>
      <c r="C281" s="392"/>
      <c r="D281" s="393" t="s">
        <v>192</v>
      </c>
      <c r="E281" s="379" t="s">
        <v>106</v>
      </c>
      <c r="F281" s="379" t="s">
        <v>106</v>
      </c>
      <c r="G281" s="277" t="s">
        <v>1109</v>
      </c>
      <c r="H281" s="379" t="s">
        <v>106</v>
      </c>
      <c r="I281" s="379" t="s">
        <v>106</v>
      </c>
      <c r="J281" s="277" t="s">
        <v>1109</v>
      </c>
    </row>
    <row r="282" spans="1:10" ht="12.75">
      <c r="A282" s="382" t="s">
        <v>817</v>
      </c>
      <c r="B282" s="400">
        <v>839</v>
      </c>
      <c r="C282" s="392"/>
      <c r="D282" s="393" t="s">
        <v>193</v>
      </c>
      <c r="E282" s="379" t="s">
        <v>106</v>
      </c>
      <c r="F282" s="379" t="s">
        <v>106</v>
      </c>
      <c r="G282" s="277" t="s">
        <v>1109</v>
      </c>
      <c r="H282" s="379" t="s">
        <v>106</v>
      </c>
      <c r="I282" s="379" t="s">
        <v>106</v>
      </c>
      <c r="J282" s="277">
        <v>-100</v>
      </c>
    </row>
    <row r="283" spans="1:10" ht="12.75">
      <c r="A283" s="382" t="s">
        <v>818</v>
      </c>
      <c r="B283" s="400">
        <v>891</v>
      </c>
      <c r="C283" s="392"/>
      <c r="D283" s="393" t="s">
        <v>194</v>
      </c>
      <c r="E283" s="379" t="s">
        <v>106</v>
      </c>
      <c r="F283" s="379" t="s">
        <v>106</v>
      </c>
      <c r="G283" s="277" t="s">
        <v>1109</v>
      </c>
      <c r="H283" s="379" t="s">
        <v>106</v>
      </c>
      <c r="I283" s="379" t="s">
        <v>106</v>
      </c>
      <c r="J283" s="277" t="s">
        <v>1109</v>
      </c>
    </row>
    <row r="284" spans="1:10" ht="12.75">
      <c r="A284" s="382" t="s">
        <v>819</v>
      </c>
      <c r="B284" s="400">
        <v>892</v>
      </c>
      <c r="C284" s="392"/>
      <c r="D284" s="393" t="s">
        <v>195</v>
      </c>
      <c r="E284" s="379" t="s">
        <v>106</v>
      </c>
      <c r="F284" s="379" t="s">
        <v>106</v>
      </c>
      <c r="G284" s="277" t="s">
        <v>1109</v>
      </c>
      <c r="H284" s="379" t="s">
        <v>106</v>
      </c>
      <c r="I284" s="379" t="s">
        <v>106</v>
      </c>
      <c r="J284" s="277" t="s">
        <v>1109</v>
      </c>
    </row>
    <row r="285" spans="1:10" s="371" customFormat="1" ht="12.75">
      <c r="A285" s="382" t="s">
        <v>820</v>
      </c>
      <c r="B285" s="400">
        <v>893</v>
      </c>
      <c r="C285" s="392"/>
      <c r="D285" s="393" t="s">
        <v>484</v>
      </c>
      <c r="E285" s="379" t="s">
        <v>106</v>
      </c>
      <c r="F285" s="379" t="s">
        <v>106</v>
      </c>
      <c r="G285" s="277" t="s">
        <v>1109</v>
      </c>
      <c r="H285" s="379" t="s">
        <v>106</v>
      </c>
      <c r="I285" s="379" t="s">
        <v>106</v>
      </c>
      <c r="J285" s="277" t="s">
        <v>1109</v>
      </c>
    </row>
    <row r="286" spans="1:10" s="371" customFormat="1" ht="12.75">
      <c r="A286" s="382" t="s">
        <v>821</v>
      </c>
      <c r="B286" s="400">
        <v>894</v>
      </c>
      <c r="C286" s="392"/>
      <c r="D286" s="393" t="s">
        <v>1064</v>
      </c>
      <c r="E286" s="379">
        <v>139759</v>
      </c>
      <c r="F286" s="379">
        <v>88900</v>
      </c>
      <c r="G286" s="277">
        <v>52.4871355060034</v>
      </c>
      <c r="H286" s="379">
        <v>428250</v>
      </c>
      <c r="I286" s="379">
        <v>446600</v>
      </c>
      <c r="J286" s="277">
        <v>-11.5468409586057</v>
      </c>
    </row>
    <row r="287" spans="1:10" s="236" customFormat="1" ht="24" customHeight="1">
      <c r="A287" s="409" t="s">
        <v>684</v>
      </c>
      <c r="B287" s="396" t="s">
        <v>684</v>
      </c>
      <c r="C287" s="238" t="s">
        <v>1065</v>
      </c>
      <c r="D287" s="234"/>
      <c r="E287" s="235">
        <v>65411</v>
      </c>
      <c r="F287" s="235">
        <v>363553</v>
      </c>
      <c r="G287" s="274">
        <v>80.5317336961649</v>
      </c>
      <c r="H287" s="235">
        <v>96026</v>
      </c>
      <c r="I287" s="235">
        <v>520305</v>
      </c>
      <c r="J287" s="274">
        <v>31.944585328248</v>
      </c>
    </row>
    <row r="288" spans="1:10" s="236" customFormat="1" ht="24" customHeight="1">
      <c r="A288" s="382" t="s">
        <v>822</v>
      </c>
      <c r="B288" s="400">
        <v>950</v>
      </c>
      <c r="C288" s="392"/>
      <c r="D288" s="393" t="s">
        <v>196</v>
      </c>
      <c r="E288" s="379">
        <v>65411</v>
      </c>
      <c r="F288" s="379">
        <v>363553</v>
      </c>
      <c r="G288" s="277">
        <v>80.5317336961649</v>
      </c>
      <c r="H288" s="379">
        <v>96026</v>
      </c>
      <c r="I288" s="379">
        <v>520305</v>
      </c>
      <c r="J288" s="277">
        <v>31.944585328248</v>
      </c>
    </row>
    <row r="289" spans="1:10" s="236" customFormat="1" ht="12.75" customHeight="1">
      <c r="A289" s="382" t="s">
        <v>1066</v>
      </c>
      <c r="B289" s="400">
        <v>953</v>
      </c>
      <c r="C289" s="392"/>
      <c r="D289" s="393" t="s">
        <v>1067</v>
      </c>
      <c r="E289" s="379" t="s">
        <v>106</v>
      </c>
      <c r="F289" s="379" t="s">
        <v>106</v>
      </c>
      <c r="G289" s="277" t="s">
        <v>1109</v>
      </c>
      <c r="H289" s="379" t="s">
        <v>106</v>
      </c>
      <c r="I289" s="379" t="s">
        <v>106</v>
      </c>
      <c r="J289" s="277" t="s">
        <v>1109</v>
      </c>
    </row>
    <row r="290" spans="1:10" s="236" customFormat="1" ht="12.75" customHeight="1">
      <c r="A290" s="382" t="s">
        <v>971</v>
      </c>
      <c r="B290" s="400">
        <v>958</v>
      </c>
      <c r="C290" s="392"/>
      <c r="D290" s="393" t="s">
        <v>1022</v>
      </c>
      <c r="E290" s="379" t="s">
        <v>106</v>
      </c>
      <c r="F290" s="379" t="s">
        <v>106</v>
      </c>
      <c r="G290" s="277" t="s">
        <v>1109</v>
      </c>
      <c r="H290" s="379" t="s">
        <v>106</v>
      </c>
      <c r="I290" s="379" t="s">
        <v>106</v>
      </c>
      <c r="J290" s="277" t="s">
        <v>1109</v>
      </c>
    </row>
    <row r="291" spans="1:10" s="236" customFormat="1" ht="30" customHeight="1">
      <c r="A291" s="395"/>
      <c r="B291" s="400"/>
      <c r="C291" s="395" t="s">
        <v>1068</v>
      </c>
      <c r="D291" s="234"/>
      <c r="E291" s="235">
        <v>1178523011</v>
      </c>
      <c r="F291" s="235">
        <v>3719955493</v>
      </c>
      <c r="G291" s="274">
        <v>9.67701136231727</v>
      </c>
      <c r="H291" s="235">
        <v>3580163327</v>
      </c>
      <c r="I291" s="235">
        <v>10781207931</v>
      </c>
      <c r="J291" s="274">
        <v>6.45792365179516</v>
      </c>
    </row>
    <row r="292" spans="1:11" ht="12.75">
      <c r="A292" s="382"/>
      <c r="B292" s="410"/>
      <c r="C292" s="382"/>
      <c r="E292" s="379"/>
      <c r="F292" s="379"/>
      <c r="G292" s="401"/>
      <c r="H292" s="379"/>
      <c r="I292" s="379"/>
      <c r="J292" s="401"/>
      <c r="K292" s="264"/>
    </row>
    <row r="293" spans="7:11" ht="12.75">
      <c r="G293" s="379"/>
      <c r="H293" s="379"/>
      <c r="I293" s="401"/>
      <c r="J293" s="379"/>
      <c r="K293" s="264"/>
    </row>
    <row r="294" spans="7:11" ht="12.75">
      <c r="G294" s="379"/>
      <c r="H294" s="379"/>
      <c r="I294" s="401"/>
      <c r="J294" s="379"/>
      <c r="K294" s="264"/>
    </row>
    <row r="295" spans="7:11" ht="12.75">
      <c r="G295" s="379"/>
      <c r="H295" s="379"/>
      <c r="I295" s="401"/>
      <c r="J295" s="379"/>
      <c r="K295" s="264"/>
    </row>
    <row r="296" spans="7:11" ht="12.75">
      <c r="G296" s="379"/>
      <c r="H296" s="379"/>
      <c r="I296" s="401"/>
      <c r="J296" s="379"/>
      <c r="K296" s="264"/>
    </row>
    <row r="297" spans="7:11" ht="12.75">
      <c r="G297" s="379"/>
      <c r="H297" s="379"/>
      <c r="I297" s="401"/>
      <c r="J297" s="379"/>
      <c r="K297" s="264"/>
    </row>
    <row r="298" spans="7:11" ht="12.75">
      <c r="G298" s="379"/>
      <c r="H298" s="379"/>
      <c r="I298" s="401"/>
      <c r="J298" s="379"/>
      <c r="K298" s="264"/>
    </row>
    <row r="299" spans="7:11" ht="12.75">
      <c r="G299" s="379"/>
      <c r="H299" s="379"/>
      <c r="I299" s="401"/>
      <c r="J299" s="379"/>
      <c r="K299" s="264"/>
    </row>
    <row r="300" spans="7:11" ht="12.75">
      <c r="G300" s="379"/>
      <c r="H300" s="379"/>
      <c r="I300" s="401"/>
      <c r="J300" s="379"/>
      <c r="K300" s="264"/>
    </row>
    <row r="301" spans="7:11" ht="12.75">
      <c r="G301" s="379"/>
      <c r="H301" s="379"/>
      <c r="I301" s="401"/>
      <c r="J301" s="379"/>
      <c r="K301" s="264"/>
    </row>
    <row r="302" spans="7:11" ht="12.75">
      <c r="G302" s="379"/>
      <c r="H302" s="379"/>
      <c r="I302" s="401"/>
      <c r="J302" s="379"/>
      <c r="K302" s="264"/>
    </row>
    <row r="303" spans="7:11" ht="12.75">
      <c r="G303" s="379"/>
      <c r="H303" s="379"/>
      <c r="I303" s="401"/>
      <c r="J303" s="379"/>
      <c r="K303" s="264"/>
    </row>
    <row r="304" spans="7:11" ht="12.75">
      <c r="G304" s="379"/>
      <c r="H304" s="379"/>
      <c r="I304" s="401"/>
      <c r="J304" s="379"/>
      <c r="K304" s="264"/>
    </row>
    <row r="305" spans="7:11" ht="12.75">
      <c r="G305" s="379"/>
      <c r="H305" s="379"/>
      <c r="I305" s="401"/>
      <c r="J305" s="379"/>
      <c r="K305" s="264"/>
    </row>
    <row r="306" spans="7:11" ht="12.75">
      <c r="G306" s="379"/>
      <c r="H306" s="379"/>
      <c r="I306" s="401"/>
      <c r="J306" s="379"/>
      <c r="K306" s="264"/>
    </row>
    <row r="307" spans="7:11" ht="12.75">
      <c r="G307" s="379"/>
      <c r="H307" s="379"/>
      <c r="I307" s="401"/>
      <c r="J307" s="379"/>
      <c r="K307" s="264"/>
    </row>
    <row r="308" spans="7:11" ht="12.75">
      <c r="G308" s="379"/>
      <c r="H308" s="379"/>
      <c r="I308" s="401"/>
      <c r="J308" s="379"/>
      <c r="K308" s="264"/>
    </row>
    <row r="309" spans="7:11" ht="12.75">
      <c r="G309" s="379"/>
      <c r="H309" s="379"/>
      <c r="I309" s="401"/>
      <c r="J309" s="379"/>
      <c r="K309" s="264"/>
    </row>
    <row r="310" spans="7:11" ht="12.75">
      <c r="G310" s="379"/>
      <c r="H310" s="379"/>
      <c r="I310" s="401"/>
      <c r="J310" s="379"/>
      <c r="K310" s="264"/>
    </row>
    <row r="311" spans="7:11" ht="12.75">
      <c r="G311" s="379"/>
      <c r="H311" s="379"/>
      <c r="I311" s="401"/>
      <c r="J311" s="379"/>
      <c r="K311" s="264"/>
    </row>
    <row r="312" spans="7:11" ht="12.75">
      <c r="G312" s="379"/>
      <c r="H312" s="379"/>
      <c r="I312" s="401"/>
      <c r="J312" s="379"/>
      <c r="K312" s="264"/>
    </row>
    <row r="313" spans="7:11" ht="12.75">
      <c r="G313" s="379"/>
      <c r="H313" s="379"/>
      <c r="I313" s="401"/>
      <c r="J313" s="379"/>
      <c r="K313" s="264"/>
    </row>
    <row r="314" spans="7:11" ht="12.75">
      <c r="G314" s="379"/>
      <c r="H314" s="379"/>
      <c r="I314" s="401"/>
      <c r="J314" s="379"/>
      <c r="K314" s="264"/>
    </row>
    <row r="315" spans="7:11" ht="12.75">
      <c r="G315" s="379"/>
      <c r="H315" s="379"/>
      <c r="I315" s="401"/>
      <c r="J315" s="379"/>
      <c r="K315" s="264"/>
    </row>
    <row r="316" spans="7:11" ht="12.75">
      <c r="G316" s="379"/>
      <c r="H316" s="379"/>
      <c r="I316" s="401"/>
      <c r="J316" s="379"/>
      <c r="K316" s="264"/>
    </row>
    <row r="317" spans="7:11" ht="12.75">
      <c r="G317" s="379"/>
      <c r="H317" s="379"/>
      <c r="I317" s="401"/>
      <c r="J317" s="379"/>
      <c r="K317" s="264"/>
    </row>
    <row r="318" spans="7:11" ht="12.75">
      <c r="G318" s="379"/>
      <c r="H318" s="379"/>
      <c r="I318" s="401"/>
      <c r="J318" s="379"/>
      <c r="K318" s="264"/>
    </row>
    <row r="319" spans="7:11" ht="12.75">
      <c r="G319" s="379"/>
      <c r="H319" s="379"/>
      <c r="I319" s="401"/>
      <c r="J319" s="379"/>
      <c r="K319" s="264"/>
    </row>
    <row r="320" spans="7:11" ht="12.75">
      <c r="G320" s="379"/>
      <c r="H320" s="379"/>
      <c r="I320" s="401"/>
      <c r="J320" s="379"/>
      <c r="K320" s="264"/>
    </row>
    <row r="321" spans="7:11" ht="12.75">
      <c r="G321" s="379"/>
      <c r="H321" s="379"/>
      <c r="I321" s="401"/>
      <c r="J321" s="379"/>
      <c r="K321" s="264"/>
    </row>
    <row r="322" spans="7:11" ht="12.75">
      <c r="G322" s="379"/>
      <c r="H322" s="379"/>
      <c r="I322" s="401"/>
      <c r="J322" s="379"/>
      <c r="K322" s="264"/>
    </row>
    <row r="323" spans="7:11" ht="12.75">
      <c r="G323" s="379"/>
      <c r="H323" s="379"/>
      <c r="I323" s="401"/>
      <c r="J323" s="379"/>
      <c r="K323" s="264"/>
    </row>
    <row r="324" spans="7:11" ht="12.75">
      <c r="G324" s="379"/>
      <c r="H324" s="379"/>
      <c r="I324" s="401"/>
      <c r="J324" s="379"/>
      <c r="K324" s="264"/>
    </row>
    <row r="325" spans="7:11" ht="12.75">
      <c r="G325" s="379"/>
      <c r="H325" s="379"/>
      <c r="I325" s="401"/>
      <c r="J325" s="379"/>
      <c r="K325" s="264"/>
    </row>
    <row r="326" spans="7:11" ht="12.75">
      <c r="G326" s="379"/>
      <c r="H326" s="379"/>
      <c r="I326" s="401"/>
      <c r="J326" s="379"/>
      <c r="K326" s="264"/>
    </row>
    <row r="327" spans="7:11" ht="12.75">
      <c r="G327" s="379"/>
      <c r="H327" s="379"/>
      <c r="I327" s="401"/>
      <c r="J327" s="379"/>
      <c r="K327" s="264"/>
    </row>
    <row r="328" spans="7:11" ht="12.75">
      <c r="G328" s="379"/>
      <c r="H328" s="379"/>
      <c r="I328" s="401"/>
      <c r="J328" s="379"/>
      <c r="K328" s="264"/>
    </row>
    <row r="329" spans="7:11" ht="12.75">
      <c r="G329" s="379"/>
      <c r="H329" s="379"/>
      <c r="I329" s="401"/>
      <c r="J329" s="379"/>
      <c r="K329" s="264"/>
    </row>
    <row r="330" spans="7:11" ht="12.75">
      <c r="G330" s="379"/>
      <c r="H330" s="379"/>
      <c r="I330" s="401"/>
      <c r="J330" s="379"/>
      <c r="K330" s="264"/>
    </row>
    <row r="331" spans="7:11" ht="12.75">
      <c r="G331" s="379"/>
      <c r="H331" s="379"/>
      <c r="I331" s="401"/>
      <c r="J331" s="379"/>
      <c r="K331" s="264"/>
    </row>
    <row r="332" spans="7:11" ht="12.75">
      <c r="G332" s="379"/>
      <c r="H332" s="379"/>
      <c r="I332" s="401"/>
      <c r="J332" s="379"/>
      <c r="K332" s="264"/>
    </row>
    <row r="333" spans="7:11" ht="12.75">
      <c r="G333" s="379"/>
      <c r="H333" s="379"/>
      <c r="I333" s="401"/>
      <c r="J333" s="379"/>
      <c r="K333" s="264"/>
    </row>
    <row r="334" spans="7:11" ht="12.75">
      <c r="G334" s="379"/>
      <c r="H334" s="379"/>
      <c r="I334" s="401"/>
      <c r="J334" s="379"/>
      <c r="K334" s="264"/>
    </row>
    <row r="335" spans="7:11" ht="12.75">
      <c r="G335" s="379"/>
      <c r="H335" s="379"/>
      <c r="I335" s="401"/>
      <c r="J335" s="379"/>
      <c r="K335" s="264"/>
    </row>
    <row r="336" spans="7:11" ht="12.75">
      <c r="G336" s="379"/>
      <c r="H336" s="379"/>
      <c r="I336" s="401"/>
      <c r="J336" s="379"/>
      <c r="K336" s="264"/>
    </row>
    <row r="337" spans="7:11" ht="12.75">
      <c r="G337" s="379"/>
      <c r="H337" s="379"/>
      <c r="I337" s="401"/>
      <c r="J337" s="379"/>
      <c r="K337" s="264"/>
    </row>
    <row r="338" spans="7:11" ht="12.75">
      <c r="G338" s="379"/>
      <c r="H338" s="379"/>
      <c r="I338" s="401"/>
      <c r="J338" s="379"/>
      <c r="K338" s="264"/>
    </row>
    <row r="339" spans="7:11" ht="12.75">
      <c r="G339" s="379"/>
      <c r="H339" s="379"/>
      <c r="I339" s="401"/>
      <c r="J339" s="379"/>
      <c r="K339" s="264"/>
    </row>
    <row r="340" ht="12.75">
      <c r="K340" s="264"/>
    </row>
    <row r="341" ht="12.75">
      <c r="K341" s="264"/>
    </row>
    <row r="342" ht="12.75">
      <c r="K342" s="264"/>
    </row>
    <row r="343" ht="12.75">
      <c r="K343" s="264"/>
    </row>
    <row r="344" ht="12.75">
      <c r="K344" s="264"/>
    </row>
    <row r="345" ht="12.75">
      <c r="K345" s="264"/>
    </row>
    <row r="346" ht="12.75">
      <c r="K346" s="264"/>
    </row>
    <row r="347" ht="12.75">
      <c r="K347" s="264"/>
    </row>
    <row r="348" ht="12.75">
      <c r="K348" s="264"/>
    </row>
    <row r="349" ht="12.75">
      <c r="K349" s="264"/>
    </row>
  </sheetData>
  <sheetProtection/>
  <mergeCells count="53">
    <mergeCell ref="A1:J1"/>
    <mergeCell ref="A75:J75"/>
    <mergeCell ref="J5:J8"/>
    <mergeCell ref="F153:F156"/>
    <mergeCell ref="G153:G156"/>
    <mergeCell ref="H153:H156"/>
    <mergeCell ref="I5:I8"/>
    <mergeCell ref="A3:B8"/>
    <mergeCell ref="C3:D8"/>
    <mergeCell ref="G5:G8"/>
    <mergeCell ref="E5:E8"/>
    <mergeCell ref="F5:F8"/>
    <mergeCell ref="E3:G3"/>
    <mergeCell ref="H3:J3"/>
    <mergeCell ref="F4:G4"/>
    <mergeCell ref="I4:J4"/>
    <mergeCell ref="H5:H8"/>
    <mergeCell ref="A77:B82"/>
    <mergeCell ref="C77:D82"/>
    <mergeCell ref="E77:G77"/>
    <mergeCell ref="H77:J77"/>
    <mergeCell ref="F78:G78"/>
    <mergeCell ref="I78:J78"/>
    <mergeCell ref="E79:E82"/>
    <mergeCell ref="F79:F82"/>
    <mergeCell ref="G79:G82"/>
    <mergeCell ref="H79:H82"/>
    <mergeCell ref="I79:I82"/>
    <mergeCell ref="J79:J82"/>
    <mergeCell ref="A149:J149"/>
    <mergeCell ref="A151:B156"/>
    <mergeCell ref="C151:D156"/>
    <mergeCell ref="E151:G151"/>
    <mergeCell ref="H151:J151"/>
    <mergeCell ref="F152:G152"/>
    <mergeCell ref="I152:J152"/>
    <mergeCell ref="E153:E156"/>
    <mergeCell ref="I153:I156"/>
    <mergeCell ref="J153:J156"/>
    <mergeCell ref="A224:J224"/>
    <mergeCell ref="A226:B231"/>
    <mergeCell ref="C226:D231"/>
    <mergeCell ref="E226:G226"/>
    <mergeCell ref="H226:J226"/>
    <mergeCell ref="F227:G227"/>
    <mergeCell ref="I227:J227"/>
    <mergeCell ref="E228:E231"/>
    <mergeCell ref="F228:F231"/>
    <mergeCell ref="G228:G231"/>
    <mergeCell ref="H228:H231"/>
    <mergeCell ref="I228:I231"/>
    <mergeCell ref="J228:J231"/>
    <mergeCell ref="C253:D253"/>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 t="s">
        <v>1250</v>
      </c>
      <c r="B1" s="453"/>
    </row>
    <row r="5" spans="1:2" ht="14.25">
      <c r="A5" s="50" t="s">
        <v>106</v>
      </c>
      <c r="B5" s="16" t="s">
        <v>1251</v>
      </c>
    </row>
    <row r="6" spans="1:2" ht="14.25">
      <c r="A6" s="50">
        <v>0</v>
      </c>
      <c r="B6" s="16" t="s">
        <v>1252</v>
      </c>
    </row>
    <row r="7" spans="1:2" ht="14.25">
      <c r="A7" s="9"/>
      <c r="B7" s="16" t="s">
        <v>1253</v>
      </c>
    </row>
    <row r="8" spans="1:2" ht="14.25">
      <c r="A8" s="50" t="s">
        <v>1254</v>
      </c>
      <c r="B8" s="16" t="s">
        <v>1255</v>
      </c>
    </row>
    <row r="9" spans="1:2" ht="14.25">
      <c r="A9" s="50" t="s">
        <v>1256</v>
      </c>
      <c r="B9" s="16" t="s">
        <v>1257</v>
      </c>
    </row>
    <row r="10" spans="1:2" ht="14.25">
      <c r="A10" s="50" t="s">
        <v>719</v>
      </c>
      <c r="B10" s="16" t="s">
        <v>1258</v>
      </c>
    </row>
    <row r="11" spans="1:2" ht="14.25">
      <c r="A11" s="50" t="s">
        <v>1259</v>
      </c>
      <c r="B11" s="16" t="s">
        <v>1260</v>
      </c>
    </row>
    <row r="12" spans="1:2" ht="14.25">
      <c r="A12" s="50" t="s">
        <v>1261</v>
      </c>
      <c r="B12" s="16" t="s">
        <v>1262</v>
      </c>
    </row>
    <row r="13" spans="1:2" ht="14.25">
      <c r="A13" s="50" t="s">
        <v>1263</v>
      </c>
      <c r="B13" s="16" t="s">
        <v>1264</v>
      </c>
    </row>
    <row r="14" spans="1:2" ht="14.25">
      <c r="A14" s="50" t="s">
        <v>1265</v>
      </c>
      <c r="B14" s="16" t="s">
        <v>1266</v>
      </c>
    </row>
    <row r="15" ht="14.25">
      <c r="A15" s="16"/>
    </row>
    <row r="16" spans="1:2" ht="42.75">
      <c r="A16" s="454" t="s">
        <v>1267</v>
      </c>
      <c r="B16" s="455" t="s">
        <v>1268</v>
      </c>
    </row>
    <row r="17" spans="1:2" ht="14.25">
      <c r="A17" s="16" t="s">
        <v>1269</v>
      </c>
      <c r="B17" s="16"/>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PageLayoutView="0" workbookViewId="0" topLeftCell="A1">
      <selection activeCell="A2" sqref="A2"/>
    </sheetView>
  </sheetViews>
  <sheetFormatPr defaultColWidth="11.421875" defaultRowHeight="12.75"/>
  <cols>
    <col min="1" max="1" width="4.00390625" style="151" customWidth="1"/>
    <col min="2" max="2" width="3.8515625" style="164" customWidth="1"/>
    <col min="3" max="3" width="1.28515625" style="151" customWidth="1"/>
    <col min="4" max="4" width="35.28125" style="151" customWidth="1"/>
    <col min="5" max="5" width="13.28125" style="151" customWidth="1"/>
    <col min="6" max="6" width="13.8515625" style="151" customWidth="1"/>
    <col min="7" max="7" width="11.140625" style="167" customWidth="1"/>
    <col min="8" max="8" width="13.28125" style="151" customWidth="1"/>
    <col min="9" max="9" width="13.421875" style="151" customWidth="1"/>
    <col min="10" max="10" width="11.8515625" style="167" customWidth="1"/>
  </cols>
  <sheetData>
    <row r="1" spans="1:13" ht="15">
      <c r="A1" s="677" t="s">
        <v>521</v>
      </c>
      <c r="B1" s="677"/>
      <c r="C1" s="677"/>
      <c r="D1" s="677"/>
      <c r="E1" s="677"/>
      <c r="F1" s="677"/>
      <c r="G1" s="677"/>
      <c r="H1" s="677"/>
      <c r="I1" s="677"/>
      <c r="J1" s="678"/>
      <c r="K1" s="32"/>
      <c r="L1" s="32"/>
      <c r="M1" s="32"/>
    </row>
    <row r="2" spans="4:10" ht="12.75">
      <c r="D2" s="162"/>
      <c r="E2" s="165"/>
      <c r="F2" s="166"/>
      <c r="H2" s="168"/>
      <c r="I2" s="169"/>
      <c r="J2" s="170"/>
    </row>
    <row r="3" spans="1:10" ht="17.25" customHeight="1">
      <c r="A3" s="655" t="s">
        <v>1041</v>
      </c>
      <c r="B3" s="656"/>
      <c r="C3" s="660" t="s">
        <v>1042</v>
      </c>
      <c r="D3" s="531"/>
      <c r="E3" s="665" t="s">
        <v>1191</v>
      </c>
      <c r="F3" s="666"/>
      <c r="G3" s="666"/>
      <c r="H3" s="540" t="s">
        <v>1205</v>
      </c>
      <c r="I3" s="666"/>
      <c r="J3" s="666"/>
    </row>
    <row r="4" spans="1:10" ht="16.5" customHeight="1">
      <c r="A4" s="516"/>
      <c r="B4" s="657"/>
      <c r="C4" s="661"/>
      <c r="D4" s="662"/>
      <c r="E4" s="51" t="s">
        <v>473</v>
      </c>
      <c r="F4" s="667" t="s">
        <v>474</v>
      </c>
      <c r="G4" s="668"/>
      <c r="H4" s="95" t="s">
        <v>473</v>
      </c>
      <c r="I4" s="669" t="s">
        <v>474</v>
      </c>
      <c r="J4" s="670"/>
    </row>
    <row r="5" spans="1:10" ht="12.75" customHeight="1">
      <c r="A5" s="516"/>
      <c r="B5" s="657"/>
      <c r="C5" s="661"/>
      <c r="D5" s="662"/>
      <c r="E5" s="671" t="s">
        <v>111</v>
      </c>
      <c r="F5" s="646" t="s">
        <v>107</v>
      </c>
      <c r="G5" s="674" t="s">
        <v>1206</v>
      </c>
      <c r="H5" s="646" t="s">
        <v>111</v>
      </c>
      <c r="I5" s="646" t="s">
        <v>107</v>
      </c>
      <c r="J5" s="649" t="s">
        <v>1209</v>
      </c>
    </row>
    <row r="6" spans="1:10" ht="12.75" customHeight="1">
      <c r="A6" s="516"/>
      <c r="B6" s="657"/>
      <c r="C6" s="661"/>
      <c r="D6" s="662"/>
      <c r="E6" s="672"/>
      <c r="F6" s="647"/>
      <c r="G6" s="675"/>
      <c r="H6" s="647"/>
      <c r="I6" s="647"/>
      <c r="J6" s="650"/>
    </row>
    <row r="7" spans="1:10" ht="12.75" customHeight="1">
      <c r="A7" s="516"/>
      <c r="B7" s="657"/>
      <c r="C7" s="661"/>
      <c r="D7" s="662"/>
      <c r="E7" s="672"/>
      <c r="F7" s="647"/>
      <c r="G7" s="675"/>
      <c r="H7" s="647"/>
      <c r="I7" s="647"/>
      <c r="J7" s="650"/>
    </row>
    <row r="8" spans="1:10" ht="28.5" customHeight="1">
      <c r="A8" s="658"/>
      <c r="B8" s="659"/>
      <c r="C8" s="663"/>
      <c r="D8" s="664"/>
      <c r="E8" s="673"/>
      <c r="F8" s="648"/>
      <c r="G8" s="676"/>
      <c r="H8" s="648"/>
      <c r="I8" s="648"/>
      <c r="J8" s="651"/>
    </row>
    <row r="9" spans="1:9" ht="9" customHeight="1">
      <c r="A9" s="162"/>
      <c r="B9" s="172"/>
      <c r="C9" s="156"/>
      <c r="D9" s="117"/>
      <c r="E9" s="165"/>
      <c r="F9" s="166"/>
      <c r="H9" s="165"/>
      <c r="I9" s="165"/>
    </row>
    <row r="10" spans="2:10" s="6" customFormat="1" ht="12.75">
      <c r="B10" s="96"/>
      <c r="C10" s="38" t="s">
        <v>1043</v>
      </c>
      <c r="D10" s="22"/>
      <c r="E10" s="78">
        <v>1007347154</v>
      </c>
      <c r="F10" s="78">
        <v>1871283573</v>
      </c>
      <c r="G10" s="271">
        <v>3.36904043325757</v>
      </c>
      <c r="H10" s="78">
        <v>2994204112</v>
      </c>
      <c r="I10" s="78">
        <v>5550409948</v>
      </c>
      <c r="J10" s="271">
        <v>5.78499737202685</v>
      </c>
    </row>
    <row r="11" spans="1:10" ht="24" customHeight="1">
      <c r="A11" s="162" t="s">
        <v>542</v>
      </c>
      <c r="B11" s="173">
        <v>1</v>
      </c>
      <c r="C11" s="156"/>
      <c r="D11" s="117" t="s">
        <v>349</v>
      </c>
      <c r="E11" s="174">
        <v>74910143</v>
      </c>
      <c r="F11" s="174">
        <v>126657491</v>
      </c>
      <c r="G11" s="272">
        <v>-2.38795046086501</v>
      </c>
      <c r="H11" s="174">
        <v>235435267</v>
      </c>
      <c r="I11" s="174">
        <v>385223873</v>
      </c>
      <c r="J11" s="272">
        <v>1.07184536013057</v>
      </c>
    </row>
    <row r="12" spans="1:10" ht="12.75">
      <c r="A12" s="162" t="s">
        <v>543</v>
      </c>
      <c r="B12" s="173">
        <v>3</v>
      </c>
      <c r="C12" s="156"/>
      <c r="D12" s="117" t="s">
        <v>350</v>
      </c>
      <c r="E12" s="174">
        <v>86686469</v>
      </c>
      <c r="F12" s="174">
        <v>167578333</v>
      </c>
      <c r="G12" s="272">
        <v>-10.5356604358158</v>
      </c>
      <c r="H12" s="174">
        <v>264783508</v>
      </c>
      <c r="I12" s="174">
        <v>553920573</v>
      </c>
      <c r="J12" s="272">
        <v>1.55133808351913</v>
      </c>
    </row>
    <row r="13" spans="1:10" ht="12.75">
      <c r="A13" s="162" t="s">
        <v>544</v>
      </c>
      <c r="B13" s="173">
        <v>5</v>
      </c>
      <c r="C13" s="156"/>
      <c r="D13" s="117" t="s">
        <v>351</v>
      </c>
      <c r="E13" s="174">
        <v>91975599</v>
      </c>
      <c r="F13" s="174">
        <v>187631708</v>
      </c>
      <c r="G13" s="272">
        <v>-4.97880691679926</v>
      </c>
      <c r="H13" s="174">
        <v>251402339</v>
      </c>
      <c r="I13" s="174">
        <v>543513925</v>
      </c>
      <c r="J13" s="272">
        <v>-6.57337273992147</v>
      </c>
    </row>
    <row r="14" spans="1:10" ht="12.75">
      <c r="A14" s="162" t="s">
        <v>545</v>
      </c>
      <c r="B14" s="173">
        <v>6</v>
      </c>
      <c r="C14" s="156"/>
      <c r="D14" s="117" t="s">
        <v>495</v>
      </c>
      <c r="E14" s="174">
        <v>34409791</v>
      </c>
      <c r="F14" s="174">
        <v>248795917</v>
      </c>
      <c r="G14" s="272">
        <v>28.7994237849931</v>
      </c>
      <c r="H14" s="174">
        <v>98559028</v>
      </c>
      <c r="I14" s="174">
        <v>634903625</v>
      </c>
      <c r="J14" s="272">
        <v>6.98849853414124</v>
      </c>
    </row>
    <row r="15" spans="1:10" ht="12.75">
      <c r="A15" s="162" t="s">
        <v>546</v>
      </c>
      <c r="B15" s="173">
        <v>7</v>
      </c>
      <c r="C15" s="156"/>
      <c r="D15" s="117" t="s">
        <v>352</v>
      </c>
      <c r="E15" s="174">
        <v>2141371</v>
      </c>
      <c r="F15" s="174">
        <v>19676586</v>
      </c>
      <c r="G15" s="272">
        <v>90.4955097994416</v>
      </c>
      <c r="H15" s="174">
        <v>5836426</v>
      </c>
      <c r="I15" s="174">
        <v>51981952</v>
      </c>
      <c r="J15" s="272">
        <v>100.14989501381</v>
      </c>
    </row>
    <row r="16" spans="1:10" ht="12.75">
      <c r="A16" s="162" t="s">
        <v>547</v>
      </c>
      <c r="B16" s="173">
        <v>8</v>
      </c>
      <c r="C16" s="156"/>
      <c r="D16" s="117" t="s">
        <v>494</v>
      </c>
      <c r="E16" s="174">
        <v>8594527</v>
      </c>
      <c r="F16" s="174">
        <v>28886690</v>
      </c>
      <c r="G16" s="272">
        <v>5.37016816583758</v>
      </c>
      <c r="H16" s="174">
        <v>25769431</v>
      </c>
      <c r="I16" s="174">
        <v>87915126</v>
      </c>
      <c r="J16" s="272">
        <v>10.2618181084826</v>
      </c>
    </row>
    <row r="17" spans="1:10" ht="12.75">
      <c r="A17" s="162" t="s">
        <v>548</v>
      </c>
      <c r="B17" s="173">
        <v>9</v>
      </c>
      <c r="C17" s="156"/>
      <c r="D17" s="117" t="s">
        <v>353</v>
      </c>
      <c r="E17" s="174">
        <v>1503821</v>
      </c>
      <c r="F17" s="174">
        <v>3380781</v>
      </c>
      <c r="G17" s="272">
        <v>-25.6110585961429</v>
      </c>
      <c r="H17" s="174">
        <v>4741568</v>
      </c>
      <c r="I17" s="174">
        <v>9328618</v>
      </c>
      <c r="J17" s="272">
        <v>-27.3972647517459</v>
      </c>
    </row>
    <row r="18" spans="1:10" ht="12.75">
      <c r="A18" s="162" t="s">
        <v>549</v>
      </c>
      <c r="B18" s="173">
        <v>10</v>
      </c>
      <c r="C18" s="156"/>
      <c r="D18" s="117" t="s">
        <v>354</v>
      </c>
      <c r="E18" s="174">
        <v>6466716</v>
      </c>
      <c r="F18" s="174">
        <v>10020576</v>
      </c>
      <c r="G18" s="272">
        <v>-18.6012700396296</v>
      </c>
      <c r="H18" s="174">
        <v>27479966</v>
      </c>
      <c r="I18" s="174">
        <v>36580338</v>
      </c>
      <c r="J18" s="272">
        <v>1.46436861148598</v>
      </c>
    </row>
    <row r="19" spans="1:10" ht="12.75">
      <c r="A19" s="162" t="s">
        <v>550</v>
      </c>
      <c r="B19" s="173">
        <v>11</v>
      </c>
      <c r="C19" s="156"/>
      <c r="D19" s="117" t="s">
        <v>355</v>
      </c>
      <c r="E19" s="174">
        <v>30347934</v>
      </c>
      <c r="F19" s="174">
        <v>63609604</v>
      </c>
      <c r="G19" s="272">
        <v>1.31308371456183</v>
      </c>
      <c r="H19" s="174">
        <v>100843908</v>
      </c>
      <c r="I19" s="174">
        <v>226136821</v>
      </c>
      <c r="J19" s="272">
        <v>3.17685896034745</v>
      </c>
    </row>
    <row r="20" spans="1:10" ht="12.75">
      <c r="A20" s="162" t="s">
        <v>551</v>
      </c>
      <c r="B20" s="173">
        <v>13</v>
      </c>
      <c r="C20" s="156"/>
      <c r="D20" s="117" t="s">
        <v>356</v>
      </c>
      <c r="E20" s="174">
        <v>24458897</v>
      </c>
      <c r="F20" s="174">
        <v>31971036</v>
      </c>
      <c r="G20" s="272">
        <v>22.7627190650277</v>
      </c>
      <c r="H20" s="174">
        <v>69399896</v>
      </c>
      <c r="I20" s="174">
        <v>88520837</v>
      </c>
      <c r="J20" s="272">
        <v>9.38644325285911</v>
      </c>
    </row>
    <row r="21" spans="1:10" ht="12.75">
      <c r="A21" s="162" t="s">
        <v>552</v>
      </c>
      <c r="B21" s="173">
        <v>14</v>
      </c>
      <c r="C21" s="156"/>
      <c r="D21" s="117" t="s">
        <v>357</v>
      </c>
      <c r="E21" s="174">
        <v>10898303</v>
      </c>
      <c r="F21" s="174">
        <v>13821427</v>
      </c>
      <c r="G21" s="272">
        <v>8.39239926194122</v>
      </c>
      <c r="H21" s="174">
        <v>31527072</v>
      </c>
      <c r="I21" s="174">
        <v>40353089</v>
      </c>
      <c r="J21" s="272">
        <v>6.26078540116485</v>
      </c>
    </row>
    <row r="22" spans="1:10" ht="12.75">
      <c r="A22" s="162" t="s">
        <v>553</v>
      </c>
      <c r="B22" s="173">
        <v>15</v>
      </c>
      <c r="C22" s="156"/>
      <c r="D22" s="117" t="s">
        <v>479</v>
      </c>
      <c r="E22" s="174">
        <v>86919515</v>
      </c>
      <c r="F22" s="174">
        <v>160021978</v>
      </c>
      <c r="G22" s="272">
        <v>7.53893594542149</v>
      </c>
      <c r="H22" s="174">
        <v>247838054</v>
      </c>
      <c r="I22" s="174">
        <v>468384499</v>
      </c>
      <c r="J22" s="272">
        <v>12.4948521514256</v>
      </c>
    </row>
    <row r="23" spans="1:10" ht="12.75">
      <c r="A23" s="162" t="s">
        <v>554</v>
      </c>
      <c r="B23" s="173">
        <v>17</v>
      </c>
      <c r="C23" s="156"/>
      <c r="D23" s="117" t="s">
        <v>358</v>
      </c>
      <c r="E23" s="174">
        <v>82999115</v>
      </c>
      <c r="F23" s="174">
        <v>119074963</v>
      </c>
      <c r="G23" s="272">
        <v>0.848910524836953</v>
      </c>
      <c r="H23" s="174">
        <v>242370146</v>
      </c>
      <c r="I23" s="174">
        <v>363549886</v>
      </c>
      <c r="J23" s="272">
        <v>11.0522550096832</v>
      </c>
    </row>
    <row r="24" spans="1:10" ht="12.75">
      <c r="A24" s="162" t="s">
        <v>555</v>
      </c>
      <c r="B24" s="173">
        <v>18</v>
      </c>
      <c r="C24" s="156"/>
      <c r="D24" s="11" t="s">
        <v>359</v>
      </c>
      <c r="E24" s="174">
        <v>21389725</v>
      </c>
      <c r="F24" s="174">
        <v>32345963</v>
      </c>
      <c r="G24" s="272">
        <v>2.1155392588069</v>
      </c>
      <c r="H24" s="174">
        <v>60592725</v>
      </c>
      <c r="I24" s="174">
        <v>96747717</v>
      </c>
      <c r="J24" s="272">
        <v>0.0225730686790371</v>
      </c>
    </row>
    <row r="25" spans="1:10" ht="12.75">
      <c r="A25" s="162" t="s">
        <v>558</v>
      </c>
      <c r="B25" s="173">
        <v>24</v>
      </c>
      <c r="C25" s="156"/>
      <c r="D25" s="117" t="s">
        <v>362</v>
      </c>
      <c r="E25" s="174">
        <v>2357871</v>
      </c>
      <c r="F25" s="174">
        <v>4035652</v>
      </c>
      <c r="G25" s="272">
        <v>-38.6091335763522</v>
      </c>
      <c r="H25" s="174">
        <v>11199517</v>
      </c>
      <c r="I25" s="174">
        <v>19034708</v>
      </c>
      <c r="J25" s="272">
        <v>-7.90416912876201</v>
      </c>
    </row>
    <row r="26" spans="1:10" ht="12.75">
      <c r="A26" s="162" t="s">
        <v>559</v>
      </c>
      <c r="B26" s="173">
        <v>28</v>
      </c>
      <c r="C26" s="156"/>
      <c r="D26" s="117" t="s">
        <v>363</v>
      </c>
      <c r="E26" s="174">
        <v>8800572</v>
      </c>
      <c r="F26" s="174">
        <v>15440135</v>
      </c>
      <c r="G26" s="272">
        <v>53.900803028231</v>
      </c>
      <c r="H26" s="174">
        <v>24872025</v>
      </c>
      <c r="I26" s="174">
        <v>42691545</v>
      </c>
      <c r="J26" s="272">
        <v>37.8758247866764</v>
      </c>
    </row>
    <row r="27" spans="1:10" ht="12.75">
      <c r="A27" s="162" t="s">
        <v>560</v>
      </c>
      <c r="B27" s="173">
        <v>37</v>
      </c>
      <c r="C27" s="156"/>
      <c r="D27" s="117" t="s">
        <v>364</v>
      </c>
      <c r="E27" s="174">
        <v>39529</v>
      </c>
      <c r="F27" s="174">
        <v>1481979</v>
      </c>
      <c r="G27" s="272">
        <v>-31.5748624090422</v>
      </c>
      <c r="H27" s="174">
        <v>105678</v>
      </c>
      <c r="I27" s="174">
        <v>6373278</v>
      </c>
      <c r="J27" s="272">
        <v>-21.4447568603728</v>
      </c>
    </row>
    <row r="28" spans="1:10" ht="12.75">
      <c r="A28" s="162" t="s">
        <v>561</v>
      </c>
      <c r="B28" s="173">
        <v>39</v>
      </c>
      <c r="C28" s="156"/>
      <c r="D28" s="117" t="s">
        <v>365</v>
      </c>
      <c r="E28" s="174">
        <v>12951354</v>
      </c>
      <c r="F28" s="174">
        <v>39118631</v>
      </c>
      <c r="G28" s="272">
        <v>-32.0570761375562</v>
      </c>
      <c r="H28" s="174">
        <v>42656888</v>
      </c>
      <c r="I28" s="174">
        <v>117643354</v>
      </c>
      <c r="J28" s="272">
        <v>-18.1930164751675</v>
      </c>
    </row>
    <row r="29" spans="1:10" ht="12.75">
      <c r="A29" s="162" t="s">
        <v>562</v>
      </c>
      <c r="B29" s="173">
        <v>41</v>
      </c>
      <c r="C29" s="156"/>
      <c r="D29" s="117" t="s">
        <v>493</v>
      </c>
      <c r="E29" s="174">
        <v>7</v>
      </c>
      <c r="F29" s="174">
        <v>4270</v>
      </c>
      <c r="G29" s="272">
        <v>-46.6783216783217</v>
      </c>
      <c r="H29" s="174">
        <v>168</v>
      </c>
      <c r="I29" s="174">
        <v>17959</v>
      </c>
      <c r="J29" s="272">
        <v>-8.79589660250876</v>
      </c>
    </row>
    <row r="30" spans="1:10" ht="12.75">
      <c r="A30" s="162" t="s">
        <v>563</v>
      </c>
      <c r="B30" s="173">
        <v>43</v>
      </c>
      <c r="C30" s="156"/>
      <c r="D30" s="117" t="s">
        <v>366</v>
      </c>
      <c r="E30" s="174" t="s">
        <v>106</v>
      </c>
      <c r="F30" s="174" t="s">
        <v>106</v>
      </c>
      <c r="G30" s="272" t="s">
        <v>1109</v>
      </c>
      <c r="H30" s="174" t="s">
        <v>106</v>
      </c>
      <c r="I30" s="174" t="s">
        <v>106</v>
      </c>
      <c r="J30" s="272" t="s">
        <v>1109</v>
      </c>
    </row>
    <row r="31" spans="1:10" ht="12.75">
      <c r="A31" s="162" t="s">
        <v>564</v>
      </c>
      <c r="B31" s="173">
        <v>44</v>
      </c>
      <c r="C31" s="156"/>
      <c r="D31" s="117" t="s">
        <v>367</v>
      </c>
      <c r="E31" s="174" t="s">
        <v>106</v>
      </c>
      <c r="F31" s="174" t="s">
        <v>106</v>
      </c>
      <c r="G31" s="272" t="s">
        <v>1109</v>
      </c>
      <c r="H31" s="174" t="s">
        <v>106</v>
      </c>
      <c r="I31" s="174" t="s">
        <v>106</v>
      </c>
      <c r="J31" s="272">
        <v>-100</v>
      </c>
    </row>
    <row r="32" spans="1:10" ht="12.75">
      <c r="A32" s="162" t="s">
        <v>565</v>
      </c>
      <c r="B32" s="173">
        <v>45</v>
      </c>
      <c r="C32" s="156"/>
      <c r="D32" s="117" t="s">
        <v>885</v>
      </c>
      <c r="E32" s="174">
        <v>1</v>
      </c>
      <c r="F32" s="174">
        <v>4604</v>
      </c>
      <c r="G32" s="272">
        <v>41.3570770647835</v>
      </c>
      <c r="H32" s="174">
        <v>2</v>
      </c>
      <c r="I32" s="174">
        <v>13638</v>
      </c>
      <c r="J32" s="272">
        <v>-16.5922573542903</v>
      </c>
    </row>
    <row r="33" spans="1:10" ht="12.75">
      <c r="A33" s="162" t="s">
        <v>566</v>
      </c>
      <c r="B33" s="173">
        <v>46</v>
      </c>
      <c r="C33" s="156"/>
      <c r="D33" s="117" t="s">
        <v>368</v>
      </c>
      <c r="E33" s="174">
        <v>52142</v>
      </c>
      <c r="F33" s="174">
        <v>128386</v>
      </c>
      <c r="G33" s="272">
        <v>68.2537186291855</v>
      </c>
      <c r="H33" s="174">
        <v>114195</v>
      </c>
      <c r="I33" s="174">
        <v>297595</v>
      </c>
      <c r="J33" s="272">
        <v>25.6125614671929</v>
      </c>
    </row>
    <row r="34" spans="1:10" ht="12.75">
      <c r="A34" s="162" t="s">
        <v>567</v>
      </c>
      <c r="B34" s="173">
        <v>47</v>
      </c>
      <c r="C34" s="156"/>
      <c r="D34" s="117" t="s">
        <v>369</v>
      </c>
      <c r="E34" s="174">
        <v>4057</v>
      </c>
      <c r="F34" s="174">
        <v>49053</v>
      </c>
      <c r="G34" s="272">
        <v>47.5855221590396</v>
      </c>
      <c r="H34" s="174">
        <v>9893</v>
      </c>
      <c r="I34" s="174">
        <v>103958</v>
      </c>
      <c r="J34" s="272">
        <v>-51.0857239649745</v>
      </c>
    </row>
    <row r="35" spans="1:10" ht="12.75">
      <c r="A35" s="162" t="s">
        <v>568</v>
      </c>
      <c r="B35" s="173">
        <v>52</v>
      </c>
      <c r="C35" s="156"/>
      <c r="D35" s="117" t="s">
        <v>538</v>
      </c>
      <c r="E35" s="174">
        <v>8550481</v>
      </c>
      <c r="F35" s="174">
        <v>35468595</v>
      </c>
      <c r="G35" s="272">
        <v>-14.9156679396638</v>
      </c>
      <c r="H35" s="174">
        <v>25823191</v>
      </c>
      <c r="I35" s="174">
        <v>105777803</v>
      </c>
      <c r="J35" s="272">
        <v>1.3855780035845</v>
      </c>
    </row>
    <row r="36" spans="1:10" ht="12.75">
      <c r="A36" s="162" t="s">
        <v>569</v>
      </c>
      <c r="B36" s="173">
        <v>53</v>
      </c>
      <c r="C36" s="156"/>
      <c r="D36" s="117" t="s">
        <v>370</v>
      </c>
      <c r="E36" s="174">
        <v>1388723</v>
      </c>
      <c r="F36" s="174">
        <v>4832333</v>
      </c>
      <c r="G36" s="272">
        <v>61.2921238993289</v>
      </c>
      <c r="H36" s="174">
        <v>3917213</v>
      </c>
      <c r="I36" s="174">
        <v>14910449</v>
      </c>
      <c r="J36" s="272">
        <v>154.16910003665</v>
      </c>
    </row>
    <row r="37" spans="1:10" ht="12.75">
      <c r="A37" s="162" t="s">
        <v>570</v>
      </c>
      <c r="B37" s="173">
        <v>54</v>
      </c>
      <c r="C37" s="156"/>
      <c r="D37" s="117" t="s">
        <v>371</v>
      </c>
      <c r="E37" s="174">
        <v>7022580</v>
      </c>
      <c r="F37" s="174">
        <v>5955636</v>
      </c>
      <c r="G37" s="272">
        <v>39.169883628546</v>
      </c>
      <c r="H37" s="174">
        <v>21004901</v>
      </c>
      <c r="I37" s="174">
        <v>20603514</v>
      </c>
      <c r="J37" s="272">
        <v>72.0096238832865</v>
      </c>
    </row>
    <row r="38" spans="1:10" ht="12.75">
      <c r="A38" s="162" t="s">
        <v>571</v>
      </c>
      <c r="B38" s="173">
        <v>55</v>
      </c>
      <c r="C38" s="156"/>
      <c r="D38" s="117" t="s">
        <v>372</v>
      </c>
      <c r="E38" s="174">
        <v>9753259</v>
      </c>
      <c r="F38" s="174">
        <v>5814734</v>
      </c>
      <c r="G38" s="272">
        <v>-19.3860526916308</v>
      </c>
      <c r="H38" s="174">
        <v>29124257</v>
      </c>
      <c r="I38" s="174">
        <v>14401995</v>
      </c>
      <c r="J38" s="272">
        <v>-11.7685654728994</v>
      </c>
    </row>
    <row r="39" spans="1:10" ht="12.75">
      <c r="A39" s="162" t="s">
        <v>572</v>
      </c>
      <c r="B39" s="173">
        <v>60</v>
      </c>
      <c r="C39" s="156"/>
      <c r="D39" s="117" t="s">
        <v>373</v>
      </c>
      <c r="E39" s="174">
        <v>116934604</v>
      </c>
      <c r="F39" s="174">
        <v>215512281</v>
      </c>
      <c r="G39" s="272">
        <v>20.4537496311559</v>
      </c>
      <c r="H39" s="174">
        <v>324266355</v>
      </c>
      <c r="I39" s="174">
        <v>609209226</v>
      </c>
      <c r="J39" s="272">
        <v>19.9408447009656</v>
      </c>
    </row>
    <row r="40" spans="1:10" ht="12.75">
      <c r="A40" s="162" t="s">
        <v>573</v>
      </c>
      <c r="B40" s="173">
        <v>61</v>
      </c>
      <c r="C40" s="156"/>
      <c r="D40" s="117" t="s">
        <v>374</v>
      </c>
      <c r="E40" s="174">
        <v>185426058</v>
      </c>
      <c r="F40" s="174">
        <v>142473845</v>
      </c>
      <c r="G40" s="272">
        <v>-0.666748179042372</v>
      </c>
      <c r="H40" s="174">
        <v>559695438</v>
      </c>
      <c r="I40" s="174">
        <v>427719227</v>
      </c>
      <c r="J40" s="272">
        <v>6.33472070163819</v>
      </c>
    </row>
    <row r="41" spans="1:10" ht="12.75">
      <c r="A41" s="162" t="s">
        <v>574</v>
      </c>
      <c r="B41" s="173">
        <v>63</v>
      </c>
      <c r="C41" s="156"/>
      <c r="D41" s="117" t="s">
        <v>375</v>
      </c>
      <c r="E41" s="174">
        <v>23136295</v>
      </c>
      <c r="F41" s="174">
        <v>40313043</v>
      </c>
      <c r="G41" s="272">
        <v>6.11743330702929</v>
      </c>
      <c r="H41" s="174">
        <v>70964296</v>
      </c>
      <c r="I41" s="174">
        <v>120079017</v>
      </c>
      <c r="J41" s="272">
        <v>4.48002312640044</v>
      </c>
    </row>
    <row r="42" spans="1:10" ht="12.75">
      <c r="A42" s="162" t="s">
        <v>575</v>
      </c>
      <c r="B42" s="173">
        <v>64</v>
      </c>
      <c r="C42" s="156"/>
      <c r="D42" s="117" t="s">
        <v>376</v>
      </c>
      <c r="E42" s="174">
        <v>15826466</v>
      </c>
      <c r="F42" s="174">
        <v>37639144</v>
      </c>
      <c r="G42" s="272">
        <v>-15.0087102246847</v>
      </c>
      <c r="H42" s="174">
        <v>50856501</v>
      </c>
      <c r="I42" s="174">
        <v>115816057</v>
      </c>
      <c r="J42" s="272">
        <v>-6.01563275676887</v>
      </c>
    </row>
    <row r="43" spans="1:10" ht="12.75">
      <c r="A43" s="162" t="s">
        <v>576</v>
      </c>
      <c r="B43" s="173">
        <v>66</v>
      </c>
      <c r="C43" s="156"/>
      <c r="D43" s="117" t="s">
        <v>492</v>
      </c>
      <c r="E43" s="174">
        <v>13047920</v>
      </c>
      <c r="F43" s="174">
        <v>44807473</v>
      </c>
      <c r="G43" s="272">
        <v>-5.29954285695204</v>
      </c>
      <c r="H43" s="174">
        <v>45244880</v>
      </c>
      <c r="I43" s="174">
        <v>145305587</v>
      </c>
      <c r="J43" s="272">
        <v>7.33161296163247</v>
      </c>
    </row>
    <row r="44" spans="1:10" ht="12.75">
      <c r="A44" s="162" t="s">
        <v>577</v>
      </c>
      <c r="B44" s="173">
        <v>68</v>
      </c>
      <c r="C44" s="156"/>
      <c r="D44" s="117" t="s">
        <v>377</v>
      </c>
      <c r="E44" s="174">
        <v>3507717</v>
      </c>
      <c r="F44" s="174">
        <v>7250026</v>
      </c>
      <c r="G44" s="272">
        <v>-13.2586802325616</v>
      </c>
      <c r="H44" s="174">
        <v>10615603</v>
      </c>
      <c r="I44" s="174">
        <v>23382168</v>
      </c>
      <c r="J44" s="272">
        <v>6.87148254938623</v>
      </c>
    </row>
    <row r="45" spans="1:10" ht="12.75">
      <c r="A45" s="162" t="s">
        <v>578</v>
      </c>
      <c r="B45" s="173">
        <v>70</v>
      </c>
      <c r="C45" s="156"/>
      <c r="D45" s="117" t="s">
        <v>378</v>
      </c>
      <c r="E45" s="174">
        <v>16279</v>
      </c>
      <c r="F45" s="174">
        <v>104287</v>
      </c>
      <c r="G45" s="272">
        <v>-31.9586350884061</v>
      </c>
      <c r="H45" s="174">
        <v>17018</v>
      </c>
      <c r="I45" s="174">
        <v>121814</v>
      </c>
      <c r="J45" s="272">
        <v>-36.2180275937901</v>
      </c>
    </row>
    <row r="46" spans="1:10" ht="12.75">
      <c r="A46" s="162" t="s">
        <v>579</v>
      </c>
      <c r="B46" s="173">
        <v>72</v>
      </c>
      <c r="C46" s="156"/>
      <c r="D46" s="117" t="s">
        <v>379</v>
      </c>
      <c r="E46" s="174">
        <v>3605014</v>
      </c>
      <c r="F46" s="174">
        <v>6459790</v>
      </c>
      <c r="G46" s="272">
        <v>-3.07855618363159</v>
      </c>
      <c r="H46" s="174">
        <v>12746471</v>
      </c>
      <c r="I46" s="174">
        <v>23695608</v>
      </c>
      <c r="J46" s="272">
        <v>3.36699475993605</v>
      </c>
    </row>
    <row r="47" spans="1:10" ht="12.75">
      <c r="A47" s="162" t="s">
        <v>580</v>
      </c>
      <c r="B47" s="173">
        <v>73</v>
      </c>
      <c r="C47" s="156"/>
      <c r="D47" s="117" t="s">
        <v>380</v>
      </c>
      <c r="E47" s="174">
        <v>7211679</v>
      </c>
      <c r="F47" s="174">
        <v>6579498</v>
      </c>
      <c r="G47" s="272">
        <v>6.09448031184482</v>
      </c>
      <c r="H47" s="174">
        <v>20471868</v>
      </c>
      <c r="I47" s="174">
        <v>20927634</v>
      </c>
      <c r="J47" s="272">
        <v>17.8181971721562</v>
      </c>
    </row>
    <row r="48" spans="1:10" ht="12.75">
      <c r="A48" s="162" t="s">
        <v>581</v>
      </c>
      <c r="B48" s="173">
        <v>74</v>
      </c>
      <c r="C48" s="156"/>
      <c r="D48" s="117" t="s">
        <v>381</v>
      </c>
      <c r="E48" s="174">
        <v>80689</v>
      </c>
      <c r="F48" s="174">
        <v>94373</v>
      </c>
      <c r="G48" s="272">
        <v>2.88913358699563</v>
      </c>
      <c r="H48" s="174">
        <v>123342</v>
      </c>
      <c r="I48" s="174">
        <v>150400</v>
      </c>
      <c r="J48" s="272">
        <v>-5.5395050873006</v>
      </c>
    </row>
    <row r="49" spans="1:10" ht="12.75">
      <c r="A49" s="162" t="s">
        <v>582</v>
      </c>
      <c r="B49" s="173">
        <v>75</v>
      </c>
      <c r="C49" s="156"/>
      <c r="D49" s="117" t="s">
        <v>478</v>
      </c>
      <c r="E49" s="174">
        <v>9841066</v>
      </c>
      <c r="F49" s="174">
        <v>11143884</v>
      </c>
      <c r="G49" s="272">
        <v>-17.0219381863595</v>
      </c>
      <c r="H49" s="174">
        <v>31091210</v>
      </c>
      <c r="I49" s="174">
        <v>40237895</v>
      </c>
      <c r="J49" s="272">
        <v>-9.6081844456122</v>
      </c>
    </row>
    <row r="50" spans="1:10" ht="12.75">
      <c r="A50" s="162" t="s">
        <v>591</v>
      </c>
      <c r="B50" s="173">
        <v>91</v>
      </c>
      <c r="C50" s="156"/>
      <c r="D50" s="117" t="s">
        <v>389</v>
      </c>
      <c r="E50" s="174">
        <v>7571925</v>
      </c>
      <c r="F50" s="174">
        <v>21291376</v>
      </c>
      <c r="G50" s="272">
        <v>14.0091908280206</v>
      </c>
      <c r="H50" s="174">
        <v>23278242</v>
      </c>
      <c r="I50" s="174">
        <v>64636517</v>
      </c>
      <c r="J50" s="272">
        <v>20.9084812835127</v>
      </c>
    </row>
    <row r="51" spans="1:10" ht="12.75">
      <c r="A51" s="162" t="s">
        <v>592</v>
      </c>
      <c r="B51" s="173">
        <v>92</v>
      </c>
      <c r="C51" s="156"/>
      <c r="D51" s="117" t="s">
        <v>390</v>
      </c>
      <c r="E51" s="174">
        <v>1826509</v>
      </c>
      <c r="F51" s="174">
        <v>4707098</v>
      </c>
      <c r="G51" s="272">
        <v>55.8384743178112</v>
      </c>
      <c r="H51" s="174">
        <v>4832036</v>
      </c>
      <c r="I51" s="174">
        <v>11994229</v>
      </c>
      <c r="J51" s="272">
        <v>52.6221781214673</v>
      </c>
    </row>
    <row r="52" spans="1:10" ht="12.75">
      <c r="A52" s="162" t="s">
        <v>593</v>
      </c>
      <c r="B52" s="173">
        <v>93</v>
      </c>
      <c r="C52" s="156"/>
      <c r="D52" s="117" t="s">
        <v>391</v>
      </c>
      <c r="E52" s="174">
        <v>3373676</v>
      </c>
      <c r="F52" s="174">
        <v>2402134</v>
      </c>
      <c r="G52" s="272">
        <v>-10.4753968286504</v>
      </c>
      <c r="H52" s="174">
        <v>11398853</v>
      </c>
      <c r="I52" s="174">
        <v>6906839</v>
      </c>
      <c r="J52" s="272">
        <v>-12.6590654972378</v>
      </c>
    </row>
    <row r="53" spans="1:10" ht="12.75">
      <c r="A53" s="162" t="s">
        <v>943</v>
      </c>
      <c r="B53" s="173">
        <v>95</v>
      </c>
      <c r="C53" s="156"/>
      <c r="D53" s="117" t="s">
        <v>845</v>
      </c>
      <c r="E53" s="174">
        <v>101345</v>
      </c>
      <c r="F53" s="174">
        <v>232468</v>
      </c>
      <c r="G53" s="272" t="s">
        <v>719</v>
      </c>
      <c r="H53" s="174">
        <v>212363</v>
      </c>
      <c r="I53" s="174">
        <v>469632</v>
      </c>
      <c r="J53" s="272" t="s">
        <v>719</v>
      </c>
    </row>
    <row r="54" spans="1:10" ht="12.75">
      <c r="A54" s="162" t="s">
        <v>594</v>
      </c>
      <c r="B54" s="173">
        <v>96</v>
      </c>
      <c r="C54" s="156"/>
      <c r="D54" s="117" t="s">
        <v>834</v>
      </c>
      <c r="E54" s="174">
        <v>103232</v>
      </c>
      <c r="F54" s="174">
        <v>367915</v>
      </c>
      <c r="G54" s="272">
        <v>52.1353490410778</v>
      </c>
      <c r="H54" s="174">
        <v>313959</v>
      </c>
      <c r="I54" s="174">
        <v>1060636</v>
      </c>
      <c r="J54" s="272">
        <v>38.6501222918979</v>
      </c>
    </row>
    <row r="55" spans="1:10" s="151" customFormat="1" ht="12.75">
      <c r="A55" s="162" t="s">
        <v>872</v>
      </c>
      <c r="B55" s="173">
        <v>97</v>
      </c>
      <c r="C55" s="156"/>
      <c r="D55" s="117" t="s">
        <v>846</v>
      </c>
      <c r="E55" s="174" t="s">
        <v>1109</v>
      </c>
      <c r="F55" s="174" t="s">
        <v>1109</v>
      </c>
      <c r="G55" s="272" t="s">
        <v>1109</v>
      </c>
      <c r="H55" s="174">
        <v>1</v>
      </c>
      <c r="I55" s="174">
        <v>293</v>
      </c>
      <c r="J55" s="272">
        <v>-99.0944212641014</v>
      </c>
    </row>
    <row r="56" spans="1:10" s="151" customFormat="1" ht="12.75">
      <c r="A56" s="162" t="s">
        <v>944</v>
      </c>
      <c r="B56" s="173">
        <v>98</v>
      </c>
      <c r="C56" s="156"/>
      <c r="D56" s="117" t="s">
        <v>847</v>
      </c>
      <c r="E56" s="174">
        <v>1089527</v>
      </c>
      <c r="F56" s="174">
        <v>4040240</v>
      </c>
      <c r="G56" s="272">
        <v>10.0434863845617</v>
      </c>
      <c r="H56" s="174">
        <v>2580048</v>
      </c>
      <c r="I56" s="174">
        <v>9479299</v>
      </c>
      <c r="J56" s="272">
        <v>23.3353730279681</v>
      </c>
    </row>
    <row r="57" spans="1:10" s="151" customFormat="1" ht="12.75">
      <c r="A57" s="162" t="s">
        <v>748</v>
      </c>
      <c r="B57" s="173">
        <v>600</v>
      </c>
      <c r="C57" s="156"/>
      <c r="D57" s="117" t="s">
        <v>128</v>
      </c>
      <c r="E57" s="174">
        <v>24651</v>
      </c>
      <c r="F57" s="174">
        <v>57637</v>
      </c>
      <c r="G57" s="272">
        <v>-38.4542280216553</v>
      </c>
      <c r="H57" s="174">
        <v>88366</v>
      </c>
      <c r="I57" s="174">
        <v>287195</v>
      </c>
      <c r="J57" s="272">
        <v>-50.3891890771399</v>
      </c>
    </row>
    <row r="58" spans="1:10" s="6" customFormat="1" ht="21" customHeight="1">
      <c r="A58" s="75" t="s">
        <v>684</v>
      </c>
      <c r="B58" s="175" t="s">
        <v>684</v>
      </c>
      <c r="C58" s="38" t="s">
        <v>1044</v>
      </c>
      <c r="D58" s="22"/>
      <c r="E58" s="78">
        <v>5559964</v>
      </c>
      <c r="F58" s="78">
        <v>23697504</v>
      </c>
      <c r="G58" s="271">
        <v>-4.81461054410927</v>
      </c>
      <c r="H58" s="78">
        <v>16300520</v>
      </c>
      <c r="I58" s="78">
        <v>73302118</v>
      </c>
      <c r="J58" s="271">
        <v>-5.10410096507636</v>
      </c>
    </row>
    <row r="59" spans="1:10" s="151" customFormat="1" ht="21" customHeight="1">
      <c r="A59" s="162" t="s">
        <v>556</v>
      </c>
      <c r="B59" s="173">
        <v>20</v>
      </c>
      <c r="C59" s="156"/>
      <c r="D59" s="117" t="s">
        <v>360</v>
      </c>
      <c r="E59" s="174" t="s">
        <v>106</v>
      </c>
      <c r="F59" s="174" t="s">
        <v>106</v>
      </c>
      <c r="G59" s="272" t="s">
        <v>1109</v>
      </c>
      <c r="H59" s="174" t="s">
        <v>106</v>
      </c>
      <c r="I59" s="174" t="s">
        <v>106</v>
      </c>
      <c r="J59" s="272">
        <v>-100</v>
      </c>
    </row>
    <row r="60" spans="1:10" s="151" customFormat="1" ht="12.75">
      <c r="A60" s="162" t="s">
        <v>557</v>
      </c>
      <c r="B60" s="173">
        <v>23</v>
      </c>
      <c r="C60" s="156"/>
      <c r="D60" s="117" t="s">
        <v>361</v>
      </c>
      <c r="E60" s="174" t="s">
        <v>106</v>
      </c>
      <c r="F60" s="174" t="s">
        <v>106</v>
      </c>
      <c r="G60" s="272" t="s">
        <v>1109</v>
      </c>
      <c r="H60" s="174" t="s">
        <v>106</v>
      </c>
      <c r="I60" s="174" t="s">
        <v>106</v>
      </c>
      <c r="J60" s="272" t="s">
        <v>1109</v>
      </c>
    </row>
    <row r="61" spans="1:10" s="151" customFormat="1" ht="12.75">
      <c r="A61" s="162" t="s">
        <v>595</v>
      </c>
      <c r="B61" s="173">
        <v>204</v>
      </c>
      <c r="C61" s="156"/>
      <c r="D61" s="117" t="s">
        <v>392</v>
      </c>
      <c r="E61" s="174">
        <v>4370</v>
      </c>
      <c r="F61" s="174">
        <v>201877</v>
      </c>
      <c r="G61" s="272">
        <v>-51.6580380362163</v>
      </c>
      <c r="H61" s="174">
        <v>326813</v>
      </c>
      <c r="I61" s="174">
        <v>918306</v>
      </c>
      <c r="J61" s="272">
        <v>-55.9125015543106</v>
      </c>
    </row>
    <row r="62" spans="1:10" ht="12.75">
      <c r="A62" s="162" t="s">
        <v>1045</v>
      </c>
      <c r="B62" s="173">
        <v>206</v>
      </c>
      <c r="C62" s="6"/>
      <c r="D62" s="117" t="s">
        <v>1046</v>
      </c>
      <c r="E62" s="174" t="s">
        <v>106</v>
      </c>
      <c r="F62" s="174" t="s">
        <v>106</v>
      </c>
      <c r="G62" s="272" t="s">
        <v>1109</v>
      </c>
      <c r="H62" s="174" t="s">
        <v>106</v>
      </c>
      <c r="I62" s="174" t="s">
        <v>106</v>
      </c>
      <c r="J62" s="272" t="s">
        <v>1109</v>
      </c>
    </row>
    <row r="63" spans="1:10" ht="12.75">
      <c r="A63" s="162" t="s">
        <v>596</v>
      </c>
      <c r="B63" s="173">
        <v>208</v>
      </c>
      <c r="C63" s="156"/>
      <c r="D63" s="117" t="s">
        <v>393</v>
      </c>
      <c r="E63" s="174">
        <v>9060</v>
      </c>
      <c r="F63" s="174">
        <v>361648</v>
      </c>
      <c r="G63" s="272">
        <v>31.4988000872664</v>
      </c>
      <c r="H63" s="174">
        <v>56904</v>
      </c>
      <c r="I63" s="174">
        <v>505008</v>
      </c>
      <c r="J63" s="272">
        <v>54.2866570124466</v>
      </c>
    </row>
    <row r="64" spans="1:10" ht="12.75">
      <c r="A64" s="162" t="s">
        <v>597</v>
      </c>
      <c r="B64" s="173">
        <v>212</v>
      </c>
      <c r="C64" s="156"/>
      <c r="D64" s="117" t="s">
        <v>394</v>
      </c>
      <c r="E64" s="174">
        <v>285389</v>
      </c>
      <c r="F64" s="174">
        <v>4251512</v>
      </c>
      <c r="G64" s="272">
        <v>-8.03192774615802</v>
      </c>
      <c r="H64" s="174">
        <v>902714</v>
      </c>
      <c r="I64" s="174">
        <v>13719468</v>
      </c>
      <c r="J64" s="272">
        <v>-2.32454526290205</v>
      </c>
    </row>
    <row r="65" spans="1:10" ht="12.75">
      <c r="A65" s="162" t="s">
        <v>598</v>
      </c>
      <c r="B65" s="173">
        <v>216</v>
      </c>
      <c r="C65" s="156"/>
      <c r="D65" s="117" t="s">
        <v>1047</v>
      </c>
      <c r="E65" s="174" t="s">
        <v>1109</v>
      </c>
      <c r="F65" s="174" t="s">
        <v>1109</v>
      </c>
      <c r="G65" s="272">
        <v>-100</v>
      </c>
      <c r="H65" s="174">
        <v>19</v>
      </c>
      <c r="I65" s="174">
        <v>2245</v>
      </c>
      <c r="J65" s="272">
        <v>-29.4468887492143</v>
      </c>
    </row>
    <row r="66" spans="1:10" s="6" customFormat="1" ht="12.75">
      <c r="A66" s="162" t="s">
        <v>599</v>
      </c>
      <c r="B66" s="173">
        <v>220</v>
      </c>
      <c r="C66" s="156"/>
      <c r="D66" s="117" t="s">
        <v>491</v>
      </c>
      <c r="E66" s="174">
        <v>1940398</v>
      </c>
      <c r="F66" s="174">
        <v>4494116</v>
      </c>
      <c r="G66" s="272">
        <v>34.1426657286275</v>
      </c>
      <c r="H66" s="174">
        <v>4663788</v>
      </c>
      <c r="I66" s="174">
        <v>11145699</v>
      </c>
      <c r="J66" s="272">
        <v>8.92846619280624</v>
      </c>
    </row>
    <row r="67" spans="1:10" ht="12.75">
      <c r="A67" s="162" t="s">
        <v>600</v>
      </c>
      <c r="B67" s="173">
        <v>224</v>
      </c>
      <c r="C67" s="156"/>
      <c r="D67" s="117" t="s">
        <v>395</v>
      </c>
      <c r="E67" s="174" t="s">
        <v>1109</v>
      </c>
      <c r="F67" s="174" t="s">
        <v>1109</v>
      </c>
      <c r="G67" s="272">
        <v>-100</v>
      </c>
      <c r="H67" s="174">
        <v>12000</v>
      </c>
      <c r="I67" s="174">
        <v>21300</v>
      </c>
      <c r="J67" s="272">
        <v>137.776289350301</v>
      </c>
    </row>
    <row r="68" spans="1:10" ht="12.75">
      <c r="A68" s="162" t="s">
        <v>1048</v>
      </c>
      <c r="B68" s="173">
        <v>225</v>
      </c>
      <c r="C68" s="6"/>
      <c r="D68" s="117" t="s">
        <v>1049</v>
      </c>
      <c r="E68" s="174" t="s">
        <v>106</v>
      </c>
      <c r="F68" s="174" t="s">
        <v>106</v>
      </c>
      <c r="G68" s="272" t="s">
        <v>1109</v>
      </c>
      <c r="H68" s="174" t="s">
        <v>106</v>
      </c>
      <c r="I68" s="174" t="s">
        <v>106</v>
      </c>
      <c r="J68" s="272" t="s">
        <v>1109</v>
      </c>
    </row>
    <row r="69" spans="1:10" ht="12.75">
      <c r="A69" s="162" t="s">
        <v>601</v>
      </c>
      <c r="B69" s="173">
        <v>228</v>
      </c>
      <c r="C69" s="156"/>
      <c r="D69" s="117" t="s">
        <v>396</v>
      </c>
      <c r="E69" s="174" t="s">
        <v>1109</v>
      </c>
      <c r="F69" s="174" t="s">
        <v>1109</v>
      </c>
      <c r="G69" s="272" t="s">
        <v>1109</v>
      </c>
      <c r="H69" s="174">
        <v>669</v>
      </c>
      <c r="I69" s="174">
        <v>13577</v>
      </c>
      <c r="J69" s="272" t="s">
        <v>719</v>
      </c>
    </row>
    <row r="70" spans="1:10" ht="12.75">
      <c r="A70" s="162" t="s">
        <v>602</v>
      </c>
      <c r="B70" s="173">
        <v>232</v>
      </c>
      <c r="C70" s="156"/>
      <c r="D70" s="117" t="s">
        <v>397</v>
      </c>
      <c r="E70" s="174" t="s">
        <v>1109</v>
      </c>
      <c r="F70" s="174" t="s">
        <v>1109</v>
      </c>
      <c r="G70" s="272" t="s">
        <v>1109</v>
      </c>
      <c r="H70" s="174">
        <v>21300</v>
      </c>
      <c r="I70" s="174">
        <v>45219</v>
      </c>
      <c r="J70" s="272" t="s">
        <v>719</v>
      </c>
    </row>
    <row r="71" spans="1:10" ht="12.75">
      <c r="A71" s="162" t="s">
        <v>603</v>
      </c>
      <c r="B71" s="173">
        <v>236</v>
      </c>
      <c r="C71" s="156"/>
      <c r="D71" s="117" t="s">
        <v>398</v>
      </c>
      <c r="E71" s="174">
        <v>380</v>
      </c>
      <c r="F71" s="174">
        <v>1188</v>
      </c>
      <c r="G71" s="272" t="s">
        <v>719</v>
      </c>
      <c r="H71" s="174">
        <v>380</v>
      </c>
      <c r="I71" s="174">
        <v>1188</v>
      </c>
      <c r="J71" s="272">
        <v>-95.1707317073171</v>
      </c>
    </row>
    <row r="72" spans="1:10" ht="12.75">
      <c r="A72" s="162" t="s">
        <v>604</v>
      </c>
      <c r="B72" s="173">
        <v>240</v>
      </c>
      <c r="C72" s="156"/>
      <c r="D72" s="117" t="s">
        <v>399</v>
      </c>
      <c r="E72" s="174">
        <v>227</v>
      </c>
      <c r="F72" s="174">
        <v>596</v>
      </c>
      <c r="G72" s="272" t="s">
        <v>719</v>
      </c>
      <c r="H72" s="174">
        <v>227</v>
      </c>
      <c r="I72" s="174">
        <v>596</v>
      </c>
      <c r="J72" s="272" t="s">
        <v>719</v>
      </c>
    </row>
    <row r="73" spans="1:10" ht="12.75">
      <c r="A73" s="162" t="s">
        <v>605</v>
      </c>
      <c r="B73" s="173">
        <v>244</v>
      </c>
      <c r="C73" s="156"/>
      <c r="D73" s="117" t="s">
        <v>400</v>
      </c>
      <c r="E73" s="174" t="s">
        <v>106</v>
      </c>
      <c r="F73" s="174" t="s">
        <v>106</v>
      </c>
      <c r="G73" s="272" t="s">
        <v>1109</v>
      </c>
      <c r="H73" s="174" t="s">
        <v>106</v>
      </c>
      <c r="I73" s="174" t="s">
        <v>106</v>
      </c>
      <c r="J73" s="272" t="s">
        <v>1109</v>
      </c>
    </row>
    <row r="74" spans="1:10" ht="12.75">
      <c r="A74" s="162" t="s">
        <v>606</v>
      </c>
      <c r="B74" s="173">
        <v>247</v>
      </c>
      <c r="C74" s="156"/>
      <c r="D74" s="117" t="s">
        <v>401</v>
      </c>
      <c r="E74" s="174" t="s">
        <v>106</v>
      </c>
      <c r="F74" s="174" t="s">
        <v>106</v>
      </c>
      <c r="G74" s="272" t="s">
        <v>1109</v>
      </c>
      <c r="H74" s="174" t="s">
        <v>106</v>
      </c>
      <c r="I74" s="174" t="s">
        <v>106</v>
      </c>
      <c r="J74" s="272" t="s">
        <v>1109</v>
      </c>
    </row>
    <row r="75" spans="1:10" ht="14.25">
      <c r="A75" s="654" t="s">
        <v>721</v>
      </c>
      <c r="B75" s="654"/>
      <c r="C75" s="654"/>
      <c r="D75" s="654"/>
      <c r="E75" s="654"/>
      <c r="F75" s="654"/>
      <c r="G75" s="654"/>
      <c r="H75" s="654"/>
      <c r="I75" s="654"/>
      <c r="J75" s="654"/>
    </row>
    <row r="76" spans="4:10" ht="12.75">
      <c r="D76" s="162"/>
      <c r="E76" s="165"/>
      <c r="F76" s="166"/>
      <c r="H76" s="176"/>
      <c r="I76" s="177"/>
      <c r="J76" s="178"/>
    </row>
    <row r="77" spans="1:10" ht="17.25" customHeight="1">
      <c r="A77" s="655" t="s">
        <v>1041</v>
      </c>
      <c r="B77" s="656"/>
      <c r="C77" s="660" t="s">
        <v>1042</v>
      </c>
      <c r="D77" s="531"/>
      <c r="E77" s="665" t="s">
        <v>1191</v>
      </c>
      <c r="F77" s="666"/>
      <c r="G77" s="666"/>
      <c r="H77" s="540" t="s">
        <v>1205</v>
      </c>
      <c r="I77" s="666"/>
      <c r="J77" s="666"/>
    </row>
    <row r="78" spans="1:10" ht="16.5" customHeight="1">
      <c r="A78" s="516"/>
      <c r="B78" s="657"/>
      <c r="C78" s="661"/>
      <c r="D78" s="662"/>
      <c r="E78" s="51" t="s">
        <v>473</v>
      </c>
      <c r="F78" s="667" t="s">
        <v>474</v>
      </c>
      <c r="G78" s="668"/>
      <c r="H78" s="95" t="s">
        <v>473</v>
      </c>
      <c r="I78" s="669" t="s">
        <v>474</v>
      </c>
      <c r="J78" s="670"/>
    </row>
    <row r="79" spans="1:10" ht="12.75" customHeight="1">
      <c r="A79" s="516"/>
      <c r="B79" s="657"/>
      <c r="C79" s="661"/>
      <c r="D79" s="662"/>
      <c r="E79" s="671" t="s">
        <v>111</v>
      </c>
      <c r="F79" s="646" t="s">
        <v>107</v>
      </c>
      <c r="G79" s="674" t="s">
        <v>1206</v>
      </c>
      <c r="H79" s="646" t="s">
        <v>111</v>
      </c>
      <c r="I79" s="646" t="s">
        <v>107</v>
      </c>
      <c r="J79" s="649" t="s">
        <v>1209</v>
      </c>
    </row>
    <row r="80" spans="1:10" ht="12.75" customHeight="1">
      <c r="A80" s="516"/>
      <c r="B80" s="657"/>
      <c r="C80" s="661"/>
      <c r="D80" s="662"/>
      <c r="E80" s="672"/>
      <c r="F80" s="647"/>
      <c r="G80" s="675"/>
      <c r="H80" s="647"/>
      <c r="I80" s="647"/>
      <c r="J80" s="650"/>
    </row>
    <row r="81" spans="1:10" ht="12.75" customHeight="1">
      <c r="A81" s="516"/>
      <c r="B81" s="657"/>
      <c r="C81" s="661"/>
      <c r="D81" s="662"/>
      <c r="E81" s="672"/>
      <c r="F81" s="647"/>
      <c r="G81" s="675"/>
      <c r="H81" s="647"/>
      <c r="I81" s="647"/>
      <c r="J81" s="650"/>
    </row>
    <row r="82" spans="1:10" ht="28.5" customHeight="1">
      <c r="A82" s="658"/>
      <c r="B82" s="659"/>
      <c r="C82" s="663"/>
      <c r="D82" s="664"/>
      <c r="E82" s="673"/>
      <c r="F82" s="648"/>
      <c r="G82" s="676"/>
      <c r="H82" s="648"/>
      <c r="I82" s="648"/>
      <c r="J82" s="651"/>
    </row>
    <row r="83" spans="1:10" ht="11.25" customHeight="1">
      <c r="A83" s="162"/>
      <c r="B83" s="179"/>
      <c r="C83" s="156"/>
      <c r="D83" s="117"/>
      <c r="E83" s="174"/>
      <c r="F83" s="174"/>
      <c r="G83" s="163"/>
      <c r="H83" s="174"/>
      <c r="I83" s="174"/>
      <c r="J83" s="163"/>
    </row>
    <row r="84" spans="2:4" ht="12.75">
      <c r="B84" s="180"/>
      <c r="C84" s="181" t="s">
        <v>831</v>
      </c>
      <c r="D84" s="182"/>
    </row>
    <row r="85" spans="1:10" ht="12.75">
      <c r="A85" s="162"/>
      <c r="B85" s="179"/>
      <c r="C85" s="156"/>
      <c r="D85" s="117"/>
      <c r="E85" s="174"/>
      <c r="F85" s="174"/>
      <c r="G85" s="163"/>
      <c r="H85" s="174"/>
      <c r="I85" s="174"/>
      <c r="J85" s="163"/>
    </row>
    <row r="86" spans="1:10" ht="12.75">
      <c r="A86" s="162" t="s">
        <v>607</v>
      </c>
      <c r="B86" s="173">
        <v>248</v>
      </c>
      <c r="C86" s="156"/>
      <c r="D86" s="117" t="s">
        <v>402</v>
      </c>
      <c r="E86" s="174">
        <v>124</v>
      </c>
      <c r="F86" s="174">
        <v>240</v>
      </c>
      <c r="G86" s="272" t="s">
        <v>719</v>
      </c>
      <c r="H86" s="174">
        <v>17792</v>
      </c>
      <c r="I86" s="174">
        <v>25918</v>
      </c>
      <c r="J86" s="272">
        <v>291.097027312509</v>
      </c>
    </row>
    <row r="87" spans="1:10" ht="12.75">
      <c r="A87" s="162" t="s">
        <v>608</v>
      </c>
      <c r="B87" s="173">
        <v>252</v>
      </c>
      <c r="C87" s="156"/>
      <c r="D87" s="117" t="s">
        <v>403</v>
      </c>
      <c r="E87" s="174" t="s">
        <v>106</v>
      </c>
      <c r="F87" s="174" t="s">
        <v>106</v>
      </c>
      <c r="G87" s="272" t="s">
        <v>1109</v>
      </c>
      <c r="H87" s="174" t="s">
        <v>106</v>
      </c>
      <c r="I87" s="174" t="s">
        <v>106</v>
      </c>
      <c r="J87" s="272" t="s">
        <v>1109</v>
      </c>
    </row>
    <row r="88" spans="1:10" ht="12.75">
      <c r="A88" s="162" t="s">
        <v>609</v>
      </c>
      <c r="B88" s="173">
        <v>257</v>
      </c>
      <c r="C88" s="156"/>
      <c r="D88" s="117" t="s">
        <v>404</v>
      </c>
      <c r="E88" s="174" t="s">
        <v>106</v>
      </c>
      <c r="F88" s="174" t="s">
        <v>106</v>
      </c>
      <c r="G88" s="272" t="s">
        <v>1109</v>
      </c>
      <c r="H88" s="174" t="s">
        <v>106</v>
      </c>
      <c r="I88" s="174" t="s">
        <v>106</v>
      </c>
      <c r="J88" s="272" t="s">
        <v>1109</v>
      </c>
    </row>
    <row r="89" spans="1:10" ht="12.75">
      <c r="A89" s="162" t="s">
        <v>610</v>
      </c>
      <c r="B89" s="173">
        <v>260</v>
      </c>
      <c r="C89" s="156"/>
      <c r="D89" s="117" t="s">
        <v>405</v>
      </c>
      <c r="E89" s="174">
        <v>90720</v>
      </c>
      <c r="F89" s="174">
        <v>120174</v>
      </c>
      <c r="G89" s="272" t="s">
        <v>719</v>
      </c>
      <c r="H89" s="174">
        <v>249480</v>
      </c>
      <c r="I89" s="174">
        <v>300464</v>
      </c>
      <c r="J89" s="272" t="s">
        <v>719</v>
      </c>
    </row>
    <row r="90" spans="1:10" ht="12.75">
      <c r="A90" s="162" t="s">
        <v>611</v>
      </c>
      <c r="B90" s="173">
        <v>264</v>
      </c>
      <c r="C90" s="156"/>
      <c r="D90" s="117" t="s">
        <v>406</v>
      </c>
      <c r="E90" s="174">
        <v>752</v>
      </c>
      <c r="F90" s="174">
        <v>55759</v>
      </c>
      <c r="G90" s="272" t="s">
        <v>719</v>
      </c>
      <c r="H90" s="174">
        <v>752</v>
      </c>
      <c r="I90" s="174">
        <v>55759</v>
      </c>
      <c r="J90" s="272" t="s">
        <v>719</v>
      </c>
    </row>
    <row r="91" spans="1:10" ht="12.75">
      <c r="A91" s="162" t="s">
        <v>612</v>
      </c>
      <c r="B91" s="173">
        <v>268</v>
      </c>
      <c r="C91" s="156"/>
      <c r="D91" s="117" t="s">
        <v>407</v>
      </c>
      <c r="E91" s="174" t="s">
        <v>106</v>
      </c>
      <c r="F91" s="174" t="s">
        <v>106</v>
      </c>
      <c r="G91" s="272" t="s">
        <v>1109</v>
      </c>
      <c r="H91" s="174" t="s">
        <v>106</v>
      </c>
      <c r="I91" s="174" t="s">
        <v>106</v>
      </c>
      <c r="J91" s="272" t="s">
        <v>1109</v>
      </c>
    </row>
    <row r="92" spans="1:10" ht="12.75">
      <c r="A92" s="162" t="s">
        <v>613</v>
      </c>
      <c r="B92" s="173">
        <v>272</v>
      </c>
      <c r="C92" s="156"/>
      <c r="D92" s="117" t="s">
        <v>883</v>
      </c>
      <c r="E92" s="174">
        <v>90771</v>
      </c>
      <c r="F92" s="174">
        <v>120473</v>
      </c>
      <c r="G92" s="272" t="s">
        <v>719</v>
      </c>
      <c r="H92" s="174">
        <v>158973</v>
      </c>
      <c r="I92" s="174">
        <v>198611</v>
      </c>
      <c r="J92" s="272">
        <v>27.2886331009024</v>
      </c>
    </row>
    <row r="93" spans="1:10" ht="12.75">
      <c r="A93" s="162" t="s">
        <v>614</v>
      </c>
      <c r="B93" s="173">
        <v>276</v>
      </c>
      <c r="C93" s="156"/>
      <c r="D93" s="117" t="s">
        <v>408</v>
      </c>
      <c r="E93" s="174">
        <v>44676</v>
      </c>
      <c r="F93" s="174">
        <v>110815</v>
      </c>
      <c r="G93" s="272">
        <v>35.412720718519</v>
      </c>
      <c r="H93" s="174">
        <v>254821</v>
      </c>
      <c r="I93" s="174">
        <v>589834</v>
      </c>
      <c r="J93" s="272">
        <v>116.060367405996</v>
      </c>
    </row>
    <row r="94" spans="1:10" ht="12.75">
      <c r="A94" s="162" t="s">
        <v>615</v>
      </c>
      <c r="B94" s="173">
        <v>280</v>
      </c>
      <c r="C94" s="156"/>
      <c r="D94" s="117" t="s">
        <v>409</v>
      </c>
      <c r="E94" s="174" t="s">
        <v>106</v>
      </c>
      <c r="F94" s="174" t="s">
        <v>106</v>
      </c>
      <c r="G94" s="272" t="s">
        <v>1109</v>
      </c>
      <c r="H94" s="174" t="s">
        <v>106</v>
      </c>
      <c r="I94" s="174" t="s">
        <v>106</v>
      </c>
      <c r="J94" s="272">
        <v>-100</v>
      </c>
    </row>
    <row r="95" spans="1:10" ht="12.75">
      <c r="A95" s="162" t="s">
        <v>616</v>
      </c>
      <c r="B95" s="173">
        <v>284</v>
      </c>
      <c r="C95" s="156"/>
      <c r="D95" s="117" t="s">
        <v>410</v>
      </c>
      <c r="E95" s="174" t="s">
        <v>106</v>
      </c>
      <c r="F95" s="174" t="s">
        <v>106</v>
      </c>
      <c r="G95" s="272" t="s">
        <v>1109</v>
      </c>
      <c r="H95" s="174" t="s">
        <v>106</v>
      </c>
      <c r="I95" s="174" t="s">
        <v>106</v>
      </c>
      <c r="J95" s="272" t="s">
        <v>1109</v>
      </c>
    </row>
    <row r="96" spans="1:10" ht="12.75">
      <c r="A96" s="162" t="s">
        <v>617</v>
      </c>
      <c r="B96" s="173">
        <v>288</v>
      </c>
      <c r="C96" s="156"/>
      <c r="D96" s="117" t="s">
        <v>411</v>
      </c>
      <c r="E96" s="174">
        <v>91494</v>
      </c>
      <c r="F96" s="174">
        <v>169320</v>
      </c>
      <c r="G96" s="272" t="s">
        <v>719</v>
      </c>
      <c r="H96" s="174">
        <v>126962</v>
      </c>
      <c r="I96" s="174">
        <v>434137</v>
      </c>
      <c r="J96" s="272">
        <v>832.865615196184</v>
      </c>
    </row>
    <row r="97" spans="1:10" ht="12.75">
      <c r="A97" s="162" t="s">
        <v>618</v>
      </c>
      <c r="B97" s="173">
        <v>302</v>
      </c>
      <c r="C97" s="156"/>
      <c r="D97" s="117" t="s">
        <v>412</v>
      </c>
      <c r="E97" s="174">
        <v>113400</v>
      </c>
      <c r="F97" s="174">
        <v>140405</v>
      </c>
      <c r="G97" s="272" t="s">
        <v>719</v>
      </c>
      <c r="H97" s="174">
        <v>113400</v>
      </c>
      <c r="I97" s="174">
        <v>140405</v>
      </c>
      <c r="J97" s="272" t="s">
        <v>719</v>
      </c>
    </row>
    <row r="98" spans="1:10" ht="12.75">
      <c r="A98" s="162" t="s">
        <v>619</v>
      </c>
      <c r="B98" s="173">
        <v>306</v>
      </c>
      <c r="C98" s="156"/>
      <c r="D98" s="117" t="s">
        <v>413</v>
      </c>
      <c r="E98" s="174" t="s">
        <v>106</v>
      </c>
      <c r="F98" s="174" t="s">
        <v>106</v>
      </c>
      <c r="G98" s="272" t="s">
        <v>1109</v>
      </c>
      <c r="H98" s="174" t="s">
        <v>106</v>
      </c>
      <c r="I98" s="174" t="s">
        <v>106</v>
      </c>
      <c r="J98" s="272" t="s">
        <v>1109</v>
      </c>
    </row>
    <row r="99" spans="1:10" ht="12.75">
      <c r="A99" s="162" t="s">
        <v>620</v>
      </c>
      <c r="B99" s="173">
        <v>310</v>
      </c>
      <c r="C99" s="156"/>
      <c r="D99" s="117" t="s">
        <v>490</v>
      </c>
      <c r="E99" s="174" t="s">
        <v>106</v>
      </c>
      <c r="F99" s="174" t="s">
        <v>106</v>
      </c>
      <c r="G99" s="272" t="s">
        <v>1109</v>
      </c>
      <c r="H99" s="174" t="s">
        <v>106</v>
      </c>
      <c r="I99" s="174" t="s">
        <v>106</v>
      </c>
      <c r="J99" s="272" t="s">
        <v>1109</v>
      </c>
    </row>
    <row r="100" spans="1:10" ht="12.75">
      <c r="A100" s="162" t="s">
        <v>621</v>
      </c>
      <c r="B100" s="173">
        <v>311</v>
      </c>
      <c r="C100" s="156"/>
      <c r="D100" s="117" t="s">
        <v>884</v>
      </c>
      <c r="E100" s="174" t="s">
        <v>106</v>
      </c>
      <c r="F100" s="174" t="s">
        <v>106</v>
      </c>
      <c r="G100" s="272" t="s">
        <v>1109</v>
      </c>
      <c r="H100" s="174" t="s">
        <v>106</v>
      </c>
      <c r="I100" s="174" t="s">
        <v>106</v>
      </c>
      <c r="J100" s="272" t="s">
        <v>1109</v>
      </c>
    </row>
    <row r="101" spans="1:10" ht="12.75">
      <c r="A101" s="162" t="s">
        <v>622</v>
      </c>
      <c r="B101" s="173">
        <v>314</v>
      </c>
      <c r="C101" s="156"/>
      <c r="D101" s="117" t="s">
        <v>414</v>
      </c>
      <c r="E101" s="174" t="s">
        <v>1109</v>
      </c>
      <c r="F101" s="174" t="s">
        <v>1109</v>
      </c>
      <c r="G101" s="272">
        <v>-100</v>
      </c>
      <c r="H101" s="174">
        <v>1</v>
      </c>
      <c r="I101" s="174">
        <v>183</v>
      </c>
      <c r="J101" s="272">
        <v>-25</v>
      </c>
    </row>
    <row r="102" spans="1:10" ht="12.75">
      <c r="A102" s="162" t="s">
        <v>623</v>
      </c>
      <c r="B102" s="173">
        <v>318</v>
      </c>
      <c r="C102" s="156"/>
      <c r="D102" s="117" t="s">
        <v>415</v>
      </c>
      <c r="E102" s="174" t="s">
        <v>106</v>
      </c>
      <c r="F102" s="174" t="s">
        <v>106</v>
      </c>
      <c r="G102" s="272" t="s">
        <v>1109</v>
      </c>
      <c r="H102" s="174" t="s">
        <v>106</v>
      </c>
      <c r="I102" s="174" t="s">
        <v>106</v>
      </c>
      <c r="J102" s="272" t="s">
        <v>1109</v>
      </c>
    </row>
    <row r="103" spans="1:10" ht="12.75">
      <c r="A103" s="162" t="s">
        <v>624</v>
      </c>
      <c r="B103" s="173">
        <v>322</v>
      </c>
      <c r="C103" s="156"/>
      <c r="D103" s="117" t="s">
        <v>416</v>
      </c>
      <c r="E103" s="174" t="s">
        <v>106</v>
      </c>
      <c r="F103" s="174" t="s">
        <v>106</v>
      </c>
      <c r="G103" s="272" t="s">
        <v>1109</v>
      </c>
      <c r="H103" s="174" t="s">
        <v>106</v>
      </c>
      <c r="I103" s="174" t="s">
        <v>106</v>
      </c>
      <c r="J103" s="272" t="s">
        <v>1109</v>
      </c>
    </row>
    <row r="104" spans="1:10" ht="12.75">
      <c r="A104" s="162" t="s">
        <v>625</v>
      </c>
      <c r="B104" s="173">
        <v>324</v>
      </c>
      <c r="C104" s="156"/>
      <c r="D104" s="117" t="s">
        <v>417</v>
      </c>
      <c r="E104" s="174">
        <v>19</v>
      </c>
      <c r="F104" s="174">
        <v>7432</v>
      </c>
      <c r="G104" s="272" t="s">
        <v>719</v>
      </c>
      <c r="H104" s="174">
        <v>19</v>
      </c>
      <c r="I104" s="174">
        <v>7432</v>
      </c>
      <c r="J104" s="272" t="s">
        <v>719</v>
      </c>
    </row>
    <row r="105" spans="1:10" ht="12.75">
      <c r="A105" s="162" t="s">
        <v>626</v>
      </c>
      <c r="B105" s="173">
        <v>328</v>
      </c>
      <c r="C105" s="156"/>
      <c r="D105" s="117" t="s">
        <v>418</v>
      </c>
      <c r="E105" s="174" t="s">
        <v>106</v>
      </c>
      <c r="F105" s="174" t="s">
        <v>106</v>
      </c>
      <c r="G105" s="272" t="s">
        <v>1109</v>
      </c>
      <c r="H105" s="174" t="s">
        <v>106</v>
      </c>
      <c r="I105" s="174" t="s">
        <v>106</v>
      </c>
      <c r="J105" s="272" t="s">
        <v>1109</v>
      </c>
    </row>
    <row r="106" spans="1:10" ht="12.75">
      <c r="A106" s="162" t="s">
        <v>627</v>
      </c>
      <c r="B106" s="173">
        <v>329</v>
      </c>
      <c r="C106" s="156"/>
      <c r="D106" s="117" t="s">
        <v>1050</v>
      </c>
      <c r="E106" s="174" t="s">
        <v>106</v>
      </c>
      <c r="F106" s="174" t="s">
        <v>106</v>
      </c>
      <c r="G106" s="272" t="s">
        <v>1109</v>
      </c>
      <c r="H106" s="174" t="s">
        <v>106</v>
      </c>
      <c r="I106" s="174" t="s">
        <v>106</v>
      </c>
      <c r="J106" s="272" t="s">
        <v>1109</v>
      </c>
    </row>
    <row r="107" spans="1:10" ht="12.75">
      <c r="A107" s="162" t="s">
        <v>628</v>
      </c>
      <c r="B107" s="173">
        <v>330</v>
      </c>
      <c r="C107" s="156"/>
      <c r="D107" s="117" t="s">
        <v>419</v>
      </c>
      <c r="E107" s="174" t="s">
        <v>106</v>
      </c>
      <c r="F107" s="174" t="s">
        <v>106</v>
      </c>
      <c r="G107" s="272" t="s">
        <v>1109</v>
      </c>
      <c r="H107" s="174" t="s">
        <v>106</v>
      </c>
      <c r="I107" s="174" t="s">
        <v>106</v>
      </c>
      <c r="J107" s="272" t="s">
        <v>1109</v>
      </c>
    </row>
    <row r="108" spans="1:10" ht="12.75">
      <c r="A108" s="162" t="s">
        <v>629</v>
      </c>
      <c r="B108" s="173">
        <v>334</v>
      </c>
      <c r="C108" s="156"/>
      <c r="D108" s="117" t="s">
        <v>849</v>
      </c>
      <c r="E108" s="174">
        <v>4</v>
      </c>
      <c r="F108" s="174">
        <v>1127</v>
      </c>
      <c r="G108" s="272" t="s">
        <v>719</v>
      </c>
      <c r="H108" s="174">
        <v>38</v>
      </c>
      <c r="I108" s="174">
        <v>1430</v>
      </c>
      <c r="J108" s="272" t="s">
        <v>719</v>
      </c>
    </row>
    <row r="109" spans="1:10" ht="12.75">
      <c r="A109" s="162" t="s">
        <v>630</v>
      </c>
      <c r="B109" s="173">
        <v>336</v>
      </c>
      <c r="C109" s="156"/>
      <c r="D109" s="117" t="s">
        <v>420</v>
      </c>
      <c r="E109" s="174" t="s">
        <v>1109</v>
      </c>
      <c r="F109" s="174" t="s">
        <v>1109</v>
      </c>
      <c r="G109" s="272" t="s">
        <v>1109</v>
      </c>
      <c r="H109" s="174">
        <v>2</v>
      </c>
      <c r="I109" s="174">
        <v>163</v>
      </c>
      <c r="J109" s="272" t="s">
        <v>719</v>
      </c>
    </row>
    <row r="110" spans="1:10" ht="12.75">
      <c r="A110" s="162" t="s">
        <v>631</v>
      </c>
      <c r="B110" s="173">
        <v>338</v>
      </c>
      <c r="C110" s="156"/>
      <c r="D110" s="117" t="s">
        <v>421</v>
      </c>
      <c r="E110" s="174" t="s">
        <v>106</v>
      </c>
      <c r="F110" s="174" t="s">
        <v>106</v>
      </c>
      <c r="G110" s="272" t="s">
        <v>1109</v>
      </c>
      <c r="H110" s="174" t="s">
        <v>106</v>
      </c>
      <c r="I110" s="174" t="s">
        <v>106</v>
      </c>
      <c r="J110" s="272" t="s">
        <v>1109</v>
      </c>
    </row>
    <row r="111" spans="1:10" ht="12.75">
      <c r="A111" s="162" t="s">
        <v>632</v>
      </c>
      <c r="B111" s="173">
        <v>342</v>
      </c>
      <c r="C111" s="156"/>
      <c r="D111" s="117" t="s">
        <v>422</v>
      </c>
      <c r="E111" s="174" t="s">
        <v>106</v>
      </c>
      <c r="F111" s="174" t="s">
        <v>106</v>
      </c>
      <c r="G111" s="272" t="s">
        <v>1109</v>
      </c>
      <c r="H111" s="174" t="s">
        <v>106</v>
      </c>
      <c r="I111" s="174" t="s">
        <v>106</v>
      </c>
      <c r="J111" s="272" t="s">
        <v>1109</v>
      </c>
    </row>
    <row r="112" spans="1:10" ht="12.75">
      <c r="A112" s="162" t="s">
        <v>633</v>
      </c>
      <c r="B112" s="173">
        <v>346</v>
      </c>
      <c r="C112" s="156"/>
      <c r="D112" s="117" t="s">
        <v>423</v>
      </c>
      <c r="E112" s="174">
        <v>1910</v>
      </c>
      <c r="F112" s="174">
        <v>13323</v>
      </c>
      <c r="G112" s="272">
        <v>29.8158433206665</v>
      </c>
      <c r="H112" s="174">
        <v>4263</v>
      </c>
      <c r="I112" s="174">
        <v>32055</v>
      </c>
      <c r="J112" s="272">
        <v>23.5069738768591</v>
      </c>
    </row>
    <row r="113" spans="1:10" ht="12.75">
      <c r="A113" s="162" t="s">
        <v>634</v>
      </c>
      <c r="B113" s="173">
        <v>350</v>
      </c>
      <c r="C113" s="156"/>
      <c r="D113" s="117" t="s">
        <v>424</v>
      </c>
      <c r="E113" s="174">
        <v>12</v>
      </c>
      <c r="F113" s="174">
        <v>173</v>
      </c>
      <c r="G113" s="272">
        <v>-99.2385563380282</v>
      </c>
      <c r="H113" s="174">
        <v>12</v>
      </c>
      <c r="I113" s="174">
        <v>173</v>
      </c>
      <c r="J113" s="272">
        <v>-99.2956026058632</v>
      </c>
    </row>
    <row r="114" spans="1:10" ht="12.75">
      <c r="A114" s="162" t="s">
        <v>635</v>
      </c>
      <c r="B114" s="173">
        <v>352</v>
      </c>
      <c r="C114" s="156"/>
      <c r="D114" s="117" t="s">
        <v>425</v>
      </c>
      <c r="E114" s="174">
        <v>5785</v>
      </c>
      <c r="F114" s="174">
        <v>8446</v>
      </c>
      <c r="G114" s="272">
        <v>696.792452830189</v>
      </c>
      <c r="H114" s="174">
        <v>5785</v>
      </c>
      <c r="I114" s="174">
        <v>8446</v>
      </c>
      <c r="J114" s="272">
        <v>631.889081455806</v>
      </c>
    </row>
    <row r="115" spans="1:10" ht="12.75">
      <c r="A115" s="162" t="s">
        <v>636</v>
      </c>
      <c r="B115" s="173">
        <v>355</v>
      </c>
      <c r="C115" s="156"/>
      <c r="D115" s="117" t="s">
        <v>426</v>
      </c>
      <c r="E115" s="174">
        <v>1</v>
      </c>
      <c r="F115" s="174">
        <v>871</v>
      </c>
      <c r="G115" s="272" t="s">
        <v>719</v>
      </c>
      <c r="H115" s="174">
        <v>1</v>
      </c>
      <c r="I115" s="174">
        <v>871</v>
      </c>
      <c r="J115" s="272" t="s">
        <v>719</v>
      </c>
    </row>
    <row r="116" spans="1:10" ht="12.75">
      <c r="A116" s="162" t="s">
        <v>637</v>
      </c>
      <c r="B116" s="173">
        <v>357</v>
      </c>
      <c r="C116" s="156"/>
      <c r="D116" s="117" t="s">
        <v>427</v>
      </c>
      <c r="E116" s="174" t="s">
        <v>106</v>
      </c>
      <c r="F116" s="174" t="s">
        <v>106</v>
      </c>
      <c r="G116" s="272" t="s">
        <v>1109</v>
      </c>
      <c r="H116" s="174" t="s">
        <v>106</v>
      </c>
      <c r="I116" s="174" t="s">
        <v>106</v>
      </c>
      <c r="J116" s="272" t="s">
        <v>1109</v>
      </c>
    </row>
    <row r="117" spans="1:10" ht="12.75">
      <c r="A117" s="162" t="s">
        <v>638</v>
      </c>
      <c r="B117" s="173">
        <v>366</v>
      </c>
      <c r="C117" s="156"/>
      <c r="D117" s="117" t="s">
        <v>428</v>
      </c>
      <c r="E117" s="174">
        <v>2</v>
      </c>
      <c r="F117" s="174">
        <v>17</v>
      </c>
      <c r="G117" s="272" t="s">
        <v>719</v>
      </c>
      <c r="H117" s="174">
        <v>49</v>
      </c>
      <c r="I117" s="174">
        <v>88918</v>
      </c>
      <c r="J117" s="272">
        <v>-94.1863521350533</v>
      </c>
    </row>
    <row r="118" spans="1:10" ht="12.75">
      <c r="A118" s="162" t="s">
        <v>639</v>
      </c>
      <c r="B118" s="173">
        <v>370</v>
      </c>
      <c r="C118" s="156"/>
      <c r="D118" s="117" t="s">
        <v>429</v>
      </c>
      <c r="E118" s="174">
        <v>850</v>
      </c>
      <c r="F118" s="174">
        <v>43751</v>
      </c>
      <c r="G118" s="272">
        <v>-65.0590189595413</v>
      </c>
      <c r="H118" s="174">
        <v>1186</v>
      </c>
      <c r="I118" s="174">
        <v>57802</v>
      </c>
      <c r="J118" s="272">
        <v>-58.0177510495199</v>
      </c>
    </row>
    <row r="119" spans="1:10" ht="12.75">
      <c r="A119" s="162" t="s">
        <v>640</v>
      </c>
      <c r="B119" s="173">
        <v>373</v>
      </c>
      <c r="C119" s="156"/>
      <c r="D119" s="117" t="s">
        <v>430</v>
      </c>
      <c r="E119" s="174">
        <v>171</v>
      </c>
      <c r="F119" s="174">
        <v>13614</v>
      </c>
      <c r="G119" s="272">
        <v>-48.016342739318</v>
      </c>
      <c r="H119" s="174">
        <v>549</v>
      </c>
      <c r="I119" s="174">
        <v>37446</v>
      </c>
      <c r="J119" s="272">
        <v>-32.8142101013726</v>
      </c>
    </row>
    <row r="120" spans="1:10" ht="12.75">
      <c r="A120" s="162" t="s">
        <v>641</v>
      </c>
      <c r="B120" s="173">
        <v>375</v>
      </c>
      <c r="C120" s="156"/>
      <c r="D120" s="117" t="s">
        <v>431</v>
      </c>
      <c r="E120" s="174" t="s">
        <v>106</v>
      </c>
      <c r="F120" s="174" t="s">
        <v>106</v>
      </c>
      <c r="G120" s="272" t="s">
        <v>1109</v>
      </c>
      <c r="H120" s="174" t="s">
        <v>106</v>
      </c>
      <c r="I120" s="174" t="s">
        <v>106</v>
      </c>
      <c r="J120" s="272" t="s">
        <v>1109</v>
      </c>
    </row>
    <row r="121" spans="1:10" ht="12.75">
      <c r="A121" s="162" t="s">
        <v>642</v>
      </c>
      <c r="B121" s="173">
        <v>377</v>
      </c>
      <c r="C121" s="156"/>
      <c r="D121" s="117" t="s">
        <v>432</v>
      </c>
      <c r="E121" s="174" t="s">
        <v>106</v>
      </c>
      <c r="F121" s="174" t="s">
        <v>106</v>
      </c>
      <c r="G121" s="272" t="s">
        <v>1109</v>
      </c>
      <c r="H121" s="174" t="s">
        <v>106</v>
      </c>
      <c r="I121" s="174" t="s">
        <v>106</v>
      </c>
      <c r="J121" s="272" t="s">
        <v>1109</v>
      </c>
    </row>
    <row r="122" spans="1:10" ht="12.75">
      <c r="A122" s="162" t="s">
        <v>643</v>
      </c>
      <c r="B122" s="173">
        <v>378</v>
      </c>
      <c r="C122" s="156"/>
      <c r="D122" s="117" t="s">
        <v>433</v>
      </c>
      <c r="E122" s="174" t="s">
        <v>1109</v>
      </c>
      <c r="F122" s="174" t="s">
        <v>1109</v>
      </c>
      <c r="G122" s="272" t="s">
        <v>1109</v>
      </c>
      <c r="H122" s="174">
        <v>25</v>
      </c>
      <c r="I122" s="174">
        <v>11186</v>
      </c>
      <c r="J122" s="272" t="s">
        <v>719</v>
      </c>
    </row>
    <row r="123" spans="1:10" ht="12.75">
      <c r="A123" s="162" t="s">
        <v>644</v>
      </c>
      <c r="B123" s="173">
        <v>382</v>
      </c>
      <c r="C123" s="156"/>
      <c r="D123" s="117" t="s">
        <v>434</v>
      </c>
      <c r="E123" s="174">
        <v>2448</v>
      </c>
      <c r="F123" s="174">
        <v>4793</v>
      </c>
      <c r="G123" s="272">
        <v>-11.1584800741427</v>
      </c>
      <c r="H123" s="174">
        <v>2578</v>
      </c>
      <c r="I123" s="174">
        <v>5760</v>
      </c>
      <c r="J123" s="272">
        <v>-10.3083151666148</v>
      </c>
    </row>
    <row r="124" spans="1:10" ht="12.75">
      <c r="A124" s="162" t="s">
        <v>645</v>
      </c>
      <c r="B124" s="173">
        <v>386</v>
      </c>
      <c r="C124" s="156"/>
      <c r="D124" s="117" t="s">
        <v>435</v>
      </c>
      <c r="E124" s="174">
        <v>14</v>
      </c>
      <c r="F124" s="174">
        <v>22375</v>
      </c>
      <c r="G124" s="272" t="s">
        <v>719</v>
      </c>
      <c r="H124" s="174">
        <v>20</v>
      </c>
      <c r="I124" s="174">
        <v>22808</v>
      </c>
      <c r="J124" s="272" t="s">
        <v>719</v>
      </c>
    </row>
    <row r="125" spans="1:10" ht="12.75">
      <c r="A125" s="162" t="s">
        <v>646</v>
      </c>
      <c r="B125" s="173">
        <v>388</v>
      </c>
      <c r="C125" s="156"/>
      <c r="D125" s="117" t="s">
        <v>489</v>
      </c>
      <c r="E125" s="174">
        <v>2875219</v>
      </c>
      <c r="F125" s="174">
        <v>13545827</v>
      </c>
      <c r="G125" s="272">
        <v>-15.0094500333447</v>
      </c>
      <c r="H125" s="174">
        <v>9371002</v>
      </c>
      <c r="I125" s="174">
        <v>44886288</v>
      </c>
      <c r="J125" s="272">
        <v>-6.81050247161518</v>
      </c>
    </row>
    <row r="126" spans="1:10" ht="12.75">
      <c r="A126" s="162" t="s">
        <v>647</v>
      </c>
      <c r="B126" s="173">
        <v>389</v>
      </c>
      <c r="C126" s="156"/>
      <c r="D126" s="117" t="s">
        <v>436</v>
      </c>
      <c r="E126" s="174">
        <v>1463</v>
      </c>
      <c r="F126" s="174">
        <v>3165</v>
      </c>
      <c r="G126" s="272">
        <v>16.2747979426892</v>
      </c>
      <c r="H126" s="174">
        <v>7691</v>
      </c>
      <c r="I126" s="174">
        <v>18956</v>
      </c>
      <c r="J126" s="272">
        <v>-76.1121052498929</v>
      </c>
    </row>
    <row r="127" spans="1:10" s="151" customFormat="1" ht="12.75">
      <c r="A127" s="162" t="s">
        <v>648</v>
      </c>
      <c r="B127" s="173">
        <v>391</v>
      </c>
      <c r="C127" s="156"/>
      <c r="D127" s="117" t="s">
        <v>437</v>
      </c>
      <c r="E127" s="174">
        <v>302</v>
      </c>
      <c r="F127" s="174">
        <v>4292</v>
      </c>
      <c r="G127" s="272" t="s">
        <v>719</v>
      </c>
      <c r="H127" s="174">
        <v>302</v>
      </c>
      <c r="I127" s="174">
        <v>4292</v>
      </c>
      <c r="J127" s="272" t="s">
        <v>719</v>
      </c>
    </row>
    <row r="128" spans="1:10" s="151" customFormat="1" ht="12.75">
      <c r="A128" s="162" t="s">
        <v>649</v>
      </c>
      <c r="B128" s="173">
        <v>393</v>
      </c>
      <c r="C128" s="156"/>
      <c r="D128" s="117" t="s">
        <v>438</v>
      </c>
      <c r="E128" s="174" t="s">
        <v>106</v>
      </c>
      <c r="F128" s="174" t="s">
        <v>106</v>
      </c>
      <c r="G128" s="272">
        <v>-100</v>
      </c>
      <c r="H128" s="174" t="s">
        <v>106</v>
      </c>
      <c r="I128" s="174" t="s">
        <v>106</v>
      </c>
      <c r="J128" s="272">
        <v>-100</v>
      </c>
    </row>
    <row r="129" spans="1:10" s="151" customFormat="1" ht="12.75">
      <c r="A129" s="162" t="s">
        <v>650</v>
      </c>
      <c r="B129" s="173">
        <v>395</v>
      </c>
      <c r="C129" s="156"/>
      <c r="D129" s="117" t="s">
        <v>439</v>
      </c>
      <c r="E129" s="174">
        <v>3</v>
      </c>
      <c r="F129" s="174">
        <v>175</v>
      </c>
      <c r="G129" s="272" t="s">
        <v>719</v>
      </c>
      <c r="H129" s="174">
        <v>3</v>
      </c>
      <c r="I129" s="174">
        <v>175</v>
      </c>
      <c r="J129" s="272">
        <v>-95.3445065176909</v>
      </c>
    </row>
    <row r="130" spans="1:10" s="6" customFormat="1" ht="21" customHeight="1">
      <c r="A130" s="75" t="s">
        <v>684</v>
      </c>
      <c r="B130" s="175" t="s">
        <v>684</v>
      </c>
      <c r="C130" s="38" t="s">
        <v>1051</v>
      </c>
      <c r="D130" s="22"/>
      <c r="E130" s="78">
        <v>12604870</v>
      </c>
      <c r="F130" s="78">
        <v>124323215</v>
      </c>
      <c r="G130" s="271">
        <v>3.08020426631731</v>
      </c>
      <c r="H130" s="78">
        <v>38868866</v>
      </c>
      <c r="I130" s="78">
        <v>354235784</v>
      </c>
      <c r="J130" s="271">
        <v>-2.87064663334191</v>
      </c>
    </row>
    <row r="131" spans="1:10" s="151" customFormat="1" ht="21" customHeight="1">
      <c r="A131" s="162" t="s">
        <v>651</v>
      </c>
      <c r="B131" s="173">
        <v>400</v>
      </c>
      <c r="C131" s="156"/>
      <c r="D131" s="117" t="s">
        <v>440</v>
      </c>
      <c r="E131" s="174">
        <v>5890403</v>
      </c>
      <c r="F131" s="174">
        <v>83795506</v>
      </c>
      <c r="G131" s="272">
        <v>-0.906788174546847</v>
      </c>
      <c r="H131" s="174">
        <v>20858886</v>
      </c>
      <c r="I131" s="174">
        <v>242084107</v>
      </c>
      <c r="J131" s="272">
        <v>-7.6113869751012</v>
      </c>
    </row>
    <row r="132" spans="1:10" s="151" customFormat="1" ht="12.75">
      <c r="A132" s="162" t="s">
        <v>652</v>
      </c>
      <c r="B132" s="173">
        <v>404</v>
      </c>
      <c r="C132" s="156"/>
      <c r="D132" s="117" t="s">
        <v>441</v>
      </c>
      <c r="E132" s="174">
        <v>784974</v>
      </c>
      <c r="F132" s="174">
        <v>13588570</v>
      </c>
      <c r="G132" s="272">
        <v>28.8600075541343</v>
      </c>
      <c r="H132" s="174">
        <v>2270391</v>
      </c>
      <c r="I132" s="174">
        <v>31416760</v>
      </c>
      <c r="J132" s="272">
        <v>-6.29816713496069</v>
      </c>
    </row>
    <row r="133" spans="1:10" s="151" customFormat="1" ht="12.75">
      <c r="A133" s="162" t="s">
        <v>653</v>
      </c>
      <c r="B133" s="173">
        <v>406</v>
      </c>
      <c r="C133" s="156"/>
      <c r="D133" s="117" t="s">
        <v>488</v>
      </c>
      <c r="E133" s="174" t="s">
        <v>106</v>
      </c>
      <c r="F133" s="174" t="s">
        <v>106</v>
      </c>
      <c r="G133" s="272" t="s">
        <v>1109</v>
      </c>
      <c r="H133" s="174" t="s">
        <v>106</v>
      </c>
      <c r="I133" s="174" t="s">
        <v>106</v>
      </c>
      <c r="J133" s="272" t="s">
        <v>1109</v>
      </c>
    </row>
    <row r="134" spans="1:10" s="6" customFormat="1" ht="12.75">
      <c r="A134" s="162" t="s">
        <v>654</v>
      </c>
      <c r="B134" s="173">
        <v>408</v>
      </c>
      <c r="C134" s="156"/>
      <c r="D134" s="117" t="s">
        <v>442</v>
      </c>
      <c r="E134" s="174" t="s">
        <v>106</v>
      </c>
      <c r="F134" s="174" t="s">
        <v>106</v>
      </c>
      <c r="G134" s="272" t="s">
        <v>1109</v>
      </c>
      <c r="H134" s="174" t="s">
        <v>106</v>
      </c>
      <c r="I134" s="174" t="s">
        <v>106</v>
      </c>
      <c r="J134" s="272" t="s">
        <v>1109</v>
      </c>
    </row>
    <row r="135" spans="1:10" ht="12.75">
      <c r="A135" s="162" t="s">
        <v>655</v>
      </c>
      <c r="B135" s="173">
        <v>412</v>
      </c>
      <c r="C135" s="156"/>
      <c r="D135" s="117" t="s">
        <v>443</v>
      </c>
      <c r="E135" s="174">
        <v>323265</v>
      </c>
      <c r="F135" s="174">
        <v>4140370</v>
      </c>
      <c r="G135" s="272">
        <v>23.9904589782482</v>
      </c>
      <c r="H135" s="174">
        <v>1146299</v>
      </c>
      <c r="I135" s="174">
        <v>13288496</v>
      </c>
      <c r="J135" s="272">
        <v>55.6500207322587</v>
      </c>
    </row>
    <row r="136" spans="1:10" ht="12.75">
      <c r="A136" s="162" t="s">
        <v>656</v>
      </c>
      <c r="B136" s="173">
        <v>413</v>
      </c>
      <c r="C136" s="156"/>
      <c r="D136" s="117" t="s">
        <v>444</v>
      </c>
      <c r="E136" s="174" t="s">
        <v>106</v>
      </c>
      <c r="F136" s="174" t="s">
        <v>106</v>
      </c>
      <c r="G136" s="272" t="s">
        <v>1109</v>
      </c>
      <c r="H136" s="174" t="s">
        <v>106</v>
      </c>
      <c r="I136" s="174" t="s">
        <v>106</v>
      </c>
      <c r="J136" s="272" t="s">
        <v>1109</v>
      </c>
    </row>
    <row r="137" spans="1:10" ht="12.75">
      <c r="A137" s="162" t="s">
        <v>657</v>
      </c>
      <c r="B137" s="173">
        <v>416</v>
      </c>
      <c r="C137" s="156"/>
      <c r="D137" s="117" t="s">
        <v>445</v>
      </c>
      <c r="E137" s="174">
        <v>246</v>
      </c>
      <c r="F137" s="174">
        <v>2666</v>
      </c>
      <c r="G137" s="272">
        <v>842.049469964664</v>
      </c>
      <c r="H137" s="174">
        <v>65934</v>
      </c>
      <c r="I137" s="174">
        <v>97902</v>
      </c>
      <c r="J137" s="272">
        <v>21.0714418213522</v>
      </c>
    </row>
    <row r="138" spans="1:10" ht="12.75">
      <c r="A138" s="162" t="s">
        <v>658</v>
      </c>
      <c r="B138" s="173">
        <v>421</v>
      </c>
      <c r="C138" s="156"/>
      <c r="D138" s="117" t="s">
        <v>446</v>
      </c>
      <c r="E138" s="174" t="s">
        <v>1109</v>
      </c>
      <c r="F138" s="174" t="s">
        <v>1109</v>
      </c>
      <c r="G138" s="272">
        <v>-100</v>
      </c>
      <c r="H138" s="174">
        <v>15</v>
      </c>
      <c r="I138" s="174">
        <v>781</v>
      </c>
      <c r="J138" s="272">
        <v>-26.3901979264844</v>
      </c>
    </row>
    <row r="139" spans="1:10" ht="12.75">
      <c r="A139" s="162" t="s">
        <v>659</v>
      </c>
      <c r="B139" s="173">
        <v>424</v>
      </c>
      <c r="C139" s="156"/>
      <c r="D139" s="117" t="s">
        <v>447</v>
      </c>
      <c r="E139" s="174">
        <v>402</v>
      </c>
      <c r="F139" s="174">
        <v>7309</v>
      </c>
      <c r="G139" s="272">
        <v>14.8130694313541</v>
      </c>
      <c r="H139" s="174">
        <v>9393</v>
      </c>
      <c r="I139" s="174">
        <v>46081</v>
      </c>
      <c r="J139" s="272">
        <v>67.5977450445536</v>
      </c>
    </row>
    <row r="140" spans="1:10" ht="12.75">
      <c r="A140" s="162" t="s">
        <v>660</v>
      </c>
      <c r="B140" s="173">
        <v>428</v>
      </c>
      <c r="C140" s="156"/>
      <c r="D140" s="117" t="s">
        <v>448</v>
      </c>
      <c r="E140" s="174">
        <v>127</v>
      </c>
      <c r="F140" s="174">
        <v>7935</v>
      </c>
      <c r="G140" s="272">
        <v>16.4514235397711</v>
      </c>
      <c r="H140" s="174">
        <v>382</v>
      </c>
      <c r="I140" s="174">
        <v>18430</v>
      </c>
      <c r="J140" s="272">
        <v>-4.1501976284585</v>
      </c>
    </row>
    <row r="141" spans="1:10" ht="12.75">
      <c r="A141" s="162" t="s">
        <v>661</v>
      </c>
      <c r="B141" s="173">
        <v>432</v>
      </c>
      <c r="C141" s="156"/>
      <c r="D141" s="117" t="s">
        <v>449</v>
      </c>
      <c r="E141" s="174">
        <v>136</v>
      </c>
      <c r="F141" s="174">
        <v>11838</v>
      </c>
      <c r="G141" s="272">
        <v>-4.24654210143169</v>
      </c>
      <c r="H141" s="174">
        <v>556</v>
      </c>
      <c r="I141" s="174">
        <v>36016</v>
      </c>
      <c r="J141" s="272">
        <v>156.469415367087</v>
      </c>
    </row>
    <row r="142" spans="1:10" ht="12.75">
      <c r="A142" s="162" t="s">
        <v>662</v>
      </c>
      <c r="B142" s="173">
        <v>436</v>
      </c>
      <c r="C142" s="156"/>
      <c r="D142" s="117" t="s">
        <v>450</v>
      </c>
      <c r="E142" s="174">
        <v>81550</v>
      </c>
      <c r="F142" s="174">
        <v>104288</v>
      </c>
      <c r="G142" s="272">
        <v>23.8133681586133</v>
      </c>
      <c r="H142" s="174">
        <v>233847</v>
      </c>
      <c r="I142" s="174">
        <v>349877</v>
      </c>
      <c r="J142" s="272">
        <v>21.4918189899439</v>
      </c>
    </row>
    <row r="143" spans="1:10" ht="12.75">
      <c r="A143" s="162" t="s">
        <v>663</v>
      </c>
      <c r="B143" s="173">
        <v>442</v>
      </c>
      <c r="C143" s="156"/>
      <c r="D143" s="117" t="s">
        <v>451</v>
      </c>
      <c r="E143" s="174">
        <v>2547</v>
      </c>
      <c r="F143" s="174">
        <v>3764</v>
      </c>
      <c r="G143" s="272">
        <v>143.309631544926</v>
      </c>
      <c r="H143" s="174">
        <v>23112</v>
      </c>
      <c r="I143" s="174">
        <v>19391</v>
      </c>
      <c r="J143" s="272">
        <v>-39.4106986626672</v>
      </c>
    </row>
    <row r="144" spans="1:10" ht="12.75">
      <c r="A144" s="162" t="s">
        <v>664</v>
      </c>
      <c r="B144" s="173">
        <v>446</v>
      </c>
      <c r="C144" s="156"/>
      <c r="D144" s="117" t="s">
        <v>452</v>
      </c>
      <c r="E144" s="174" t="s">
        <v>106</v>
      </c>
      <c r="F144" s="174" t="s">
        <v>106</v>
      </c>
      <c r="G144" s="272" t="s">
        <v>1109</v>
      </c>
      <c r="H144" s="174" t="s">
        <v>106</v>
      </c>
      <c r="I144" s="174" t="s">
        <v>106</v>
      </c>
      <c r="J144" s="272" t="s">
        <v>1109</v>
      </c>
    </row>
    <row r="145" spans="1:10" ht="12.75">
      <c r="A145" s="162" t="s">
        <v>665</v>
      </c>
      <c r="B145" s="173">
        <v>448</v>
      </c>
      <c r="C145" s="156"/>
      <c r="D145" s="117" t="s">
        <v>453</v>
      </c>
      <c r="E145" s="174" t="s">
        <v>1109</v>
      </c>
      <c r="F145" s="174" t="s">
        <v>1109</v>
      </c>
      <c r="G145" s="272" t="s">
        <v>1109</v>
      </c>
      <c r="H145" s="174">
        <v>5220</v>
      </c>
      <c r="I145" s="174">
        <v>143202</v>
      </c>
      <c r="J145" s="272" t="s">
        <v>719</v>
      </c>
    </row>
    <row r="146" spans="1:10" ht="12.75">
      <c r="A146" s="162" t="s">
        <v>666</v>
      </c>
      <c r="B146" s="173">
        <v>449</v>
      </c>
      <c r="C146" s="156"/>
      <c r="D146" s="117" t="s">
        <v>454</v>
      </c>
      <c r="E146" s="174" t="s">
        <v>1109</v>
      </c>
      <c r="F146" s="174" t="s">
        <v>1109</v>
      </c>
      <c r="G146" s="272" t="s">
        <v>1109</v>
      </c>
      <c r="H146" s="174" t="s">
        <v>1109</v>
      </c>
      <c r="I146" s="174">
        <v>48</v>
      </c>
      <c r="J146" s="272" t="s">
        <v>719</v>
      </c>
    </row>
    <row r="147" spans="1:10" ht="12.75">
      <c r="A147" s="162" t="s">
        <v>667</v>
      </c>
      <c r="B147" s="173">
        <v>452</v>
      </c>
      <c r="C147" s="156"/>
      <c r="D147" s="117" t="s">
        <v>455</v>
      </c>
      <c r="E147" s="174">
        <v>6</v>
      </c>
      <c r="F147" s="174">
        <v>340</v>
      </c>
      <c r="G147" s="272">
        <v>-6.84931506849316</v>
      </c>
      <c r="H147" s="174">
        <v>14</v>
      </c>
      <c r="I147" s="174">
        <v>946</v>
      </c>
      <c r="J147" s="272">
        <v>44.4274809160305</v>
      </c>
    </row>
    <row r="148" spans="1:10" ht="12.75">
      <c r="A148" s="162" t="s">
        <v>668</v>
      </c>
      <c r="B148" s="173">
        <v>453</v>
      </c>
      <c r="C148" s="156"/>
      <c r="D148" s="117" t="s">
        <v>456</v>
      </c>
      <c r="E148" s="174" t="s">
        <v>106</v>
      </c>
      <c r="F148" s="174" t="s">
        <v>106</v>
      </c>
      <c r="G148" s="272" t="s">
        <v>1109</v>
      </c>
      <c r="H148" s="174" t="s">
        <v>106</v>
      </c>
      <c r="I148" s="174" t="s">
        <v>106</v>
      </c>
      <c r="J148" s="272" t="s">
        <v>1109</v>
      </c>
    </row>
    <row r="149" spans="1:10" ht="14.25">
      <c r="A149" s="654" t="s">
        <v>721</v>
      </c>
      <c r="B149" s="654"/>
      <c r="C149" s="654"/>
      <c r="D149" s="654"/>
      <c r="E149" s="654"/>
      <c r="F149" s="654"/>
      <c r="G149" s="654"/>
      <c r="H149" s="654"/>
      <c r="I149" s="654"/>
      <c r="J149" s="654"/>
    </row>
    <row r="150" spans="4:10" ht="12.75">
      <c r="D150" s="162"/>
      <c r="E150" s="165"/>
      <c r="F150" s="166"/>
      <c r="H150" s="176"/>
      <c r="I150" s="177"/>
      <c r="J150" s="178"/>
    </row>
    <row r="151" spans="1:10" ht="17.25" customHeight="1">
      <c r="A151" s="655" t="s">
        <v>1041</v>
      </c>
      <c r="B151" s="656"/>
      <c r="C151" s="660" t="s">
        <v>1042</v>
      </c>
      <c r="D151" s="531"/>
      <c r="E151" s="665" t="s">
        <v>1191</v>
      </c>
      <c r="F151" s="666"/>
      <c r="G151" s="666"/>
      <c r="H151" s="540" t="s">
        <v>1205</v>
      </c>
      <c r="I151" s="666"/>
      <c r="J151" s="666"/>
    </row>
    <row r="152" spans="1:10" ht="16.5" customHeight="1">
      <c r="A152" s="516"/>
      <c r="B152" s="657"/>
      <c r="C152" s="661"/>
      <c r="D152" s="662"/>
      <c r="E152" s="51" t="s">
        <v>473</v>
      </c>
      <c r="F152" s="667" t="s">
        <v>474</v>
      </c>
      <c r="G152" s="668"/>
      <c r="H152" s="95" t="s">
        <v>473</v>
      </c>
      <c r="I152" s="669" t="s">
        <v>474</v>
      </c>
      <c r="J152" s="670"/>
    </row>
    <row r="153" spans="1:10" ht="12.75" customHeight="1">
      <c r="A153" s="516"/>
      <c r="B153" s="657"/>
      <c r="C153" s="661"/>
      <c r="D153" s="662"/>
      <c r="E153" s="671" t="s">
        <v>111</v>
      </c>
      <c r="F153" s="646" t="s">
        <v>107</v>
      </c>
      <c r="G153" s="674" t="s">
        <v>1206</v>
      </c>
      <c r="H153" s="646" t="s">
        <v>111</v>
      </c>
      <c r="I153" s="646" t="s">
        <v>107</v>
      </c>
      <c r="J153" s="649" t="s">
        <v>1209</v>
      </c>
    </row>
    <row r="154" spans="1:10" ht="12.75" customHeight="1">
      <c r="A154" s="516"/>
      <c r="B154" s="657"/>
      <c r="C154" s="661"/>
      <c r="D154" s="662"/>
      <c r="E154" s="672"/>
      <c r="F154" s="647"/>
      <c r="G154" s="675"/>
      <c r="H154" s="647"/>
      <c r="I154" s="647"/>
      <c r="J154" s="650"/>
    </row>
    <row r="155" spans="1:10" ht="12.75" customHeight="1">
      <c r="A155" s="516"/>
      <c r="B155" s="657"/>
      <c r="C155" s="661"/>
      <c r="D155" s="662"/>
      <c r="E155" s="672"/>
      <c r="F155" s="647"/>
      <c r="G155" s="675"/>
      <c r="H155" s="647"/>
      <c r="I155" s="647"/>
      <c r="J155" s="650"/>
    </row>
    <row r="156" spans="1:10" ht="28.5" customHeight="1">
      <c r="A156" s="658"/>
      <c r="B156" s="659"/>
      <c r="C156" s="663"/>
      <c r="D156" s="664"/>
      <c r="E156" s="673"/>
      <c r="F156" s="648"/>
      <c r="G156" s="676"/>
      <c r="H156" s="648"/>
      <c r="I156" s="648"/>
      <c r="J156" s="651"/>
    </row>
    <row r="157" spans="1:9" ht="12.75">
      <c r="A157" s="162"/>
      <c r="B157" s="172"/>
      <c r="C157" s="156"/>
      <c r="D157" s="182"/>
      <c r="E157" s="165"/>
      <c r="F157" s="166"/>
      <c r="H157" s="165"/>
      <c r="I157" s="166"/>
    </row>
    <row r="158" spans="2:4" ht="12.75">
      <c r="B158" s="180"/>
      <c r="C158" s="181" t="s">
        <v>832</v>
      </c>
      <c r="D158" s="117"/>
    </row>
    <row r="159" spans="1:4" ht="12.75">
      <c r="A159" s="162"/>
      <c r="B159" s="179"/>
      <c r="C159" s="156"/>
      <c r="D159" s="117"/>
    </row>
    <row r="160" spans="1:10" ht="12.75">
      <c r="A160" s="162" t="s">
        <v>669</v>
      </c>
      <c r="B160" s="173">
        <v>454</v>
      </c>
      <c r="C160" s="156"/>
      <c r="D160" s="117" t="s">
        <v>457</v>
      </c>
      <c r="E160" s="174" t="s">
        <v>106</v>
      </c>
      <c r="F160" s="174" t="s">
        <v>106</v>
      </c>
      <c r="G160" s="272" t="s">
        <v>1109</v>
      </c>
      <c r="H160" s="174" t="s">
        <v>106</v>
      </c>
      <c r="I160" s="174" t="s">
        <v>106</v>
      </c>
      <c r="J160" s="272" t="s">
        <v>1109</v>
      </c>
    </row>
    <row r="161" spans="1:10" ht="12.75">
      <c r="A161" s="162" t="s">
        <v>670</v>
      </c>
      <c r="B161" s="173">
        <v>456</v>
      </c>
      <c r="C161" s="156"/>
      <c r="D161" s="117" t="s">
        <v>458</v>
      </c>
      <c r="E161" s="174">
        <v>154</v>
      </c>
      <c r="F161" s="174">
        <v>1174</v>
      </c>
      <c r="G161" s="272">
        <v>-99.1578917166385</v>
      </c>
      <c r="H161" s="174">
        <v>226</v>
      </c>
      <c r="I161" s="174">
        <v>1936</v>
      </c>
      <c r="J161" s="272">
        <v>-99.0354386611729</v>
      </c>
    </row>
    <row r="162" spans="1:10" ht="12.75">
      <c r="A162" s="162" t="s">
        <v>671</v>
      </c>
      <c r="B162" s="173">
        <v>457</v>
      </c>
      <c r="C162" s="156"/>
      <c r="D162" s="117" t="s">
        <v>459</v>
      </c>
      <c r="E162" s="174" t="s">
        <v>106</v>
      </c>
      <c r="F162" s="174" t="s">
        <v>106</v>
      </c>
      <c r="G162" s="272" t="s">
        <v>1109</v>
      </c>
      <c r="H162" s="174" t="s">
        <v>106</v>
      </c>
      <c r="I162" s="174" t="s">
        <v>106</v>
      </c>
      <c r="J162" s="272" t="s">
        <v>1109</v>
      </c>
    </row>
    <row r="163" spans="1:10" ht="12.75">
      <c r="A163" s="162" t="s">
        <v>672</v>
      </c>
      <c r="B163" s="173">
        <v>459</v>
      </c>
      <c r="C163" s="156"/>
      <c r="D163" s="117" t="s">
        <v>460</v>
      </c>
      <c r="E163" s="174" t="s">
        <v>106</v>
      </c>
      <c r="F163" s="174" t="s">
        <v>106</v>
      </c>
      <c r="G163" s="272" t="s">
        <v>1109</v>
      </c>
      <c r="H163" s="174" t="s">
        <v>106</v>
      </c>
      <c r="I163" s="174" t="s">
        <v>106</v>
      </c>
      <c r="J163" s="272" t="s">
        <v>1109</v>
      </c>
    </row>
    <row r="164" spans="1:10" ht="12.75">
      <c r="A164" s="162" t="s">
        <v>673</v>
      </c>
      <c r="B164" s="173">
        <v>460</v>
      </c>
      <c r="C164" s="156"/>
      <c r="D164" s="117" t="s">
        <v>461</v>
      </c>
      <c r="E164" s="174" t="s">
        <v>106</v>
      </c>
      <c r="F164" s="174" t="s">
        <v>106</v>
      </c>
      <c r="G164" s="272" t="s">
        <v>1109</v>
      </c>
      <c r="H164" s="174" t="s">
        <v>106</v>
      </c>
      <c r="I164" s="174" t="s">
        <v>106</v>
      </c>
      <c r="J164" s="272" t="s">
        <v>1109</v>
      </c>
    </row>
    <row r="165" spans="1:10" ht="12.75">
      <c r="A165" s="162" t="s">
        <v>674</v>
      </c>
      <c r="B165" s="173">
        <v>463</v>
      </c>
      <c r="C165" s="156"/>
      <c r="D165" s="117" t="s">
        <v>462</v>
      </c>
      <c r="E165" s="174" t="s">
        <v>106</v>
      </c>
      <c r="F165" s="174" t="s">
        <v>106</v>
      </c>
      <c r="G165" s="272" t="s">
        <v>1109</v>
      </c>
      <c r="H165" s="174" t="s">
        <v>106</v>
      </c>
      <c r="I165" s="174" t="s">
        <v>106</v>
      </c>
      <c r="J165" s="272" t="s">
        <v>1109</v>
      </c>
    </row>
    <row r="166" spans="1:10" ht="12.75">
      <c r="A166" s="162" t="s">
        <v>675</v>
      </c>
      <c r="B166" s="173">
        <v>464</v>
      </c>
      <c r="C166" s="156"/>
      <c r="D166" s="117" t="s">
        <v>463</v>
      </c>
      <c r="E166" s="174">
        <v>1</v>
      </c>
      <c r="F166" s="174">
        <v>74</v>
      </c>
      <c r="G166" s="272" t="s">
        <v>719</v>
      </c>
      <c r="H166" s="174">
        <v>1</v>
      </c>
      <c r="I166" s="174">
        <v>74</v>
      </c>
      <c r="J166" s="272">
        <v>289.473684210526</v>
      </c>
    </row>
    <row r="167" spans="1:10" ht="12.75">
      <c r="A167" s="162" t="s">
        <v>727</v>
      </c>
      <c r="B167" s="173">
        <v>465</v>
      </c>
      <c r="C167" s="156"/>
      <c r="D167" s="117" t="s">
        <v>464</v>
      </c>
      <c r="E167" s="174" t="s">
        <v>106</v>
      </c>
      <c r="F167" s="174" t="s">
        <v>106</v>
      </c>
      <c r="G167" s="272" t="s">
        <v>1109</v>
      </c>
      <c r="H167" s="174" t="s">
        <v>106</v>
      </c>
      <c r="I167" s="174" t="s">
        <v>106</v>
      </c>
      <c r="J167" s="272" t="s">
        <v>1109</v>
      </c>
    </row>
    <row r="168" spans="1:10" ht="12.75">
      <c r="A168" s="162" t="s">
        <v>728</v>
      </c>
      <c r="B168" s="173">
        <v>467</v>
      </c>
      <c r="C168" s="156"/>
      <c r="D168" s="117" t="s">
        <v>465</v>
      </c>
      <c r="E168" s="174" t="s">
        <v>106</v>
      </c>
      <c r="F168" s="174" t="s">
        <v>106</v>
      </c>
      <c r="G168" s="272" t="s">
        <v>1109</v>
      </c>
      <c r="H168" s="174" t="s">
        <v>106</v>
      </c>
      <c r="I168" s="174" t="s">
        <v>106</v>
      </c>
      <c r="J168" s="272" t="s">
        <v>1109</v>
      </c>
    </row>
    <row r="169" spans="1:10" ht="12.75">
      <c r="A169" s="162" t="s">
        <v>729</v>
      </c>
      <c r="B169" s="173">
        <v>468</v>
      </c>
      <c r="C169" s="156"/>
      <c r="D169" s="117" t="s">
        <v>112</v>
      </c>
      <c r="E169" s="174" t="s">
        <v>106</v>
      </c>
      <c r="F169" s="174" t="s">
        <v>106</v>
      </c>
      <c r="G169" s="272" t="s">
        <v>1109</v>
      </c>
      <c r="H169" s="174" t="s">
        <v>106</v>
      </c>
      <c r="I169" s="174" t="s">
        <v>106</v>
      </c>
      <c r="J169" s="272" t="s">
        <v>1109</v>
      </c>
    </row>
    <row r="170" spans="1:10" ht="12.75">
      <c r="A170" s="162" t="s">
        <v>730</v>
      </c>
      <c r="B170" s="173">
        <v>469</v>
      </c>
      <c r="C170" s="156"/>
      <c r="D170" s="117" t="s">
        <v>113</v>
      </c>
      <c r="E170" s="174">
        <v>17</v>
      </c>
      <c r="F170" s="174">
        <v>4601</v>
      </c>
      <c r="G170" s="272" t="s">
        <v>719</v>
      </c>
      <c r="H170" s="174">
        <v>21</v>
      </c>
      <c r="I170" s="174">
        <v>7753</v>
      </c>
      <c r="J170" s="272">
        <v>146.518282988871</v>
      </c>
    </row>
    <row r="171" spans="1:10" ht="12.75">
      <c r="A171" s="162" t="s">
        <v>731</v>
      </c>
      <c r="B171" s="173">
        <v>470</v>
      </c>
      <c r="C171" s="156"/>
      <c r="D171" s="117" t="s">
        <v>114</v>
      </c>
      <c r="E171" s="174" t="s">
        <v>106</v>
      </c>
      <c r="F171" s="174" t="s">
        <v>106</v>
      </c>
      <c r="G171" s="272" t="s">
        <v>1109</v>
      </c>
      <c r="H171" s="174" t="s">
        <v>106</v>
      </c>
      <c r="I171" s="174" t="s">
        <v>106</v>
      </c>
      <c r="J171" s="272" t="s">
        <v>1109</v>
      </c>
    </row>
    <row r="172" spans="1:10" ht="12.75">
      <c r="A172" s="162" t="s">
        <v>732</v>
      </c>
      <c r="B172" s="173">
        <v>472</v>
      </c>
      <c r="C172" s="156"/>
      <c r="D172" s="117" t="s">
        <v>115</v>
      </c>
      <c r="E172" s="174" t="s">
        <v>106</v>
      </c>
      <c r="F172" s="174" t="s">
        <v>106</v>
      </c>
      <c r="G172" s="272" t="s">
        <v>1109</v>
      </c>
      <c r="H172" s="174" t="s">
        <v>106</v>
      </c>
      <c r="I172" s="174" t="s">
        <v>106</v>
      </c>
      <c r="J172" s="272">
        <v>-100</v>
      </c>
    </row>
    <row r="173" spans="1:10" ht="12.75">
      <c r="A173" s="162" t="s">
        <v>733</v>
      </c>
      <c r="B173" s="173">
        <v>473</v>
      </c>
      <c r="C173" s="156"/>
      <c r="D173" s="117" t="s">
        <v>116</v>
      </c>
      <c r="E173" s="174" t="s">
        <v>1109</v>
      </c>
      <c r="F173" s="174" t="s">
        <v>1109</v>
      </c>
      <c r="G173" s="272" t="s">
        <v>1109</v>
      </c>
      <c r="H173" s="174">
        <v>4987</v>
      </c>
      <c r="I173" s="174">
        <v>44944</v>
      </c>
      <c r="J173" s="272" t="s">
        <v>719</v>
      </c>
    </row>
    <row r="174" spans="1:10" ht="12.75">
      <c r="A174" s="162" t="s">
        <v>734</v>
      </c>
      <c r="B174" s="173">
        <v>474</v>
      </c>
      <c r="C174" s="156"/>
      <c r="D174" s="117" t="s">
        <v>117</v>
      </c>
      <c r="E174" s="174" t="s">
        <v>106</v>
      </c>
      <c r="F174" s="174" t="s">
        <v>106</v>
      </c>
      <c r="G174" s="272" t="s">
        <v>1109</v>
      </c>
      <c r="H174" s="174" t="s">
        <v>106</v>
      </c>
      <c r="I174" s="174" t="s">
        <v>106</v>
      </c>
      <c r="J174" s="272" t="s">
        <v>1109</v>
      </c>
    </row>
    <row r="175" spans="1:10" ht="12.75">
      <c r="A175" s="183" t="s">
        <v>1052</v>
      </c>
      <c r="B175" s="184">
        <v>475</v>
      </c>
      <c r="D175" s="185" t="s">
        <v>1053</v>
      </c>
      <c r="E175" s="174">
        <v>587</v>
      </c>
      <c r="F175" s="174">
        <v>6833</v>
      </c>
      <c r="G175" s="272" t="s">
        <v>719</v>
      </c>
      <c r="H175" s="174">
        <v>587</v>
      </c>
      <c r="I175" s="174">
        <v>6833</v>
      </c>
      <c r="J175" s="272" t="s">
        <v>719</v>
      </c>
    </row>
    <row r="176" spans="1:10" ht="12.75">
      <c r="A176" s="183" t="s">
        <v>1054</v>
      </c>
      <c r="B176" s="184">
        <v>477</v>
      </c>
      <c r="D176" s="185" t="s">
        <v>1055</v>
      </c>
      <c r="E176" s="174" t="s">
        <v>106</v>
      </c>
      <c r="F176" s="174" t="s">
        <v>106</v>
      </c>
      <c r="G176" s="272" t="s">
        <v>1109</v>
      </c>
      <c r="H176" s="174" t="s">
        <v>106</v>
      </c>
      <c r="I176" s="174" t="s">
        <v>106</v>
      </c>
      <c r="J176" s="272" t="s">
        <v>1109</v>
      </c>
    </row>
    <row r="177" spans="1:10" ht="12.75">
      <c r="A177" s="183" t="s">
        <v>1056</v>
      </c>
      <c r="B177" s="184">
        <v>479</v>
      </c>
      <c r="D177" s="185" t="s">
        <v>1057</v>
      </c>
      <c r="E177" s="174" t="s">
        <v>106</v>
      </c>
      <c r="F177" s="174" t="s">
        <v>106</v>
      </c>
      <c r="G177" s="272" t="s">
        <v>1109</v>
      </c>
      <c r="H177" s="174" t="s">
        <v>106</v>
      </c>
      <c r="I177" s="174" t="s">
        <v>106</v>
      </c>
      <c r="J177" s="272" t="s">
        <v>1109</v>
      </c>
    </row>
    <row r="178" spans="1:10" ht="12.75">
      <c r="A178" s="162" t="s">
        <v>735</v>
      </c>
      <c r="B178" s="173">
        <v>480</v>
      </c>
      <c r="C178" s="156"/>
      <c r="D178" s="117" t="s">
        <v>118</v>
      </c>
      <c r="E178" s="174">
        <v>19686</v>
      </c>
      <c r="F178" s="174">
        <v>49513</v>
      </c>
      <c r="G178" s="272">
        <v>-76.4295643232539</v>
      </c>
      <c r="H178" s="174">
        <v>102633</v>
      </c>
      <c r="I178" s="174">
        <v>815507</v>
      </c>
      <c r="J178" s="272">
        <v>172.788608204662</v>
      </c>
    </row>
    <row r="179" spans="1:10" ht="12.75">
      <c r="A179" s="183" t="s">
        <v>1058</v>
      </c>
      <c r="B179" s="184">
        <v>481</v>
      </c>
      <c r="D179" s="185" t="s">
        <v>1059</v>
      </c>
      <c r="E179" s="174" t="s">
        <v>106</v>
      </c>
      <c r="F179" s="174" t="s">
        <v>106</v>
      </c>
      <c r="G179" s="272" t="s">
        <v>1109</v>
      </c>
      <c r="H179" s="174" t="s">
        <v>106</v>
      </c>
      <c r="I179" s="174" t="s">
        <v>106</v>
      </c>
      <c r="J179" s="272" t="s">
        <v>1109</v>
      </c>
    </row>
    <row r="180" spans="1:10" ht="12.75">
      <c r="A180" s="162" t="s">
        <v>736</v>
      </c>
      <c r="B180" s="173">
        <v>484</v>
      </c>
      <c r="C180" s="156"/>
      <c r="D180" s="117" t="s">
        <v>1060</v>
      </c>
      <c r="E180" s="174" t="s">
        <v>1109</v>
      </c>
      <c r="F180" s="174">
        <v>250</v>
      </c>
      <c r="G180" s="272" t="s">
        <v>719</v>
      </c>
      <c r="H180" s="174">
        <v>300</v>
      </c>
      <c r="I180" s="174">
        <v>22021</v>
      </c>
      <c r="J180" s="272">
        <v>-86.7510980085434</v>
      </c>
    </row>
    <row r="181" spans="1:10" ht="12.75">
      <c r="A181" s="162" t="s">
        <v>737</v>
      </c>
      <c r="B181" s="173">
        <v>488</v>
      </c>
      <c r="C181" s="156"/>
      <c r="D181" s="117" t="s">
        <v>119</v>
      </c>
      <c r="E181" s="174" t="s">
        <v>106</v>
      </c>
      <c r="F181" s="174" t="s">
        <v>106</v>
      </c>
      <c r="G181" s="272" t="s">
        <v>1109</v>
      </c>
      <c r="H181" s="174" t="s">
        <v>106</v>
      </c>
      <c r="I181" s="174" t="s">
        <v>106</v>
      </c>
      <c r="J181" s="272" t="s">
        <v>1109</v>
      </c>
    </row>
    <row r="182" spans="1:10" ht="12.75">
      <c r="A182" s="162" t="s">
        <v>738</v>
      </c>
      <c r="B182" s="173">
        <v>492</v>
      </c>
      <c r="C182" s="156"/>
      <c r="D182" s="117" t="s">
        <v>120</v>
      </c>
      <c r="E182" s="174" t="s">
        <v>106</v>
      </c>
      <c r="F182" s="174" t="s">
        <v>106</v>
      </c>
      <c r="G182" s="272" t="s">
        <v>1109</v>
      </c>
      <c r="H182" s="174" t="s">
        <v>106</v>
      </c>
      <c r="I182" s="174" t="s">
        <v>106</v>
      </c>
      <c r="J182" s="272" t="s">
        <v>1109</v>
      </c>
    </row>
    <row r="183" spans="1:10" ht="12.75">
      <c r="A183" s="162" t="s">
        <v>739</v>
      </c>
      <c r="B183" s="173">
        <v>500</v>
      </c>
      <c r="C183" s="156"/>
      <c r="D183" s="117" t="s">
        <v>121</v>
      </c>
      <c r="E183" s="174">
        <v>2707</v>
      </c>
      <c r="F183" s="174">
        <v>9014</v>
      </c>
      <c r="G183" s="272">
        <v>-98.7677274181333</v>
      </c>
      <c r="H183" s="174">
        <v>197614</v>
      </c>
      <c r="I183" s="174">
        <v>737926</v>
      </c>
      <c r="J183" s="272">
        <v>-44.6272960778237</v>
      </c>
    </row>
    <row r="184" spans="1:10" ht="12.75">
      <c r="A184" s="162" t="s">
        <v>740</v>
      </c>
      <c r="B184" s="173">
        <v>504</v>
      </c>
      <c r="C184" s="156"/>
      <c r="D184" s="117" t="s">
        <v>122</v>
      </c>
      <c r="E184" s="174">
        <v>4305</v>
      </c>
      <c r="F184" s="174">
        <v>32311</v>
      </c>
      <c r="G184" s="272">
        <v>-0.219257612253728</v>
      </c>
      <c r="H184" s="174">
        <v>66356</v>
      </c>
      <c r="I184" s="174">
        <v>224076</v>
      </c>
      <c r="J184" s="272">
        <v>12.19394958993</v>
      </c>
    </row>
    <row r="185" spans="1:10" ht="12.75">
      <c r="A185" s="162" t="s">
        <v>741</v>
      </c>
      <c r="B185" s="173">
        <v>508</v>
      </c>
      <c r="C185" s="156"/>
      <c r="D185" s="117" t="s">
        <v>123</v>
      </c>
      <c r="E185" s="174">
        <v>5246101</v>
      </c>
      <c r="F185" s="174">
        <v>20462536</v>
      </c>
      <c r="G185" s="272">
        <v>6.59489541450795</v>
      </c>
      <c r="H185" s="174">
        <v>13367815</v>
      </c>
      <c r="I185" s="174">
        <v>59815180</v>
      </c>
      <c r="J185" s="272">
        <v>12.6723383356951</v>
      </c>
    </row>
    <row r="186" spans="1:10" ht="12.75">
      <c r="A186" s="162" t="s">
        <v>742</v>
      </c>
      <c r="B186" s="173">
        <v>512</v>
      </c>
      <c r="C186" s="156"/>
      <c r="D186" s="117" t="s">
        <v>124</v>
      </c>
      <c r="E186" s="174">
        <v>152940</v>
      </c>
      <c r="F186" s="174">
        <v>932180</v>
      </c>
      <c r="G186" s="272">
        <v>21.3899328317199</v>
      </c>
      <c r="H186" s="174">
        <v>321861</v>
      </c>
      <c r="I186" s="174">
        <v>1652813</v>
      </c>
      <c r="J186" s="272">
        <v>-36.8541479063807</v>
      </c>
    </row>
    <row r="187" spans="1:10" ht="12.75">
      <c r="A187" s="162" t="s">
        <v>743</v>
      </c>
      <c r="B187" s="173">
        <v>516</v>
      </c>
      <c r="C187" s="156"/>
      <c r="D187" s="117" t="s">
        <v>1061</v>
      </c>
      <c r="E187" s="174" t="s">
        <v>106</v>
      </c>
      <c r="F187" s="174" t="s">
        <v>106</v>
      </c>
      <c r="G187" s="272">
        <v>-100</v>
      </c>
      <c r="H187" s="174" t="s">
        <v>106</v>
      </c>
      <c r="I187" s="174" t="s">
        <v>106</v>
      </c>
      <c r="J187" s="272">
        <v>-100</v>
      </c>
    </row>
    <row r="188" spans="1:10" ht="12.75">
      <c r="A188" s="162" t="s">
        <v>744</v>
      </c>
      <c r="B188" s="173">
        <v>520</v>
      </c>
      <c r="C188" s="156"/>
      <c r="D188" s="117" t="s">
        <v>125</v>
      </c>
      <c r="E188" s="174">
        <v>30</v>
      </c>
      <c r="F188" s="174">
        <v>29496</v>
      </c>
      <c r="G188" s="272">
        <v>-34.0340832848772</v>
      </c>
      <c r="H188" s="174">
        <v>31</v>
      </c>
      <c r="I188" s="174">
        <v>29575</v>
      </c>
      <c r="J188" s="272">
        <v>-65.3046620210694</v>
      </c>
    </row>
    <row r="189" spans="1:10" s="151" customFormat="1" ht="12.75">
      <c r="A189" s="162" t="s">
        <v>745</v>
      </c>
      <c r="B189" s="173">
        <v>524</v>
      </c>
      <c r="C189" s="156"/>
      <c r="D189" s="117" t="s">
        <v>126</v>
      </c>
      <c r="E189" s="174">
        <v>6527</v>
      </c>
      <c r="F189" s="174">
        <v>12369</v>
      </c>
      <c r="G189" s="272" t="s">
        <v>719</v>
      </c>
      <c r="H189" s="174">
        <v>6667</v>
      </c>
      <c r="I189" s="174">
        <v>15630</v>
      </c>
      <c r="J189" s="272">
        <v>214.740233588401</v>
      </c>
    </row>
    <row r="190" spans="1:10" s="151" customFormat="1" ht="12.75">
      <c r="A190" s="162" t="s">
        <v>746</v>
      </c>
      <c r="B190" s="173">
        <v>528</v>
      </c>
      <c r="C190" s="156"/>
      <c r="D190" s="117" t="s">
        <v>127</v>
      </c>
      <c r="E190" s="174">
        <v>88159</v>
      </c>
      <c r="F190" s="174">
        <v>1120278</v>
      </c>
      <c r="G190" s="272">
        <v>21.1113969976151</v>
      </c>
      <c r="H190" s="174">
        <v>185718</v>
      </c>
      <c r="I190" s="174">
        <v>3359479</v>
      </c>
      <c r="J190" s="272">
        <v>58.9304122187241</v>
      </c>
    </row>
    <row r="191" spans="1:10" s="151" customFormat="1" ht="12.75">
      <c r="A191" s="162" t="s">
        <v>747</v>
      </c>
      <c r="B191" s="173">
        <v>529</v>
      </c>
      <c r="C191" s="156"/>
      <c r="D191" s="117" t="s">
        <v>970</v>
      </c>
      <c r="E191" s="174" t="s">
        <v>106</v>
      </c>
      <c r="F191" s="174" t="s">
        <v>106</v>
      </c>
      <c r="G191" s="272" t="s">
        <v>1109</v>
      </c>
      <c r="H191" s="174" t="s">
        <v>106</v>
      </c>
      <c r="I191" s="174" t="s">
        <v>106</v>
      </c>
      <c r="J191" s="272" t="s">
        <v>1109</v>
      </c>
    </row>
    <row r="192" spans="1:10" s="6" customFormat="1" ht="21" customHeight="1">
      <c r="A192" s="75" t="s">
        <v>684</v>
      </c>
      <c r="B192" s="175" t="s">
        <v>684</v>
      </c>
      <c r="C192" s="38" t="s">
        <v>1062</v>
      </c>
      <c r="D192" s="22"/>
      <c r="E192" s="78">
        <v>72987129</v>
      </c>
      <c r="F192" s="78">
        <v>510646636</v>
      </c>
      <c r="G192" s="271">
        <v>13.3469210547178</v>
      </c>
      <c r="H192" s="78">
        <v>207562775</v>
      </c>
      <c r="I192" s="78">
        <v>1426801821</v>
      </c>
      <c r="J192" s="271">
        <v>11.0299742098196</v>
      </c>
    </row>
    <row r="193" spans="1:10" s="151" customFormat="1" ht="21" customHeight="1">
      <c r="A193" s="162" t="s">
        <v>583</v>
      </c>
      <c r="B193" s="173">
        <v>76</v>
      </c>
      <c r="C193" s="156"/>
      <c r="D193" s="117" t="s">
        <v>382</v>
      </c>
      <c r="E193" s="174">
        <v>81366</v>
      </c>
      <c r="F193" s="174">
        <v>346744</v>
      </c>
      <c r="G193" s="272">
        <v>358.771384342626</v>
      </c>
      <c r="H193" s="174">
        <v>347453</v>
      </c>
      <c r="I193" s="174">
        <v>1130823</v>
      </c>
      <c r="J193" s="272">
        <v>217.997064183033</v>
      </c>
    </row>
    <row r="194" spans="1:10" s="151" customFormat="1" ht="12.75">
      <c r="A194" s="162" t="s">
        <v>584</v>
      </c>
      <c r="B194" s="173">
        <v>77</v>
      </c>
      <c r="C194" s="156"/>
      <c r="D194" s="117" t="s">
        <v>383</v>
      </c>
      <c r="E194" s="174">
        <v>126242</v>
      </c>
      <c r="F194" s="174">
        <v>293301</v>
      </c>
      <c r="G194" s="272">
        <v>100.480522765022</v>
      </c>
      <c r="H194" s="174">
        <v>387579</v>
      </c>
      <c r="I194" s="174">
        <v>975444</v>
      </c>
      <c r="J194" s="272">
        <v>377.33518634513</v>
      </c>
    </row>
    <row r="195" spans="1:10" s="151" customFormat="1" ht="12.75">
      <c r="A195" s="162" t="s">
        <v>585</v>
      </c>
      <c r="B195" s="173">
        <v>78</v>
      </c>
      <c r="C195" s="156"/>
      <c r="D195" s="117" t="s">
        <v>384</v>
      </c>
      <c r="E195" s="174">
        <v>3</v>
      </c>
      <c r="F195" s="174">
        <v>934</v>
      </c>
      <c r="G195" s="272">
        <v>-3.61197110423116</v>
      </c>
      <c r="H195" s="174">
        <v>282548</v>
      </c>
      <c r="I195" s="174">
        <v>339350</v>
      </c>
      <c r="J195" s="272" t="s">
        <v>719</v>
      </c>
    </row>
    <row r="196" spans="1:10" ht="12.75">
      <c r="A196" s="162" t="s">
        <v>586</v>
      </c>
      <c r="B196" s="173">
        <v>79</v>
      </c>
      <c r="C196" s="156"/>
      <c r="D196" s="117" t="s">
        <v>385</v>
      </c>
      <c r="E196" s="174">
        <v>91630</v>
      </c>
      <c r="F196" s="174">
        <v>159892</v>
      </c>
      <c r="G196" s="272" t="s">
        <v>719</v>
      </c>
      <c r="H196" s="174">
        <v>140878</v>
      </c>
      <c r="I196" s="174">
        <v>223771</v>
      </c>
      <c r="J196" s="272">
        <v>-77.8786231167701</v>
      </c>
    </row>
    <row r="197" spans="1:10" ht="12.75">
      <c r="A197" s="162" t="s">
        <v>587</v>
      </c>
      <c r="B197" s="173">
        <v>80</v>
      </c>
      <c r="C197" s="156"/>
      <c r="D197" s="117" t="s">
        <v>386</v>
      </c>
      <c r="E197" s="174">
        <v>2</v>
      </c>
      <c r="F197" s="174">
        <v>234</v>
      </c>
      <c r="G197" s="272">
        <v>-48.6842105263158</v>
      </c>
      <c r="H197" s="174">
        <v>11</v>
      </c>
      <c r="I197" s="174">
        <v>1802</v>
      </c>
      <c r="J197" s="272">
        <v>7.90419161676647</v>
      </c>
    </row>
    <row r="198" spans="1:10" ht="12.75">
      <c r="A198" s="162" t="s">
        <v>588</v>
      </c>
      <c r="B198" s="173">
        <v>81</v>
      </c>
      <c r="C198" s="156"/>
      <c r="D198" s="117" t="s">
        <v>387</v>
      </c>
      <c r="E198" s="174">
        <v>72843</v>
      </c>
      <c r="F198" s="174">
        <v>196120</v>
      </c>
      <c r="G198" s="272">
        <v>43.7102931801361</v>
      </c>
      <c r="H198" s="174">
        <v>102756</v>
      </c>
      <c r="I198" s="174">
        <v>246806</v>
      </c>
      <c r="J198" s="272">
        <v>-35.0626729953587</v>
      </c>
    </row>
    <row r="199" spans="1:10" ht="12.75">
      <c r="A199" s="162" t="s">
        <v>589</v>
      </c>
      <c r="B199" s="173">
        <v>82</v>
      </c>
      <c r="C199" s="156"/>
      <c r="D199" s="117" t="s">
        <v>388</v>
      </c>
      <c r="E199" s="174" t="s">
        <v>106</v>
      </c>
      <c r="F199" s="174" t="s">
        <v>106</v>
      </c>
      <c r="G199" s="272" t="s">
        <v>1109</v>
      </c>
      <c r="H199" s="174" t="s">
        <v>106</v>
      </c>
      <c r="I199" s="174" t="s">
        <v>106</v>
      </c>
      <c r="J199" s="272">
        <v>-100</v>
      </c>
    </row>
    <row r="200" spans="1:10" ht="12.75">
      <c r="A200" s="162" t="s">
        <v>590</v>
      </c>
      <c r="B200" s="173">
        <v>83</v>
      </c>
      <c r="C200" s="156"/>
      <c r="D200" s="117" t="s">
        <v>969</v>
      </c>
      <c r="E200" s="174">
        <v>3</v>
      </c>
      <c r="F200" s="174">
        <v>646</v>
      </c>
      <c r="G200" s="272">
        <v>-27.5784753363229</v>
      </c>
      <c r="H200" s="174">
        <v>9</v>
      </c>
      <c r="I200" s="174">
        <v>2259</v>
      </c>
      <c r="J200" s="272">
        <v>-73.7752495936847</v>
      </c>
    </row>
    <row r="201" spans="1:10" ht="12.75">
      <c r="A201" s="162" t="s">
        <v>749</v>
      </c>
      <c r="B201" s="173">
        <v>604</v>
      </c>
      <c r="C201" s="156"/>
      <c r="D201" s="117" t="s">
        <v>129</v>
      </c>
      <c r="E201" s="174">
        <v>40</v>
      </c>
      <c r="F201" s="174">
        <v>9783</v>
      </c>
      <c r="G201" s="272">
        <v>182.909196067091</v>
      </c>
      <c r="H201" s="174">
        <v>133</v>
      </c>
      <c r="I201" s="174">
        <v>46331</v>
      </c>
      <c r="J201" s="272">
        <v>419.231200268968</v>
      </c>
    </row>
    <row r="202" spans="1:10" ht="12.75">
      <c r="A202" s="162" t="s">
        <v>750</v>
      </c>
      <c r="B202" s="173">
        <v>608</v>
      </c>
      <c r="C202" s="156"/>
      <c r="D202" s="117" t="s">
        <v>130</v>
      </c>
      <c r="E202" s="174">
        <v>12512</v>
      </c>
      <c r="F202" s="174">
        <v>22271</v>
      </c>
      <c r="G202" s="272" t="s">
        <v>719</v>
      </c>
      <c r="H202" s="174">
        <v>12543</v>
      </c>
      <c r="I202" s="174">
        <v>23155</v>
      </c>
      <c r="J202" s="272" t="s">
        <v>719</v>
      </c>
    </row>
    <row r="203" spans="1:10" ht="12.75">
      <c r="A203" s="162" t="s">
        <v>751</v>
      </c>
      <c r="B203" s="173">
        <v>612</v>
      </c>
      <c r="C203" s="156"/>
      <c r="D203" s="117" t="s">
        <v>131</v>
      </c>
      <c r="E203" s="174">
        <v>2</v>
      </c>
      <c r="F203" s="174">
        <v>504</v>
      </c>
      <c r="G203" s="272">
        <v>-82.9787234042553</v>
      </c>
      <c r="H203" s="174">
        <v>31</v>
      </c>
      <c r="I203" s="174">
        <v>4701</v>
      </c>
      <c r="J203" s="272">
        <v>-34.8260085955913</v>
      </c>
    </row>
    <row r="204" spans="1:10" ht="12.75">
      <c r="A204" s="162" t="s">
        <v>752</v>
      </c>
      <c r="B204" s="173">
        <v>616</v>
      </c>
      <c r="C204" s="156"/>
      <c r="D204" s="117" t="s">
        <v>132</v>
      </c>
      <c r="E204" s="174">
        <v>99547</v>
      </c>
      <c r="F204" s="174">
        <v>214915</v>
      </c>
      <c r="G204" s="272">
        <v>-46.6648633087812</v>
      </c>
      <c r="H204" s="174">
        <v>252518</v>
      </c>
      <c r="I204" s="174">
        <v>423964</v>
      </c>
      <c r="J204" s="272">
        <v>-34.3317611889439</v>
      </c>
    </row>
    <row r="205" spans="1:10" ht="12.75">
      <c r="A205" s="162" t="s">
        <v>753</v>
      </c>
      <c r="B205" s="173">
        <v>624</v>
      </c>
      <c r="C205" s="156"/>
      <c r="D205" s="117" t="s">
        <v>133</v>
      </c>
      <c r="E205" s="174">
        <v>387383</v>
      </c>
      <c r="F205" s="174">
        <v>2507555</v>
      </c>
      <c r="G205" s="272">
        <v>-47.9697440582544</v>
      </c>
      <c r="H205" s="174">
        <v>900382</v>
      </c>
      <c r="I205" s="174">
        <v>7337639</v>
      </c>
      <c r="J205" s="272">
        <v>-25.3226635901374</v>
      </c>
    </row>
    <row r="206" spans="1:10" ht="12.75">
      <c r="A206" s="162" t="s">
        <v>754</v>
      </c>
      <c r="B206" s="173">
        <v>625</v>
      </c>
      <c r="C206" s="156"/>
      <c r="D206" s="117" t="s">
        <v>487</v>
      </c>
      <c r="E206" s="174">
        <v>1</v>
      </c>
      <c r="F206" s="174">
        <v>310</v>
      </c>
      <c r="G206" s="272">
        <v>-30.0225733634311</v>
      </c>
      <c r="H206" s="174">
        <v>3</v>
      </c>
      <c r="I206" s="174">
        <v>452</v>
      </c>
      <c r="J206" s="272">
        <v>-9.78043912175649</v>
      </c>
    </row>
    <row r="207" spans="1:10" ht="12.75">
      <c r="A207" s="162" t="s">
        <v>968</v>
      </c>
      <c r="B207" s="173">
        <v>626</v>
      </c>
      <c r="C207" s="156"/>
      <c r="D207" s="117" t="s">
        <v>134</v>
      </c>
      <c r="E207" s="174" t="s">
        <v>106</v>
      </c>
      <c r="F207" s="174" t="s">
        <v>106</v>
      </c>
      <c r="G207" s="272" t="s">
        <v>1109</v>
      </c>
      <c r="H207" s="174" t="s">
        <v>106</v>
      </c>
      <c r="I207" s="174" t="s">
        <v>106</v>
      </c>
      <c r="J207" s="272" t="s">
        <v>1109</v>
      </c>
    </row>
    <row r="208" spans="1:10" ht="12.75">
      <c r="A208" s="162" t="s">
        <v>755</v>
      </c>
      <c r="B208" s="173">
        <v>628</v>
      </c>
      <c r="C208" s="156"/>
      <c r="D208" s="117" t="s">
        <v>135</v>
      </c>
      <c r="E208" s="174">
        <v>14</v>
      </c>
      <c r="F208" s="174">
        <v>1582</v>
      </c>
      <c r="G208" s="272">
        <v>-92.8876500472059</v>
      </c>
      <c r="H208" s="174">
        <v>655</v>
      </c>
      <c r="I208" s="174">
        <v>59906</v>
      </c>
      <c r="J208" s="272">
        <v>-64.4100925007278</v>
      </c>
    </row>
    <row r="209" spans="1:10" ht="12.75">
      <c r="A209" s="162" t="s">
        <v>756</v>
      </c>
      <c r="B209" s="173">
        <v>632</v>
      </c>
      <c r="C209" s="156"/>
      <c r="D209" s="117" t="s">
        <v>136</v>
      </c>
      <c r="E209" s="174">
        <v>2068449</v>
      </c>
      <c r="F209" s="174">
        <v>2641086</v>
      </c>
      <c r="G209" s="272">
        <v>159.41908126792</v>
      </c>
      <c r="H209" s="174">
        <v>3338751</v>
      </c>
      <c r="I209" s="174">
        <v>4515147</v>
      </c>
      <c r="J209" s="272">
        <v>64.2965552700726</v>
      </c>
    </row>
    <row r="210" spans="1:10" ht="12.75">
      <c r="A210" s="162" t="s">
        <v>757</v>
      </c>
      <c r="B210" s="173">
        <v>636</v>
      </c>
      <c r="C210" s="156"/>
      <c r="D210" s="117" t="s">
        <v>137</v>
      </c>
      <c r="E210" s="174">
        <v>49560</v>
      </c>
      <c r="F210" s="174">
        <v>76132</v>
      </c>
      <c r="G210" s="272">
        <v>-26.1126962868068</v>
      </c>
      <c r="H210" s="174">
        <v>296484</v>
      </c>
      <c r="I210" s="174">
        <v>405643</v>
      </c>
      <c r="J210" s="272">
        <v>64.8479503883026</v>
      </c>
    </row>
    <row r="211" spans="1:10" ht="12.75">
      <c r="A211" s="162" t="s">
        <v>758</v>
      </c>
      <c r="B211" s="173">
        <v>640</v>
      </c>
      <c r="C211" s="156"/>
      <c r="D211" s="117" t="s">
        <v>138</v>
      </c>
      <c r="E211" s="174">
        <v>713772</v>
      </c>
      <c r="F211" s="174">
        <v>1351562</v>
      </c>
      <c r="G211" s="272">
        <v>417.324504325193</v>
      </c>
      <c r="H211" s="174">
        <v>938603</v>
      </c>
      <c r="I211" s="174">
        <v>1780167</v>
      </c>
      <c r="J211" s="272">
        <v>319.821003230904</v>
      </c>
    </row>
    <row r="212" spans="1:10" ht="12.75">
      <c r="A212" s="162" t="s">
        <v>759</v>
      </c>
      <c r="B212" s="173">
        <v>644</v>
      </c>
      <c r="C212" s="156"/>
      <c r="D212" s="117" t="s">
        <v>139</v>
      </c>
      <c r="E212" s="174">
        <v>1</v>
      </c>
      <c r="F212" s="174">
        <v>796</v>
      </c>
      <c r="G212" s="272">
        <v>-99.8090618845784</v>
      </c>
      <c r="H212" s="174">
        <v>659</v>
      </c>
      <c r="I212" s="174">
        <v>63089</v>
      </c>
      <c r="J212" s="272">
        <v>-87.1844040927678</v>
      </c>
    </row>
    <row r="213" spans="1:10" ht="12.75">
      <c r="A213" s="162" t="s">
        <v>760</v>
      </c>
      <c r="B213" s="173">
        <v>647</v>
      </c>
      <c r="C213" s="156"/>
      <c r="D213" s="117" t="s">
        <v>140</v>
      </c>
      <c r="E213" s="174">
        <v>247842</v>
      </c>
      <c r="F213" s="174">
        <v>647975</v>
      </c>
      <c r="G213" s="272">
        <v>-83.4165014224482</v>
      </c>
      <c r="H213" s="174">
        <v>1394306</v>
      </c>
      <c r="I213" s="174">
        <v>3503135</v>
      </c>
      <c r="J213" s="272">
        <v>-72.4625011575051</v>
      </c>
    </row>
    <row r="214" spans="1:10" ht="12.75">
      <c r="A214" s="162" t="s">
        <v>761</v>
      </c>
      <c r="B214" s="173">
        <v>649</v>
      </c>
      <c r="C214" s="156"/>
      <c r="D214" s="117" t="s">
        <v>141</v>
      </c>
      <c r="E214" s="174">
        <v>53</v>
      </c>
      <c r="F214" s="174">
        <v>50879</v>
      </c>
      <c r="G214" s="272" t="s">
        <v>719</v>
      </c>
      <c r="H214" s="174">
        <v>117</v>
      </c>
      <c r="I214" s="174">
        <v>64056</v>
      </c>
      <c r="J214" s="272" t="s">
        <v>719</v>
      </c>
    </row>
    <row r="215" spans="1:10" ht="12.75">
      <c r="A215" s="162" t="s">
        <v>762</v>
      </c>
      <c r="B215" s="173">
        <v>653</v>
      </c>
      <c r="C215" s="156"/>
      <c r="D215" s="117" t="s">
        <v>142</v>
      </c>
      <c r="E215" s="174" t="s">
        <v>106</v>
      </c>
      <c r="F215" s="174" t="s">
        <v>106</v>
      </c>
      <c r="G215" s="272" t="s">
        <v>1109</v>
      </c>
      <c r="H215" s="174" t="s">
        <v>106</v>
      </c>
      <c r="I215" s="174" t="s">
        <v>106</v>
      </c>
      <c r="J215" s="272" t="s">
        <v>1109</v>
      </c>
    </row>
    <row r="216" spans="1:10" ht="12.75">
      <c r="A216" s="162" t="s">
        <v>763</v>
      </c>
      <c r="B216" s="173">
        <v>660</v>
      </c>
      <c r="C216" s="156"/>
      <c r="D216" s="117" t="s">
        <v>143</v>
      </c>
      <c r="E216" s="174">
        <v>970</v>
      </c>
      <c r="F216" s="174">
        <v>31712</v>
      </c>
      <c r="G216" s="272" t="s">
        <v>719</v>
      </c>
      <c r="H216" s="174">
        <v>1165</v>
      </c>
      <c r="I216" s="174">
        <v>39828</v>
      </c>
      <c r="J216" s="272" t="s">
        <v>719</v>
      </c>
    </row>
    <row r="217" spans="1:10" ht="12.75">
      <c r="A217" s="162" t="s">
        <v>764</v>
      </c>
      <c r="B217" s="173">
        <v>662</v>
      </c>
      <c r="C217" s="156"/>
      <c r="D217" s="117" t="s">
        <v>144</v>
      </c>
      <c r="E217" s="174">
        <v>418416</v>
      </c>
      <c r="F217" s="174">
        <v>2065614</v>
      </c>
      <c r="G217" s="272">
        <v>169.973611878968</v>
      </c>
      <c r="H217" s="174">
        <v>1143621</v>
      </c>
      <c r="I217" s="174">
        <v>5635466</v>
      </c>
      <c r="J217" s="272">
        <v>139.500706755529</v>
      </c>
    </row>
    <row r="218" spans="1:10" ht="12.75">
      <c r="A218" s="162" t="s">
        <v>765</v>
      </c>
      <c r="B218" s="173">
        <v>664</v>
      </c>
      <c r="C218" s="156"/>
      <c r="D218" s="117" t="s">
        <v>145</v>
      </c>
      <c r="E218" s="174">
        <v>1887351</v>
      </c>
      <c r="F218" s="174">
        <v>11262253</v>
      </c>
      <c r="G218" s="272">
        <v>7.93466831200564</v>
      </c>
      <c r="H218" s="174">
        <v>5481788</v>
      </c>
      <c r="I218" s="174">
        <v>35489883</v>
      </c>
      <c r="J218" s="272">
        <v>11.4961379608561</v>
      </c>
    </row>
    <row r="219" spans="1:10" ht="12.75">
      <c r="A219" s="162" t="s">
        <v>766</v>
      </c>
      <c r="B219" s="173">
        <v>666</v>
      </c>
      <c r="C219" s="156"/>
      <c r="D219" s="117" t="s">
        <v>146</v>
      </c>
      <c r="E219" s="174">
        <v>312836</v>
      </c>
      <c r="F219" s="174">
        <v>3315644</v>
      </c>
      <c r="G219" s="272">
        <v>4.2817671304181</v>
      </c>
      <c r="H219" s="174">
        <v>734694</v>
      </c>
      <c r="I219" s="174">
        <v>8982175</v>
      </c>
      <c r="J219" s="272">
        <v>38.4944671135244</v>
      </c>
    </row>
    <row r="220" spans="1:10" ht="12.75">
      <c r="A220" s="162" t="s">
        <v>767</v>
      </c>
      <c r="B220" s="173">
        <v>667</v>
      </c>
      <c r="C220" s="156"/>
      <c r="D220" s="117" t="s">
        <v>147</v>
      </c>
      <c r="E220" s="174" t="s">
        <v>106</v>
      </c>
      <c r="F220" s="174" t="s">
        <v>106</v>
      </c>
      <c r="G220" s="272" t="s">
        <v>1109</v>
      </c>
      <c r="H220" s="174" t="s">
        <v>106</v>
      </c>
      <c r="I220" s="174" t="s">
        <v>106</v>
      </c>
      <c r="J220" s="272" t="s">
        <v>1109</v>
      </c>
    </row>
    <row r="221" spans="1:10" ht="12.75">
      <c r="A221" s="162" t="s">
        <v>768</v>
      </c>
      <c r="B221" s="173">
        <v>669</v>
      </c>
      <c r="C221" s="156"/>
      <c r="D221" s="117" t="s">
        <v>148</v>
      </c>
      <c r="E221" s="174">
        <v>67622</v>
      </c>
      <c r="F221" s="174">
        <v>1487106</v>
      </c>
      <c r="G221" s="272">
        <v>66.8843003029963</v>
      </c>
      <c r="H221" s="174">
        <v>184255</v>
      </c>
      <c r="I221" s="174">
        <v>3199545</v>
      </c>
      <c r="J221" s="272">
        <v>-18.7303829791125</v>
      </c>
    </row>
    <row r="222" spans="1:10" ht="12.75">
      <c r="A222" s="162" t="s">
        <v>769</v>
      </c>
      <c r="B222" s="173">
        <v>672</v>
      </c>
      <c r="C222" s="156"/>
      <c r="D222" s="117" t="s">
        <v>149</v>
      </c>
      <c r="E222" s="174">
        <v>7226</v>
      </c>
      <c r="F222" s="174">
        <v>155491</v>
      </c>
      <c r="G222" s="272">
        <v>-36.5438688851071</v>
      </c>
      <c r="H222" s="174">
        <v>15010</v>
      </c>
      <c r="I222" s="174">
        <v>328139</v>
      </c>
      <c r="J222" s="272">
        <v>-26.9594618658404</v>
      </c>
    </row>
    <row r="223" spans="1:10" ht="12.75">
      <c r="A223" s="162" t="s">
        <v>770</v>
      </c>
      <c r="B223" s="173">
        <v>675</v>
      </c>
      <c r="C223" s="156"/>
      <c r="D223" s="117" t="s">
        <v>150</v>
      </c>
      <c r="E223" s="174" t="s">
        <v>106</v>
      </c>
      <c r="F223" s="174" t="s">
        <v>106</v>
      </c>
      <c r="G223" s="272" t="s">
        <v>1109</v>
      </c>
      <c r="H223" s="174" t="s">
        <v>106</v>
      </c>
      <c r="I223" s="174" t="s">
        <v>106</v>
      </c>
      <c r="J223" s="272">
        <v>-100</v>
      </c>
    </row>
    <row r="224" spans="1:10" ht="14.25">
      <c r="A224" s="654" t="s">
        <v>721</v>
      </c>
      <c r="B224" s="654"/>
      <c r="C224" s="654"/>
      <c r="D224" s="654"/>
      <c r="E224" s="654"/>
      <c r="F224" s="654"/>
      <c r="G224" s="654"/>
      <c r="H224" s="654"/>
      <c r="I224" s="654"/>
      <c r="J224" s="654"/>
    </row>
    <row r="225" spans="4:10" ht="12.75">
      <c r="D225" s="162"/>
      <c r="E225" s="165"/>
      <c r="F225" s="166"/>
      <c r="H225" s="176"/>
      <c r="I225" s="177"/>
      <c r="J225" s="178"/>
    </row>
    <row r="226" spans="1:10" ht="17.25" customHeight="1">
      <c r="A226" s="655" t="s">
        <v>1041</v>
      </c>
      <c r="B226" s="656"/>
      <c r="C226" s="660" t="s">
        <v>1042</v>
      </c>
      <c r="D226" s="531"/>
      <c r="E226" s="665" t="s">
        <v>1191</v>
      </c>
      <c r="F226" s="666"/>
      <c r="G226" s="666"/>
      <c r="H226" s="540" t="s">
        <v>1205</v>
      </c>
      <c r="I226" s="666"/>
      <c r="J226" s="666"/>
    </row>
    <row r="227" spans="1:10" ht="16.5" customHeight="1">
      <c r="A227" s="516"/>
      <c r="B227" s="657"/>
      <c r="C227" s="661"/>
      <c r="D227" s="662"/>
      <c r="E227" s="51" t="s">
        <v>473</v>
      </c>
      <c r="F227" s="667" t="s">
        <v>474</v>
      </c>
      <c r="G227" s="668"/>
      <c r="H227" s="95" t="s">
        <v>473</v>
      </c>
      <c r="I227" s="669" t="s">
        <v>474</v>
      </c>
      <c r="J227" s="670"/>
    </row>
    <row r="228" spans="1:10" ht="12.75" customHeight="1">
      <c r="A228" s="516"/>
      <c r="B228" s="657"/>
      <c r="C228" s="661"/>
      <c r="D228" s="662"/>
      <c r="E228" s="671" t="s">
        <v>111</v>
      </c>
      <c r="F228" s="646" t="s">
        <v>107</v>
      </c>
      <c r="G228" s="674" t="s">
        <v>1206</v>
      </c>
      <c r="H228" s="646" t="s">
        <v>111</v>
      </c>
      <c r="I228" s="646" t="s">
        <v>107</v>
      </c>
      <c r="J228" s="649" t="s">
        <v>1209</v>
      </c>
    </row>
    <row r="229" spans="1:10" ht="12.75" customHeight="1">
      <c r="A229" s="516"/>
      <c r="B229" s="657"/>
      <c r="C229" s="661"/>
      <c r="D229" s="662"/>
      <c r="E229" s="672"/>
      <c r="F229" s="647"/>
      <c r="G229" s="675"/>
      <c r="H229" s="647"/>
      <c r="I229" s="647"/>
      <c r="J229" s="650"/>
    </row>
    <row r="230" spans="1:10" ht="12.75" customHeight="1">
      <c r="A230" s="516"/>
      <c r="B230" s="657"/>
      <c r="C230" s="661"/>
      <c r="D230" s="662"/>
      <c r="E230" s="672"/>
      <c r="F230" s="647"/>
      <c r="G230" s="675"/>
      <c r="H230" s="647"/>
      <c r="I230" s="647"/>
      <c r="J230" s="650"/>
    </row>
    <row r="231" spans="1:10" ht="28.5" customHeight="1">
      <c r="A231" s="658"/>
      <c r="B231" s="659"/>
      <c r="C231" s="663"/>
      <c r="D231" s="664"/>
      <c r="E231" s="673"/>
      <c r="F231" s="648"/>
      <c r="G231" s="676"/>
      <c r="H231" s="648"/>
      <c r="I231" s="648"/>
      <c r="J231" s="651"/>
    </row>
    <row r="232" spans="1:9" ht="12.75">
      <c r="A232" s="162"/>
      <c r="B232" s="172"/>
      <c r="C232" s="156"/>
      <c r="D232" s="171"/>
      <c r="E232" s="165"/>
      <c r="F232" s="166"/>
      <c r="H232" s="165"/>
      <c r="I232" s="166"/>
    </row>
    <row r="233" spans="2:4" ht="12.75">
      <c r="B233" s="180"/>
      <c r="C233" s="181" t="s">
        <v>833</v>
      </c>
      <c r="D233" s="171"/>
    </row>
    <row r="234" spans="1:4" ht="12.75">
      <c r="A234" s="162"/>
      <c r="B234" s="179"/>
      <c r="C234" s="156"/>
      <c r="D234" s="171"/>
    </row>
    <row r="235" spans="1:10" ht="12.75" customHeight="1">
      <c r="A235" s="162" t="s">
        <v>771</v>
      </c>
      <c r="B235" s="173">
        <v>676</v>
      </c>
      <c r="C235" s="156"/>
      <c r="D235" s="117" t="s">
        <v>151</v>
      </c>
      <c r="E235" s="174">
        <v>10618</v>
      </c>
      <c r="F235" s="174">
        <v>293117</v>
      </c>
      <c r="G235" s="272" t="s">
        <v>719</v>
      </c>
      <c r="H235" s="174">
        <v>25046</v>
      </c>
      <c r="I235" s="174">
        <v>779114</v>
      </c>
      <c r="J235" s="272" t="s">
        <v>719</v>
      </c>
    </row>
    <row r="236" spans="1:10" ht="12.75" customHeight="1">
      <c r="A236" s="162" t="s">
        <v>772</v>
      </c>
      <c r="B236" s="173">
        <v>680</v>
      </c>
      <c r="C236" s="156"/>
      <c r="D236" s="117" t="s">
        <v>152</v>
      </c>
      <c r="E236" s="174">
        <v>1716958</v>
      </c>
      <c r="F236" s="174">
        <v>20327157</v>
      </c>
      <c r="G236" s="272">
        <v>111.902728360772</v>
      </c>
      <c r="H236" s="174">
        <v>4855441</v>
      </c>
      <c r="I236" s="174">
        <v>49745156</v>
      </c>
      <c r="J236" s="272">
        <v>88.0998312570762</v>
      </c>
    </row>
    <row r="237" spans="1:10" ht="12.75">
      <c r="A237" s="1" t="s">
        <v>773</v>
      </c>
      <c r="B237" s="97">
        <v>684</v>
      </c>
      <c r="C237" s="13"/>
      <c r="D237" s="11" t="s">
        <v>153</v>
      </c>
      <c r="E237" s="79">
        <v>9</v>
      </c>
      <c r="F237" s="79">
        <v>877</v>
      </c>
      <c r="G237" s="273">
        <v>-7.09745762711864</v>
      </c>
      <c r="H237" s="79">
        <v>19</v>
      </c>
      <c r="I237" s="79">
        <v>1849</v>
      </c>
      <c r="J237" s="273">
        <v>-35.2591036414566</v>
      </c>
    </row>
    <row r="238" spans="1:10" ht="12.75">
      <c r="A238" s="1" t="s">
        <v>774</v>
      </c>
      <c r="B238" s="97">
        <v>690</v>
      </c>
      <c r="C238" s="13"/>
      <c r="D238" s="11" t="s">
        <v>154</v>
      </c>
      <c r="E238" s="79">
        <v>959759</v>
      </c>
      <c r="F238" s="79">
        <v>19619916</v>
      </c>
      <c r="G238" s="273">
        <v>32.4211667164654</v>
      </c>
      <c r="H238" s="79">
        <v>3444662</v>
      </c>
      <c r="I238" s="79">
        <v>58490163</v>
      </c>
      <c r="J238" s="273">
        <v>39.4976752558979</v>
      </c>
    </row>
    <row r="239" spans="1:10" ht="12.75">
      <c r="A239" s="1" t="s">
        <v>775</v>
      </c>
      <c r="B239" s="97">
        <v>696</v>
      </c>
      <c r="C239" s="13"/>
      <c r="D239" s="11" t="s">
        <v>155</v>
      </c>
      <c r="E239" s="79">
        <v>16126</v>
      </c>
      <c r="F239" s="79">
        <v>745085</v>
      </c>
      <c r="G239" s="273">
        <v>-16.5953983822473</v>
      </c>
      <c r="H239" s="79">
        <v>22345</v>
      </c>
      <c r="I239" s="79">
        <v>951792</v>
      </c>
      <c r="J239" s="273">
        <v>-3.11445172375885</v>
      </c>
    </row>
    <row r="240" spans="1:10" ht="12.75">
      <c r="A240" s="1" t="s">
        <v>776</v>
      </c>
      <c r="B240" s="97">
        <v>700</v>
      </c>
      <c r="C240" s="13"/>
      <c r="D240" s="11" t="s">
        <v>156</v>
      </c>
      <c r="E240" s="79">
        <v>1645442</v>
      </c>
      <c r="F240" s="79">
        <v>5570288</v>
      </c>
      <c r="G240" s="273">
        <v>77.850943710692</v>
      </c>
      <c r="H240" s="79">
        <v>4761636</v>
      </c>
      <c r="I240" s="79">
        <v>15142416</v>
      </c>
      <c r="J240" s="273">
        <v>41.8293080311754</v>
      </c>
    </row>
    <row r="241" spans="1:10" ht="12.75">
      <c r="A241" s="1" t="s">
        <v>777</v>
      </c>
      <c r="B241" s="97">
        <v>701</v>
      </c>
      <c r="C241" s="13"/>
      <c r="D241" s="11" t="s">
        <v>157</v>
      </c>
      <c r="E241" s="79">
        <v>3470541</v>
      </c>
      <c r="F241" s="79">
        <v>40680375</v>
      </c>
      <c r="G241" s="273">
        <v>40.7539713844416</v>
      </c>
      <c r="H241" s="79">
        <v>10946563</v>
      </c>
      <c r="I241" s="79">
        <v>115331333</v>
      </c>
      <c r="J241" s="273">
        <v>36.5205851735197</v>
      </c>
    </row>
    <row r="242" spans="1:10" ht="12.75">
      <c r="A242" s="1" t="s">
        <v>778</v>
      </c>
      <c r="B242" s="97">
        <v>703</v>
      </c>
      <c r="C242" s="13"/>
      <c r="D242" s="11" t="s">
        <v>158</v>
      </c>
      <c r="E242" s="79" t="s">
        <v>106</v>
      </c>
      <c r="F242" s="79" t="s">
        <v>106</v>
      </c>
      <c r="G242" s="273" t="s">
        <v>1109</v>
      </c>
      <c r="H242" s="79" t="s">
        <v>106</v>
      </c>
      <c r="I242" s="79" t="s">
        <v>106</v>
      </c>
      <c r="J242" s="273" t="s">
        <v>1109</v>
      </c>
    </row>
    <row r="243" spans="1:10" ht="12.75">
      <c r="A243" s="1" t="s">
        <v>779</v>
      </c>
      <c r="B243" s="97">
        <v>706</v>
      </c>
      <c r="C243" s="13"/>
      <c r="D243" s="11" t="s">
        <v>159</v>
      </c>
      <c r="E243" s="79">
        <v>250377</v>
      </c>
      <c r="F243" s="79">
        <v>3083292</v>
      </c>
      <c r="G243" s="273">
        <v>-54.2452200206211</v>
      </c>
      <c r="H243" s="79">
        <v>656840</v>
      </c>
      <c r="I243" s="79">
        <v>10750159</v>
      </c>
      <c r="J243" s="273">
        <v>-21.7661193796429</v>
      </c>
    </row>
    <row r="244" spans="1:10" ht="12.75">
      <c r="A244" s="1" t="s">
        <v>780</v>
      </c>
      <c r="B244" s="97">
        <v>708</v>
      </c>
      <c r="C244" s="13"/>
      <c r="D244" s="11" t="s">
        <v>160</v>
      </c>
      <c r="E244" s="79">
        <v>69973</v>
      </c>
      <c r="F244" s="79">
        <v>6011500</v>
      </c>
      <c r="G244" s="273">
        <v>125.794638245927</v>
      </c>
      <c r="H244" s="79">
        <v>134977</v>
      </c>
      <c r="I244" s="79">
        <v>19480932</v>
      </c>
      <c r="J244" s="273">
        <v>164.529116567978</v>
      </c>
    </row>
    <row r="245" spans="1:10" ht="12.75">
      <c r="A245" s="1" t="s">
        <v>781</v>
      </c>
      <c r="B245" s="97">
        <v>716</v>
      </c>
      <c r="C245" s="13"/>
      <c r="D245" s="11" t="s">
        <v>161</v>
      </c>
      <c r="E245" s="79" t="s">
        <v>106</v>
      </c>
      <c r="F245" s="79" t="s">
        <v>106</v>
      </c>
      <c r="G245" s="273" t="s">
        <v>1109</v>
      </c>
      <c r="H245" s="79" t="s">
        <v>106</v>
      </c>
      <c r="I245" s="79" t="s">
        <v>106</v>
      </c>
      <c r="J245" s="273" t="s">
        <v>1109</v>
      </c>
    </row>
    <row r="246" spans="1:10" ht="12.75">
      <c r="A246" s="1" t="s">
        <v>782</v>
      </c>
      <c r="B246" s="97">
        <v>720</v>
      </c>
      <c r="C246" s="13"/>
      <c r="D246" s="11" t="s">
        <v>162</v>
      </c>
      <c r="E246" s="79">
        <v>50917370</v>
      </c>
      <c r="F246" s="79">
        <v>309852935</v>
      </c>
      <c r="G246" s="273">
        <v>19.9791542211496</v>
      </c>
      <c r="H246" s="79">
        <v>145733152</v>
      </c>
      <c r="I246" s="79">
        <v>844899149</v>
      </c>
      <c r="J246" s="273">
        <v>10.6010255067271</v>
      </c>
    </row>
    <row r="247" spans="1:10" ht="12.75">
      <c r="A247" s="1" t="s">
        <v>783</v>
      </c>
      <c r="B247" s="97">
        <v>724</v>
      </c>
      <c r="C247" s="13"/>
      <c r="D247" s="11" t="s">
        <v>163</v>
      </c>
      <c r="E247" s="79">
        <v>1</v>
      </c>
      <c r="F247" s="79">
        <v>579</v>
      </c>
      <c r="G247" s="273" t="s">
        <v>719</v>
      </c>
      <c r="H247" s="79">
        <v>1</v>
      </c>
      <c r="I247" s="79">
        <v>579</v>
      </c>
      <c r="J247" s="273" t="s">
        <v>719</v>
      </c>
    </row>
    <row r="248" spans="1:10" ht="12.75">
      <c r="A248" s="1" t="s">
        <v>784</v>
      </c>
      <c r="B248" s="97">
        <v>728</v>
      </c>
      <c r="C248" s="13"/>
      <c r="D248" s="11" t="s">
        <v>164</v>
      </c>
      <c r="E248" s="79">
        <v>3243725</v>
      </c>
      <c r="F248" s="79">
        <v>16627499</v>
      </c>
      <c r="G248" s="273">
        <v>-51.0424117161618</v>
      </c>
      <c r="H248" s="79">
        <v>9600246</v>
      </c>
      <c r="I248" s="79">
        <v>47433364</v>
      </c>
      <c r="J248" s="273">
        <v>-32.8792055578472</v>
      </c>
    </row>
    <row r="249" spans="1:10" ht="12.75">
      <c r="A249" s="1" t="s">
        <v>785</v>
      </c>
      <c r="B249" s="97">
        <v>732</v>
      </c>
      <c r="C249" s="13"/>
      <c r="D249" s="11" t="s">
        <v>165</v>
      </c>
      <c r="E249" s="79">
        <v>1594089</v>
      </c>
      <c r="F249" s="79">
        <v>31170496</v>
      </c>
      <c r="G249" s="273">
        <v>-0.93451243012133</v>
      </c>
      <c r="H249" s="79">
        <v>4709044</v>
      </c>
      <c r="I249" s="79">
        <v>101113505</v>
      </c>
      <c r="J249" s="273">
        <v>-1.01736737956817</v>
      </c>
    </row>
    <row r="250" spans="1:10" ht="12.75">
      <c r="A250" s="1" t="s">
        <v>786</v>
      </c>
      <c r="B250" s="97">
        <v>736</v>
      </c>
      <c r="C250" s="13"/>
      <c r="D250" s="11" t="s">
        <v>166</v>
      </c>
      <c r="E250" s="79">
        <v>2240525</v>
      </c>
      <c r="F250" s="79">
        <v>26648272</v>
      </c>
      <c r="G250" s="273">
        <v>-6.93966739651884</v>
      </c>
      <c r="H250" s="79">
        <v>5957940</v>
      </c>
      <c r="I250" s="79">
        <v>75787402</v>
      </c>
      <c r="J250" s="273">
        <v>5.91545295285049</v>
      </c>
    </row>
    <row r="251" spans="1:10" s="151" customFormat="1" ht="12.75">
      <c r="A251" s="162" t="s">
        <v>787</v>
      </c>
      <c r="B251" s="179">
        <v>740</v>
      </c>
      <c r="C251" s="156"/>
      <c r="D251" s="117" t="s">
        <v>167</v>
      </c>
      <c r="E251" s="174">
        <v>158641</v>
      </c>
      <c r="F251" s="174">
        <v>2509865</v>
      </c>
      <c r="G251" s="272">
        <v>-42.0330540223256</v>
      </c>
      <c r="H251" s="174">
        <v>674345</v>
      </c>
      <c r="I251" s="174">
        <v>10777792</v>
      </c>
      <c r="J251" s="272">
        <v>-32.0050402283938</v>
      </c>
    </row>
    <row r="252" spans="1:10" s="151" customFormat="1" ht="12.75">
      <c r="A252" s="162" t="s">
        <v>788</v>
      </c>
      <c r="B252" s="179">
        <v>743</v>
      </c>
      <c r="C252" s="156"/>
      <c r="D252" s="117" t="s">
        <v>168</v>
      </c>
      <c r="E252" s="174">
        <v>47289</v>
      </c>
      <c r="F252" s="174">
        <v>664342</v>
      </c>
      <c r="G252" s="272">
        <v>136.828558798785</v>
      </c>
      <c r="H252" s="174">
        <v>83566</v>
      </c>
      <c r="I252" s="174">
        <v>1294440</v>
      </c>
      <c r="J252" s="272">
        <v>38.9880300472871</v>
      </c>
    </row>
    <row r="253" spans="1:10" s="6" customFormat="1" ht="33.75" customHeight="1">
      <c r="A253" s="75" t="s">
        <v>684</v>
      </c>
      <c r="B253" s="74" t="s">
        <v>684</v>
      </c>
      <c r="C253" s="652" t="s">
        <v>1063</v>
      </c>
      <c r="D253" s="653"/>
      <c r="E253" s="78">
        <v>45229</v>
      </c>
      <c r="F253" s="78">
        <v>1030538</v>
      </c>
      <c r="G253" s="271">
        <v>11.426378046407</v>
      </c>
      <c r="H253" s="78">
        <v>78940</v>
      </c>
      <c r="I253" s="78">
        <v>2796164</v>
      </c>
      <c r="J253" s="271">
        <v>-14.3960499584251</v>
      </c>
    </row>
    <row r="254" spans="1:10" s="6" customFormat="1" ht="21" customHeight="1">
      <c r="A254" s="162" t="s">
        <v>789</v>
      </c>
      <c r="B254" s="179">
        <v>800</v>
      </c>
      <c r="C254" s="156"/>
      <c r="D254" s="117" t="s">
        <v>169</v>
      </c>
      <c r="E254" s="174">
        <v>26019</v>
      </c>
      <c r="F254" s="174">
        <v>969399</v>
      </c>
      <c r="G254" s="272">
        <v>23.6505128299976</v>
      </c>
      <c r="H254" s="174">
        <v>52130</v>
      </c>
      <c r="I254" s="174">
        <v>2654430</v>
      </c>
      <c r="J254" s="272">
        <v>-10.1658886704506</v>
      </c>
    </row>
    <row r="255" spans="1:10" s="151" customFormat="1" ht="12.75">
      <c r="A255" s="162" t="s">
        <v>790</v>
      </c>
      <c r="B255" s="179">
        <v>801</v>
      </c>
      <c r="C255" s="156"/>
      <c r="D255" s="117" t="s">
        <v>170</v>
      </c>
      <c r="E255" s="174" t="s">
        <v>106</v>
      </c>
      <c r="F255" s="174" t="s">
        <v>106</v>
      </c>
      <c r="G255" s="272" t="s">
        <v>1109</v>
      </c>
      <c r="H255" s="174" t="s">
        <v>106</v>
      </c>
      <c r="I255" s="174" t="s">
        <v>106</v>
      </c>
      <c r="J255" s="272" t="s">
        <v>1109</v>
      </c>
    </row>
    <row r="256" spans="1:10" s="151" customFormat="1" ht="12.75">
      <c r="A256" s="162" t="s">
        <v>791</v>
      </c>
      <c r="B256" s="179">
        <v>803</v>
      </c>
      <c r="C256" s="156"/>
      <c r="D256" s="117" t="s">
        <v>171</v>
      </c>
      <c r="E256" s="174" t="s">
        <v>106</v>
      </c>
      <c r="F256" s="174" t="s">
        <v>106</v>
      </c>
      <c r="G256" s="272" t="s">
        <v>1109</v>
      </c>
      <c r="H256" s="174" t="s">
        <v>106</v>
      </c>
      <c r="I256" s="174" t="s">
        <v>106</v>
      </c>
      <c r="J256" s="272" t="s">
        <v>1109</v>
      </c>
    </row>
    <row r="257" spans="1:10" ht="12.75">
      <c r="A257" s="1" t="s">
        <v>792</v>
      </c>
      <c r="B257" s="97">
        <v>804</v>
      </c>
      <c r="C257" s="13"/>
      <c r="D257" s="11" t="s">
        <v>172</v>
      </c>
      <c r="E257" s="79">
        <v>19210</v>
      </c>
      <c r="F257" s="79">
        <v>61139</v>
      </c>
      <c r="G257" s="273">
        <v>-56.5004873675748</v>
      </c>
      <c r="H257" s="79">
        <v>26810</v>
      </c>
      <c r="I257" s="79">
        <v>141734</v>
      </c>
      <c r="J257" s="273">
        <v>-54.4639959904516</v>
      </c>
    </row>
    <row r="258" spans="1:10" ht="12.75">
      <c r="A258" s="162" t="s">
        <v>793</v>
      </c>
      <c r="B258" s="179">
        <v>806</v>
      </c>
      <c r="C258" s="156"/>
      <c r="D258" s="117" t="s">
        <v>173</v>
      </c>
      <c r="E258" s="174" t="s">
        <v>106</v>
      </c>
      <c r="F258" s="174" t="s">
        <v>106</v>
      </c>
      <c r="G258" s="272" t="s">
        <v>1109</v>
      </c>
      <c r="H258" s="174" t="s">
        <v>106</v>
      </c>
      <c r="I258" s="174" t="s">
        <v>106</v>
      </c>
      <c r="J258" s="272" t="s">
        <v>1109</v>
      </c>
    </row>
    <row r="259" spans="1:10" ht="12.75">
      <c r="A259" s="162" t="s">
        <v>794</v>
      </c>
      <c r="B259" s="179">
        <v>807</v>
      </c>
      <c r="C259" s="156"/>
      <c r="D259" s="117" t="s">
        <v>174</v>
      </c>
      <c r="E259" s="174" t="s">
        <v>106</v>
      </c>
      <c r="F259" s="174" t="s">
        <v>106</v>
      </c>
      <c r="G259" s="272" t="s">
        <v>1109</v>
      </c>
      <c r="H259" s="174" t="s">
        <v>106</v>
      </c>
      <c r="I259" s="174" t="s">
        <v>106</v>
      </c>
      <c r="J259" s="272" t="s">
        <v>1109</v>
      </c>
    </row>
    <row r="260" spans="1:10" ht="12.75">
      <c r="A260" s="162" t="s">
        <v>795</v>
      </c>
      <c r="B260" s="179">
        <v>809</v>
      </c>
      <c r="C260" s="156"/>
      <c r="D260" s="117" t="s">
        <v>175</v>
      </c>
      <c r="E260" s="174" t="s">
        <v>106</v>
      </c>
      <c r="F260" s="174" t="s">
        <v>106</v>
      </c>
      <c r="G260" s="272" t="s">
        <v>1109</v>
      </c>
      <c r="H260" s="174" t="s">
        <v>106</v>
      </c>
      <c r="I260" s="174" t="s">
        <v>106</v>
      </c>
      <c r="J260" s="272" t="s">
        <v>1109</v>
      </c>
    </row>
    <row r="261" spans="1:10" ht="12.75">
      <c r="A261" s="162" t="s">
        <v>796</v>
      </c>
      <c r="B261" s="179">
        <v>811</v>
      </c>
      <c r="C261" s="156"/>
      <c r="D261" s="117" t="s">
        <v>176</v>
      </c>
      <c r="E261" s="174" t="s">
        <v>106</v>
      </c>
      <c r="F261" s="174" t="s">
        <v>106</v>
      </c>
      <c r="G261" s="272" t="s">
        <v>1109</v>
      </c>
      <c r="H261" s="174" t="s">
        <v>106</v>
      </c>
      <c r="I261" s="174" t="s">
        <v>106</v>
      </c>
      <c r="J261" s="272" t="s">
        <v>1109</v>
      </c>
    </row>
    <row r="262" spans="1:10" ht="12.75">
      <c r="A262" s="162" t="s">
        <v>797</v>
      </c>
      <c r="B262" s="179">
        <v>812</v>
      </c>
      <c r="C262" s="156"/>
      <c r="D262" s="117" t="s">
        <v>177</v>
      </c>
      <c r="E262" s="174" t="s">
        <v>106</v>
      </c>
      <c r="F262" s="174" t="s">
        <v>106</v>
      </c>
      <c r="G262" s="272" t="s">
        <v>1109</v>
      </c>
      <c r="H262" s="174" t="s">
        <v>106</v>
      </c>
      <c r="I262" s="174" t="s">
        <v>106</v>
      </c>
      <c r="J262" s="272" t="s">
        <v>1109</v>
      </c>
    </row>
    <row r="263" spans="1:10" ht="12.75">
      <c r="A263" s="162" t="s">
        <v>798</v>
      </c>
      <c r="B263" s="179">
        <v>813</v>
      </c>
      <c r="C263" s="156"/>
      <c r="D263" s="117" t="s">
        <v>178</v>
      </c>
      <c r="E263" s="174" t="s">
        <v>106</v>
      </c>
      <c r="F263" s="174" t="s">
        <v>106</v>
      </c>
      <c r="G263" s="272" t="s">
        <v>1109</v>
      </c>
      <c r="H263" s="174" t="s">
        <v>106</v>
      </c>
      <c r="I263" s="174" t="s">
        <v>106</v>
      </c>
      <c r="J263" s="272" t="s">
        <v>1109</v>
      </c>
    </row>
    <row r="264" spans="1:10" ht="12.75">
      <c r="A264" s="162" t="s">
        <v>799</v>
      </c>
      <c r="B264" s="179">
        <v>815</v>
      </c>
      <c r="C264" s="156"/>
      <c r="D264" s="117" t="s">
        <v>179</v>
      </c>
      <c r="E264" s="174" t="s">
        <v>106</v>
      </c>
      <c r="F264" s="174" t="s">
        <v>106</v>
      </c>
      <c r="G264" s="272" t="s">
        <v>1109</v>
      </c>
      <c r="H264" s="174" t="s">
        <v>106</v>
      </c>
      <c r="I264" s="174" t="s">
        <v>106</v>
      </c>
      <c r="J264" s="272" t="s">
        <v>1109</v>
      </c>
    </row>
    <row r="265" spans="1:10" ht="12.75">
      <c r="A265" s="162" t="s">
        <v>800</v>
      </c>
      <c r="B265" s="179">
        <v>816</v>
      </c>
      <c r="C265" s="156"/>
      <c r="D265" s="117" t="s">
        <v>180</v>
      </c>
      <c r="E265" s="174" t="s">
        <v>106</v>
      </c>
      <c r="F265" s="174" t="s">
        <v>106</v>
      </c>
      <c r="G265" s="272" t="s">
        <v>1109</v>
      </c>
      <c r="H265" s="174" t="s">
        <v>106</v>
      </c>
      <c r="I265" s="174" t="s">
        <v>106</v>
      </c>
      <c r="J265" s="272" t="s">
        <v>1109</v>
      </c>
    </row>
    <row r="266" spans="1:10" ht="12.75">
      <c r="A266" s="162" t="s">
        <v>801</v>
      </c>
      <c r="B266" s="179">
        <v>817</v>
      </c>
      <c r="C266" s="156"/>
      <c r="D266" s="117" t="s">
        <v>181</v>
      </c>
      <c r="E266" s="174" t="s">
        <v>106</v>
      </c>
      <c r="F266" s="174" t="s">
        <v>106</v>
      </c>
      <c r="G266" s="272" t="s">
        <v>1109</v>
      </c>
      <c r="H266" s="174" t="s">
        <v>106</v>
      </c>
      <c r="I266" s="174" t="s">
        <v>106</v>
      </c>
      <c r="J266" s="272" t="s">
        <v>1109</v>
      </c>
    </row>
    <row r="267" spans="1:10" ht="12.75">
      <c r="A267" s="162" t="s">
        <v>802</v>
      </c>
      <c r="B267" s="179">
        <v>819</v>
      </c>
      <c r="C267" s="156"/>
      <c r="D267" s="117" t="s">
        <v>182</v>
      </c>
      <c r="E267" s="174" t="s">
        <v>106</v>
      </c>
      <c r="F267" s="174" t="s">
        <v>106</v>
      </c>
      <c r="G267" s="272" t="s">
        <v>1109</v>
      </c>
      <c r="H267" s="174" t="s">
        <v>106</v>
      </c>
      <c r="I267" s="174" t="s">
        <v>106</v>
      </c>
      <c r="J267" s="272" t="s">
        <v>1109</v>
      </c>
    </row>
    <row r="268" spans="1:10" ht="12.75">
      <c r="A268" s="162" t="s">
        <v>803</v>
      </c>
      <c r="B268" s="179">
        <v>820</v>
      </c>
      <c r="C268" s="156"/>
      <c r="D268" s="117" t="s">
        <v>486</v>
      </c>
      <c r="E268" s="174" t="s">
        <v>106</v>
      </c>
      <c r="F268" s="174" t="s">
        <v>106</v>
      </c>
      <c r="G268" s="272" t="s">
        <v>1109</v>
      </c>
      <c r="H268" s="174" t="s">
        <v>106</v>
      </c>
      <c r="I268" s="174" t="s">
        <v>106</v>
      </c>
      <c r="J268" s="272" t="s">
        <v>1109</v>
      </c>
    </row>
    <row r="269" spans="1:10" ht="12.75">
      <c r="A269" s="162" t="s">
        <v>804</v>
      </c>
      <c r="B269" s="179">
        <v>822</v>
      </c>
      <c r="C269" s="156"/>
      <c r="D269" s="117" t="s">
        <v>485</v>
      </c>
      <c r="E269" s="174" t="s">
        <v>106</v>
      </c>
      <c r="F269" s="174" t="s">
        <v>106</v>
      </c>
      <c r="G269" s="272">
        <v>-100</v>
      </c>
      <c r="H269" s="174" t="s">
        <v>106</v>
      </c>
      <c r="I269" s="174" t="s">
        <v>106</v>
      </c>
      <c r="J269" s="272">
        <v>-100</v>
      </c>
    </row>
    <row r="270" spans="1:10" ht="12.75">
      <c r="A270" s="162" t="s">
        <v>805</v>
      </c>
      <c r="B270" s="179">
        <v>823</v>
      </c>
      <c r="C270" s="156"/>
      <c r="D270" s="117" t="s">
        <v>848</v>
      </c>
      <c r="E270" s="174" t="s">
        <v>106</v>
      </c>
      <c r="F270" s="174" t="s">
        <v>106</v>
      </c>
      <c r="G270" s="272" t="s">
        <v>1109</v>
      </c>
      <c r="H270" s="174" t="s">
        <v>106</v>
      </c>
      <c r="I270" s="174" t="s">
        <v>106</v>
      </c>
      <c r="J270" s="272" t="s">
        <v>1109</v>
      </c>
    </row>
    <row r="271" spans="1:10" ht="12.75">
      <c r="A271" s="162" t="s">
        <v>806</v>
      </c>
      <c r="B271" s="179">
        <v>824</v>
      </c>
      <c r="C271" s="156"/>
      <c r="D271" s="117" t="s">
        <v>183</v>
      </c>
      <c r="E271" s="174" t="s">
        <v>106</v>
      </c>
      <c r="F271" s="174" t="s">
        <v>106</v>
      </c>
      <c r="G271" s="272" t="s">
        <v>1109</v>
      </c>
      <c r="H271" s="174" t="s">
        <v>106</v>
      </c>
      <c r="I271" s="174" t="s">
        <v>106</v>
      </c>
      <c r="J271" s="272" t="s">
        <v>1109</v>
      </c>
    </row>
    <row r="272" spans="1:10" ht="12.75">
      <c r="A272" s="162" t="s">
        <v>807</v>
      </c>
      <c r="B272" s="179">
        <v>825</v>
      </c>
      <c r="C272" s="156"/>
      <c r="D272" s="117" t="s">
        <v>184</v>
      </c>
      <c r="E272" s="174" t="s">
        <v>106</v>
      </c>
      <c r="F272" s="174" t="s">
        <v>106</v>
      </c>
      <c r="G272" s="272" t="s">
        <v>1109</v>
      </c>
      <c r="H272" s="174" t="s">
        <v>106</v>
      </c>
      <c r="I272" s="174" t="s">
        <v>106</v>
      </c>
      <c r="J272" s="272" t="s">
        <v>1109</v>
      </c>
    </row>
    <row r="273" spans="1:10" ht="12.75">
      <c r="A273" s="162" t="s">
        <v>808</v>
      </c>
      <c r="B273" s="179">
        <v>830</v>
      </c>
      <c r="C273" s="156"/>
      <c r="D273" s="117" t="s">
        <v>185</v>
      </c>
      <c r="E273" s="174" t="s">
        <v>106</v>
      </c>
      <c r="F273" s="174" t="s">
        <v>106</v>
      </c>
      <c r="G273" s="272" t="s">
        <v>1109</v>
      </c>
      <c r="H273" s="174" t="s">
        <v>106</v>
      </c>
      <c r="I273" s="174" t="s">
        <v>106</v>
      </c>
      <c r="J273" s="272" t="s">
        <v>1109</v>
      </c>
    </row>
    <row r="274" spans="1:10" ht="12.75">
      <c r="A274" s="162" t="s">
        <v>809</v>
      </c>
      <c r="B274" s="179">
        <v>831</v>
      </c>
      <c r="C274" s="156"/>
      <c r="D274" s="117" t="s">
        <v>186</v>
      </c>
      <c r="E274" s="174" t="s">
        <v>106</v>
      </c>
      <c r="F274" s="174" t="s">
        <v>106</v>
      </c>
      <c r="G274" s="272" t="s">
        <v>1109</v>
      </c>
      <c r="H274" s="174" t="s">
        <v>106</v>
      </c>
      <c r="I274" s="174" t="s">
        <v>106</v>
      </c>
      <c r="J274" s="272" t="s">
        <v>1109</v>
      </c>
    </row>
    <row r="275" spans="1:10" ht="12.75">
      <c r="A275" s="162" t="s">
        <v>810</v>
      </c>
      <c r="B275" s="179">
        <v>832</v>
      </c>
      <c r="C275" s="156"/>
      <c r="D275" s="117" t="s">
        <v>539</v>
      </c>
      <c r="E275" s="174" t="s">
        <v>106</v>
      </c>
      <c r="F275" s="174" t="s">
        <v>106</v>
      </c>
      <c r="G275" s="272" t="s">
        <v>1109</v>
      </c>
      <c r="H275" s="174" t="s">
        <v>106</v>
      </c>
      <c r="I275" s="174" t="s">
        <v>106</v>
      </c>
      <c r="J275" s="272" t="s">
        <v>1109</v>
      </c>
    </row>
    <row r="276" spans="1:10" ht="12.75">
      <c r="A276" s="162" t="s">
        <v>811</v>
      </c>
      <c r="B276" s="179">
        <v>833</v>
      </c>
      <c r="C276" s="156"/>
      <c r="D276" s="117" t="s">
        <v>187</v>
      </c>
      <c r="E276" s="174" t="s">
        <v>106</v>
      </c>
      <c r="F276" s="174" t="s">
        <v>106</v>
      </c>
      <c r="G276" s="272" t="s">
        <v>1109</v>
      </c>
      <c r="H276" s="174" t="s">
        <v>106</v>
      </c>
      <c r="I276" s="174" t="s">
        <v>106</v>
      </c>
      <c r="J276" s="272" t="s">
        <v>1109</v>
      </c>
    </row>
    <row r="277" spans="1:10" ht="12.75">
      <c r="A277" s="162" t="s">
        <v>812</v>
      </c>
      <c r="B277" s="179">
        <v>834</v>
      </c>
      <c r="C277" s="156"/>
      <c r="D277" s="117" t="s">
        <v>188</v>
      </c>
      <c r="E277" s="174" t="s">
        <v>106</v>
      </c>
      <c r="F277" s="174" t="s">
        <v>106</v>
      </c>
      <c r="G277" s="272" t="s">
        <v>1109</v>
      </c>
      <c r="H277" s="174" t="s">
        <v>106</v>
      </c>
      <c r="I277" s="174" t="s">
        <v>106</v>
      </c>
      <c r="J277" s="272" t="s">
        <v>1109</v>
      </c>
    </row>
    <row r="278" spans="1:10" ht="12.75">
      <c r="A278" s="162" t="s">
        <v>813</v>
      </c>
      <c r="B278" s="179">
        <v>835</v>
      </c>
      <c r="C278" s="156"/>
      <c r="D278" s="117" t="s">
        <v>189</v>
      </c>
      <c r="E278" s="174" t="s">
        <v>106</v>
      </c>
      <c r="F278" s="174" t="s">
        <v>106</v>
      </c>
      <c r="G278" s="272" t="s">
        <v>1109</v>
      </c>
      <c r="H278" s="174" t="s">
        <v>106</v>
      </c>
      <c r="I278" s="174" t="s">
        <v>106</v>
      </c>
      <c r="J278" s="272" t="s">
        <v>1109</v>
      </c>
    </row>
    <row r="279" spans="1:10" ht="12.75">
      <c r="A279" s="162" t="s">
        <v>814</v>
      </c>
      <c r="B279" s="179">
        <v>836</v>
      </c>
      <c r="C279" s="156"/>
      <c r="D279" s="117" t="s">
        <v>190</v>
      </c>
      <c r="E279" s="174" t="s">
        <v>106</v>
      </c>
      <c r="F279" s="174" t="s">
        <v>106</v>
      </c>
      <c r="G279" s="272" t="s">
        <v>1109</v>
      </c>
      <c r="H279" s="174" t="s">
        <v>106</v>
      </c>
      <c r="I279" s="174" t="s">
        <v>106</v>
      </c>
      <c r="J279" s="272" t="s">
        <v>1109</v>
      </c>
    </row>
    <row r="280" spans="1:10" ht="12.75">
      <c r="A280" s="162" t="s">
        <v>815</v>
      </c>
      <c r="B280" s="179">
        <v>837</v>
      </c>
      <c r="C280" s="156"/>
      <c r="D280" s="117" t="s">
        <v>191</v>
      </c>
      <c r="E280" s="174" t="s">
        <v>106</v>
      </c>
      <c r="F280" s="174" t="s">
        <v>106</v>
      </c>
      <c r="G280" s="272" t="s">
        <v>1109</v>
      </c>
      <c r="H280" s="174" t="s">
        <v>106</v>
      </c>
      <c r="I280" s="174" t="s">
        <v>106</v>
      </c>
      <c r="J280" s="272" t="s">
        <v>1109</v>
      </c>
    </row>
    <row r="281" spans="1:10" ht="12.75">
      <c r="A281" s="162" t="s">
        <v>816</v>
      </c>
      <c r="B281" s="179">
        <v>838</v>
      </c>
      <c r="C281" s="156"/>
      <c r="D281" s="117" t="s">
        <v>192</v>
      </c>
      <c r="E281" s="174" t="s">
        <v>106</v>
      </c>
      <c r="F281" s="174" t="s">
        <v>106</v>
      </c>
      <c r="G281" s="272" t="s">
        <v>1109</v>
      </c>
      <c r="H281" s="174" t="s">
        <v>106</v>
      </c>
      <c r="I281" s="174" t="s">
        <v>106</v>
      </c>
      <c r="J281" s="272" t="s">
        <v>1109</v>
      </c>
    </row>
    <row r="282" spans="1:10" ht="12.75">
      <c r="A282" s="162" t="s">
        <v>817</v>
      </c>
      <c r="B282" s="179">
        <v>839</v>
      </c>
      <c r="C282" s="156"/>
      <c r="D282" s="117" t="s">
        <v>193</v>
      </c>
      <c r="E282" s="174" t="s">
        <v>106</v>
      </c>
      <c r="F282" s="174" t="s">
        <v>106</v>
      </c>
      <c r="G282" s="272" t="s">
        <v>1109</v>
      </c>
      <c r="H282" s="174" t="s">
        <v>106</v>
      </c>
      <c r="I282" s="174" t="s">
        <v>106</v>
      </c>
      <c r="J282" s="272" t="s">
        <v>1109</v>
      </c>
    </row>
    <row r="283" spans="1:10" ht="12.75">
      <c r="A283" s="162" t="s">
        <v>818</v>
      </c>
      <c r="B283" s="179">
        <v>891</v>
      </c>
      <c r="C283" s="156"/>
      <c r="D283" s="117" t="s">
        <v>194</v>
      </c>
      <c r="E283" s="174" t="s">
        <v>106</v>
      </c>
      <c r="F283" s="174" t="s">
        <v>106</v>
      </c>
      <c r="G283" s="272" t="s">
        <v>1109</v>
      </c>
      <c r="H283" s="174" t="s">
        <v>106</v>
      </c>
      <c r="I283" s="174" t="s">
        <v>106</v>
      </c>
      <c r="J283" s="272" t="s">
        <v>1109</v>
      </c>
    </row>
    <row r="284" spans="1:10" ht="12.75">
      <c r="A284" s="162" t="s">
        <v>819</v>
      </c>
      <c r="B284" s="179">
        <v>892</v>
      </c>
      <c r="C284" s="156"/>
      <c r="D284" s="117" t="s">
        <v>195</v>
      </c>
      <c r="E284" s="174" t="s">
        <v>106</v>
      </c>
      <c r="F284" s="174" t="s">
        <v>106</v>
      </c>
      <c r="G284" s="272" t="s">
        <v>1109</v>
      </c>
      <c r="H284" s="174" t="s">
        <v>106</v>
      </c>
      <c r="I284" s="174" t="s">
        <v>106</v>
      </c>
      <c r="J284" s="272" t="s">
        <v>1109</v>
      </c>
    </row>
    <row r="285" spans="1:10" s="151" customFormat="1" ht="12.75">
      <c r="A285" s="162" t="s">
        <v>820</v>
      </c>
      <c r="B285" s="179">
        <v>893</v>
      </c>
      <c r="C285" s="156"/>
      <c r="D285" s="117" t="s">
        <v>484</v>
      </c>
      <c r="E285" s="174" t="s">
        <v>106</v>
      </c>
      <c r="F285" s="174" t="s">
        <v>106</v>
      </c>
      <c r="G285" s="272" t="s">
        <v>1109</v>
      </c>
      <c r="H285" s="174" t="s">
        <v>106</v>
      </c>
      <c r="I285" s="174" t="s">
        <v>106</v>
      </c>
      <c r="J285" s="272" t="s">
        <v>1109</v>
      </c>
    </row>
    <row r="286" spans="1:10" s="151" customFormat="1" ht="12.75">
      <c r="A286" s="162" t="s">
        <v>821</v>
      </c>
      <c r="B286" s="179">
        <v>894</v>
      </c>
      <c r="C286" s="156"/>
      <c r="D286" s="117" t="s">
        <v>1064</v>
      </c>
      <c r="E286" s="174" t="s">
        <v>106</v>
      </c>
      <c r="F286" s="174" t="s">
        <v>106</v>
      </c>
      <c r="G286" s="272" t="s">
        <v>1109</v>
      </c>
      <c r="H286" s="174" t="s">
        <v>106</v>
      </c>
      <c r="I286" s="174" t="s">
        <v>106</v>
      </c>
      <c r="J286" s="272" t="s">
        <v>1109</v>
      </c>
    </row>
    <row r="287" spans="1:10" s="6" customFormat="1" ht="24" customHeight="1">
      <c r="A287" s="186" t="s">
        <v>684</v>
      </c>
      <c r="B287" s="175" t="s">
        <v>684</v>
      </c>
      <c r="C287" s="38" t="s">
        <v>1065</v>
      </c>
      <c r="D287" s="22"/>
      <c r="E287" s="78" t="s">
        <v>106</v>
      </c>
      <c r="F287" s="78" t="s">
        <v>106</v>
      </c>
      <c r="G287" s="271" t="s">
        <v>1109</v>
      </c>
      <c r="H287" s="78" t="s">
        <v>106</v>
      </c>
      <c r="I287" s="78" t="s">
        <v>106</v>
      </c>
      <c r="J287" s="271" t="s">
        <v>1109</v>
      </c>
    </row>
    <row r="288" spans="1:10" s="6" customFormat="1" ht="24" customHeight="1">
      <c r="A288" s="162" t="s">
        <v>822</v>
      </c>
      <c r="B288" s="179">
        <v>950</v>
      </c>
      <c r="C288" s="156"/>
      <c r="D288" s="117" t="s">
        <v>196</v>
      </c>
      <c r="E288" s="174" t="s">
        <v>106</v>
      </c>
      <c r="F288" s="174" t="s">
        <v>106</v>
      </c>
      <c r="G288" s="272" t="s">
        <v>1109</v>
      </c>
      <c r="H288" s="174" t="s">
        <v>106</v>
      </c>
      <c r="I288" s="174" t="s">
        <v>106</v>
      </c>
      <c r="J288" s="272" t="s">
        <v>1109</v>
      </c>
    </row>
    <row r="289" spans="1:10" s="6" customFormat="1" ht="12.75" customHeight="1">
      <c r="A289" s="162" t="s">
        <v>1066</v>
      </c>
      <c r="B289" s="179">
        <v>953</v>
      </c>
      <c r="C289" s="156"/>
      <c r="D289" s="117" t="s">
        <v>1067</v>
      </c>
      <c r="E289" s="174" t="s">
        <v>106</v>
      </c>
      <c r="F289" s="174" t="s">
        <v>106</v>
      </c>
      <c r="G289" s="272" t="s">
        <v>1109</v>
      </c>
      <c r="H289" s="174" t="s">
        <v>106</v>
      </c>
      <c r="I289" s="174" t="s">
        <v>106</v>
      </c>
      <c r="J289" s="272" t="s">
        <v>1109</v>
      </c>
    </row>
    <row r="290" spans="1:10" s="6" customFormat="1" ht="12.75" customHeight="1">
      <c r="A290" s="162" t="s">
        <v>971</v>
      </c>
      <c r="B290" s="179">
        <v>958</v>
      </c>
      <c r="C290" s="156"/>
      <c r="D290" s="117" t="s">
        <v>1022</v>
      </c>
      <c r="E290" s="174" t="s">
        <v>106</v>
      </c>
      <c r="F290" s="174" t="s">
        <v>106</v>
      </c>
      <c r="G290" s="272" t="s">
        <v>1109</v>
      </c>
      <c r="H290" s="174" t="s">
        <v>106</v>
      </c>
      <c r="I290" s="174" t="s">
        <v>106</v>
      </c>
      <c r="J290" s="272" t="s">
        <v>1109</v>
      </c>
    </row>
    <row r="291" spans="1:10" s="6" customFormat="1" ht="30" customHeight="1">
      <c r="A291" s="75"/>
      <c r="B291" s="179"/>
      <c r="C291" s="75" t="s">
        <v>1068</v>
      </c>
      <c r="D291" s="22"/>
      <c r="E291" s="78">
        <v>1098544346</v>
      </c>
      <c r="F291" s="78">
        <v>2530981466</v>
      </c>
      <c r="G291" s="271">
        <v>5.14039478745997</v>
      </c>
      <c r="H291" s="78">
        <v>3257015213</v>
      </c>
      <c r="I291" s="78">
        <v>7407545835</v>
      </c>
      <c r="J291" s="271">
        <v>6.16857877088508</v>
      </c>
    </row>
    <row r="292" spans="1:11" ht="12.75">
      <c r="A292" s="162"/>
      <c r="B292" s="187"/>
      <c r="C292" s="162"/>
      <c r="E292" s="174"/>
      <c r="F292" s="174"/>
      <c r="G292" s="163"/>
      <c r="H292" s="174"/>
      <c r="I292" s="174"/>
      <c r="J292" s="163"/>
      <c r="K292" s="77"/>
    </row>
    <row r="293" spans="7:11" ht="12.75">
      <c r="G293" s="174"/>
      <c r="H293" s="174"/>
      <c r="I293" s="163"/>
      <c r="J293" s="174"/>
      <c r="K293" s="77"/>
    </row>
    <row r="294" spans="7:11" ht="12.75">
      <c r="G294" s="174"/>
      <c r="H294" s="174"/>
      <c r="I294" s="163"/>
      <c r="J294" s="174"/>
      <c r="K294" s="77"/>
    </row>
    <row r="295" spans="7:11" ht="12.75">
      <c r="G295" s="174"/>
      <c r="H295" s="174"/>
      <c r="I295" s="163"/>
      <c r="J295" s="174"/>
      <c r="K295" s="77"/>
    </row>
    <row r="296" spans="7:11" ht="12.75">
      <c r="G296" s="174"/>
      <c r="H296" s="174"/>
      <c r="I296" s="163"/>
      <c r="J296" s="174"/>
      <c r="K296" s="77"/>
    </row>
    <row r="297" spans="7:11" ht="12.75">
      <c r="G297" s="174"/>
      <c r="H297" s="174"/>
      <c r="I297" s="163"/>
      <c r="J297" s="174"/>
      <c r="K297" s="77"/>
    </row>
    <row r="298" spans="7:11" ht="12.75">
      <c r="G298" s="174"/>
      <c r="H298" s="174"/>
      <c r="I298" s="163"/>
      <c r="J298" s="174"/>
      <c r="K298" s="77"/>
    </row>
    <row r="299" spans="7:11" ht="12.75">
      <c r="G299" s="174"/>
      <c r="H299" s="174"/>
      <c r="I299" s="163"/>
      <c r="J299" s="174"/>
      <c r="K299" s="77"/>
    </row>
    <row r="300" spans="7:11" ht="12.75">
      <c r="G300" s="174"/>
      <c r="H300" s="174"/>
      <c r="I300" s="163"/>
      <c r="J300" s="174"/>
      <c r="K300" s="77"/>
    </row>
    <row r="301" spans="7:11" ht="12.75">
      <c r="G301" s="174"/>
      <c r="H301" s="174"/>
      <c r="I301" s="163"/>
      <c r="J301" s="174"/>
      <c r="K301" s="77"/>
    </row>
    <row r="302" spans="7:11" ht="12.75">
      <c r="G302" s="174"/>
      <c r="H302" s="174"/>
      <c r="I302" s="163"/>
      <c r="J302" s="174"/>
      <c r="K302" s="77"/>
    </row>
    <row r="303" spans="7:11" ht="12.75">
      <c r="G303" s="174"/>
      <c r="H303" s="174"/>
      <c r="I303" s="163"/>
      <c r="J303" s="174"/>
      <c r="K303" s="77"/>
    </row>
    <row r="304" spans="7:11" ht="12.75">
      <c r="G304" s="174"/>
      <c r="H304" s="174"/>
      <c r="I304" s="163"/>
      <c r="J304" s="174"/>
      <c r="K304" s="77"/>
    </row>
    <row r="305" spans="7:11" ht="12.75">
      <c r="G305" s="174"/>
      <c r="H305" s="174"/>
      <c r="I305" s="163"/>
      <c r="J305" s="174"/>
      <c r="K305" s="77"/>
    </row>
    <row r="306" spans="7:11" ht="12.75">
      <c r="G306" s="174"/>
      <c r="H306" s="174"/>
      <c r="I306" s="163"/>
      <c r="J306" s="174"/>
      <c r="K306" s="77"/>
    </row>
    <row r="307" spans="7:11" ht="12.75">
      <c r="G307" s="174"/>
      <c r="H307" s="174"/>
      <c r="I307" s="163"/>
      <c r="J307" s="174"/>
      <c r="K307" s="77"/>
    </row>
    <row r="308" spans="7:11" ht="12.75">
      <c r="G308" s="174"/>
      <c r="H308" s="174"/>
      <c r="I308" s="163"/>
      <c r="J308" s="174"/>
      <c r="K308" s="77"/>
    </row>
    <row r="309" spans="7:11" ht="12.75">
      <c r="G309" s="174"/>
      <c r="H309" s="174"/>
      <c r="I309" s="163"/>
      <c r="J309" s="174"/>
      <c r="K309" s="77"/>
    </row>
    <row r="310" spans="7:11" ht="12.75">
      <c r="G310" s="174"/>
      <c r="H310" s="174"/>
      <c r="I310" s="163"/>
      <c r="J310" s="174"/>
      <c r="K310" s="77"/>
    </row>
    <row r="311" spans="7:11" ht="12.75">
      <c r="G311" s="174"/>
      <c r="H311" s="174"/>
      <c r="I311" s="163"/>
      <c r="J311" s="174"/>
      <c r="K311" s="77"/>
    </row>
    <row r="312" spans="7:11" ht="12.75">
      <c r="G312" s="174"/>
      <c r="H312" s="174"/>
      <c r="I312" s="163"/>
      <c r="J312" s="174"/>
      <c r="K312" s="77"/>
    </row>
    <row r="313" spans="7:11" ht="12.75">
      <c r="G313" s="174"/>
      <c r="H313" s="174"/>
      <c r="I313" s="163"/>
      <c r="J313" s="174"/>
      <c r="K313" s="77"/>
    </row>
    <row r="314" spans="7:11" ht="12.75">
      <c r="G314" s="174"/>
      <c r="H314" s="174"/>
      <c r="I314" s="163"/>
      <c r="J314" s="174"/>
      <c r="K314" s="77"/>
    </row>
    <row r="315" spans="7:11" ht="12.75">
      <c r="G315" s="174"/>
      <c r="H315" s="174"/>
      <c r="I315" s="163"/>
      <c r="J315" s="174"/>
      <c r="K315" s="77"/>
    </row>
    <row r="316" spans="7:11" ht="12.75">
      <c r="G316" s="174"/>
      <c r="H316" s="174"/>
      <c r="I316" s="163"/>
      <c r="J316" s="174"/>
      <c r="K316" s="77"/>
    </row>
    <row r="317" spans="7:11" ht="12.75">
      <c r="G317" s="174"/>
      <c r="H317" s="174"/>
      <c r="I317" s="163"/>
      <c r="J317" s="174"/>
      <c r="K317" s="77"/>
    </row>
    <row r="318" spans="7:11" ht="12.75">
      <c r="G318" s="174"/>
      <c r="H318" s="174"/>
      <c r="I318" s="163"/>
      <c r="J318" s="174"/>
      <c r="K318" s="77"/>
    </row>
    <row r="319" spans="7:11" ht="12.75">
      <c r="G319" s="174"/>
      <c r="H319" s="174"/>
      <c r="I319" s="163"/>
      <c r="J319" s="174"/>
      <c r="K319" s="77"/>
    </row>
    <row r="320" spans="7:11" ht="12.75">
      <c r="G320" s="174"/>
      <c r="H320" s="174"/>
      <c r="I320" s="163"/>
      <c r="J320" s="174"/>
      <c r="K320" s="77"/>
    </row>
    <row r="321" spans="7:11" ht="12.75">
      <c r="G321" s="174"/>
      <c r="H321" s="174"/>
      <c r="I321" s="163"/>
      <c r="J321" s="174"/>
      <c r="K321" s="77"/>
    </row>
    <row r="322" spans="7:11" ht="12.75">
      <c r="G322" s="174"/>
      <c r="H322" s="174"/>
      <c r="I322" s="163"/>
      <c r="J322" s="174"/>
      <c r="K322" s="77"/>
    </row>
    <row r="323" spans="7:11" ht="12.75">
      <c r="G323" s="174"/>
      <c r="H323" s="174"/>
      <c r="I323" s="163"/>
      <c r="J323" s="174"/>
      <c r="K323" s="77"/>
    </row>
    <row r="324" spans="7:11" ht="12.75">
      <c r="G324" s="174"/>
      <c r="H324" s="174"/>
      <c r="I324" s="163"/>
      <c r="J324" s="174"/>
      <c r="K324" s="77"/>
    </row>
    <row r="325" spans="7:11" ht="12.75">
      <c r="G325" s="174"/>
      <c r="H325" s="174"/>
      <c r="I325" s="163"/>
      <c r="J325" s="174"/>
      <c r="K325" s="77"/>
    </row>
    <row r="326" spans="7:11" ht="12.75">
      <c r="G326" s="174"/>
      <c r="H326" s="174"/>
      <c r="I326" s="163"/>
      <c r="J326" s="174"/>
      <c r="K326" s="77"/>
    </row>
    <row r="327" spans="7:11" ht="12.75">
      <c r="G327" s="174"/>
      <c r="H327" s="174"/>
      <c r="I327" s="163"/>
      <c r="J327" s="174"/>
      <c r="K327" s="77"/>
    </row>
    <row r="328" spans="7:11" ht="12.75">
      <c r="G328" s="174"/>
      <c r="H328" s="174"/>
      <c r="I328" s="163"/>
      <c r="J328" s="174"/>
      <c r="K328" s="77"/>
    </row>
    <row r="329" spans="7:11" ht="12.75">
      <c r="G329" s="174"/>
      <c r="H329" s="174"/>
      <c r="I329" s="163"/>
      <c r="J329" s="174"/>
      <c r="K329" s="77"/>
    </row>
    <row r="330" spans="7:11" ht="12.75">
      <c r="G330" s="174"/>
      <c r="H330" s="174"/>
      <c r="I330" s="163"/>
      <c r="J330" s="174"/>
      <c r="K330" s="77"/>
    </row>
    <row r="331" spans="7:11" ht="12.75">
      <c r="G331" s="174"/>
      <c r="H331" s="174"/>
      <c r="I331" s="163"/>
      <c r="J331" s="174"/>
      <c r="K331" s="77"/>
    </row>
    <row r="332" spans="7:11" ht="12.75">
      <c r="G332" s="174"/>
      <c r="H332" s="174"/>
      <c r="I332" s="163"/>
      <c r="J332" s="174"/>
      <c r="K332" s="77"/>
    </row>
    <row r="333" spans="7:11" ht="12.75">
      <c r="G333" s="174"/>
      <c r="H333" s="174"/>
      <c r="I333" s="163"/>
      <c r="J333" s="174"/>
      <c r="K333" s="77"/>
    </row>
    <row r="334" spans="7:11" ht="12.75">
      <c r="G334" s="174"/>
      <c r="H334" s="174"/>
      <c r="I334" s="163"/>
      <c r="J334" s="174"/>
      <c r="K334" s="77"/>
    </row>
    <row r="335" spans="7:11" ht="12.75">
      <c r="G335" s="174"/>
      <c r="H335" s="174"/>
      <c r="I335" s="163"/>
      <c r="J335" s="174"/>
      <c r="K335" s="77"/>
    </row>
    <row r="336" spans="7:11" ht="12.75">
      <c r="G336" s="174"/>
      <c r="H336" s="174"/>
      <c r="I336" s="163"/>
      <c r="J336" s="174"/>
      <c r="K336" s="77"/>
    </row>
    <row r="337" spans="7:11" ht="12.75">
      <c r="G337" s="174"/>
      <c r="H337" s="174"/>
      <c r="I337" s="163"/>
      <c r="J337" s="174"/>
      <c r="K337" s="77"/>
    </row>
    <row r="338" spans="7:11" ht="12.75">
      <c r="G338" s="174"/>
      <c r="H338" s="174"/>
      <c r="I338" s="163"/>
      <c r="J338" s="174"/>
      <c r="K338" s="77"/>
    </row>
    <row r="339" spans="7:11" ht="12.75">
      <c r="G339" s="174"/>
      <c r="H339" s="174"/>
      <c r="I339" s="163"/>
      <c r="J339" s="174"/>
      <c r="K339" s="77"/>
    </row>
    <row r="340" ht="12.75">
      <c r="K340" s="77"/>
    </row>
    <row r="341" ht="12.75">
      <c r="K341" s="77"/>
    </row>
    <row r="342" ht="12.75">
      <c r="K342" s="77"/>
    </row>
    <row r="343" ht="12.75">
      <c r="K343" s="77"/>
    </row>
    <row r="344" ht="12.75">
      <c r="K344" s="77"/>
    </row>
    <row r="345" ht="12.75">
      <c r="K345" s="77"/>
    </row>
    <row r="346" ht="12.75">
      <c r="K346" s="77"/>
    </row>
    <row r="347" ht="12.75">
      <c r="K347" s="77"/>
    </row>
    <row r="348" ht="12.75">
      <c r="K348" s="77"/>
    </row>
    <row r="349" ht="12.75">
      <c r="K349" s="77"/>
    </row>
  </sheetData>
  <sheetProtection/>
  <mergeCells count="53">
    <mergeCell ref="A3:B8"/>
    <mergeCell ref="C3:D8"/>
    <mergeCell ref="I5:I8"/>
    <mergeCell ref="G79:G82"/>
    <mergeCell ref="H79:H82"/>
    <mergeCell ref="H153:H156"/>
    <mergeCell ref="I153:I156"/>
    <mergeCell ref="G5:G8"/>
    <mergeCell ref="E5:E8"/>
    <mergeCell ref="F5:F8"/>
    <mergeCell ref="H5:H8"/>
    <mergeCell ref="J5:J8"/>
    <mergeCell ref="E3:G3"/>
    <mergeCell ref="H3:J3"/>
    <mergeCell ref="F4:G4"/>
    <mergeCell ref="I4:J4"/>
    <mergeCell ref="F79:F82"/>
    <mergeCell ref="F153:F156"/>
    <mergeCell ref="G153:G156"/>
    <mergeCell ref="J153:J156"/>
    <mergeCell ref="H151:J151"/>
    <mergeCell ref="F152:G152"/>
    <mergeCell ref="I152:J152"/>
    <mergeCell ref="E153:E156"/>
    <mergeCell ref="A1:J1"/>
    <mergeCell ref="A75:J75"/>
    <mergeCell ref="A77:B82"/>
    <mergeCell ref="C77:D82"/>
    <mergeCell ref="E77:G77"/>
    <mergeCell ref="H77:J77"/>
    <mergeCell ref="F78:G78"/>
    <mergeCell ref="I78:J78"/>
    <mergeCell ref="E79:E82"/>
    <mergeCell ref="I227:J227"/>
    <mergeCell ref="E228:E231"/>
    <mergeCell ref="F228:F231"/>
    <mergeCell ref="G228:G231"/>
    <mergeCell ref="I79:I82"/>
    <mergeCell ref="J79:J82"/>
    <mergeCell ref="A149:J149"/>
    <mergeCell ref="A151:B156"/>
    <mergeCell ref="C151:D156"/>
    <mergeCell ref="E151:G151"/>
    <mergeCell ref="H228:H231"/>
    <mergeCell ref="I228:I231"/>
    <mergeCell ref="J228:J231"/>
    <mergeCell ref="C253:D253"/>
    <mergeCell ref="A224:J224"/>
    <mergeCell ref="A226:B231"/>
    <mergeCell ref="C226:D231"/>
    <mergeCell ref="E226:G226"/>
    <mergeCell ref="H226:J226"/>
    <mergeCell ref="F227:G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5"/>
  <sheetViews>
    <sheetView zoomScaleSheetLayoutView="100" zoomScalePageLayoutView="0" workbookViewId="0" topLeftCell="A1">
      <selection activeCell="A2" sqref="A2"/>
    </sheetView>
  </sheetViews>
  <sheetFormatPr defaultColWidth="11.421875" defaultRowHeight="12.75"/>
  <cols>
    <col min="1" max="1" width="12.140625" style="216" customWidth="1"/>
    <col min="2" max="2" width="9.57421875" style="216" customWidth="1"/>
    <col min="3" max="3" width="9.8515625" style="216" customWidth="1"/>
    <col min="4" max="4" width="7.8515625" style="216" customWidth="1"/>
    <col min="5" max="6" width="8.57421875" style="216" customWidth="1"/>
    <col min="7" max="7" width="9.28125" style="216" customWidth="1"/>
    <col min="8" max="8" width="9.8515625" style="216" customWidth="1"/>
    <col min="9" max="10" width="8.8515625" style="216" customWidth="1"/>
    <col min="11" max="11" width="10.00390625" style="216" customWidth="1"/>
    <col min="12" max="13" width="9.28125" style="216" customWidth="1"/>
    <col min="14" max="16384" width="11.421875" style="216" customWidth="1"/>
  </cols>
  <sheetData>
    <row r="1" spans="1:18" s="364" customFormat="1" ht="21" customHeight="1">
      <c r="A1" s="208" t="s">
        <v>1210</v>
      </c>
      <c r="B1" s="208"/>
      <c r="C1" s="209"/>
      <c r="D1" s="208"/>
      <c r="E1" s="208"/>
      <c r="F1" s="208"/>
      <c r="G1" s="208"/>
      <c r="H1" s="208"/>
      <c r="I1" s="208"/>
      <c r="J1" s="208"/>
      <c r="K1" s="208"/>
      <c r="L1" s="208"/>
      <c r="M1" s="208"/>
      <c r="N1" s="363"/>
      <c r="O1" s="363"/>
      <c r="P1" s="363"/>
      <c r="Q1" s="363"/>
      <c r="R1" s="363"/>
    </row>
    <row r="2" spans="1:18" ht="12.75">
      <c r="A2" s="210"/>
      <c r="B2" s="210"/>
      <c r="C2" s="210"/>
      <c r="D2" s="210"/>
      <c r="E2" s="210"/>
      <c r="F2" s="210"/>
      <c r="G2" s="210"/>
      <c r="H2" s="210"/>
      <c r="I2" s="210"/>
      <c r="J2" s="210"/>
      <c r="K2" s="210"/>
      <c r="L2" s="210"/>
      <c r="M2" s="210"/>
      <c r="N2" s="365"/>
      <c r="O2" s="365"/>
      <c r="P2" s="365"/>
      <c r="Q2" s="365"/>
      <c r="R2" s="365"/>
    </row>
    <row r="3" spans="1:18" s="308" customFormat="1" ht="17.25" customHeight="1">
      <c r="A3" s="689" t="s">
        <v>1070</v>
      </c>
      <c r="B3" s="684" t="s">
        <v>982</v>
      </c>
      <c r="C3" s="679" t="s">
        <v>824</v>
      </c>
      <c r="D3" s="679"/>
      <c r="E3" s="680"/>
      <c r="F3" s="679"/>
      <c r="G3" s="679"/>
      <c r="H3" s="679" t="s">
        <v>197</v>
      </c>
      <c r="I3" s="679"/>
      <c r="J3" s="679"/>
      <c r="K3" s="679"/>
      <c r="L3" s="679"/>
      <c r="M3" s="681"/>
      <c r="N3" s="366"/>
      <c r="O3" s="366"/>
      <c r="P3" s="366"/>
      <c r="Q3" s="366"/>
      <c r="R3" s="366"/>
    </row>
    <row r="4" spans="1:18" s="308" customFormat="1" ht="16.5" customHeight="1">
      <c r="A4" s="690"/>
      <c r="B4" s="685"/>
      <c r="C4" s="683" t="s">
        <v>470</v>
      </c>
      <c r="D4" s="686" t="s">
        <v>980</v>
      </c>
      <c r="E4" s="692" t="s">
        <v>825</v>
      </c>
      <c r="F4" s="692"/>
      <c r="G4" s="686" t="s">
        <v>981</v>
      </c>
      <c r="H4" s="683" t="s">
        <v>470</v>
      </c>
      <c r="I4" s="683" t="s">
        <v>999</v>
      </c>
      <c r="J4" s="683" t="s">
        <v>998</v>
      </c>
      <c r="K4" s="692" t="s">
        <v>200</v>
      </c>
      <c r="L4" s="692"/>
      <c r="M4" s="598"/>
      <c r="N4" s="366"/>
      <c r="O4" s="366"/>
      <c r="P4" s="366"/>
      <c r="Q4" s="366"/>
      <c r="R4" s="366"/>
    </row>
    <row r="5" spans="1:18" s="308" customFormat="1" ht="16.5" customHeight="1">
      <c r="A5" s="690"/>
      <c r="B5" s="685"/>
      <c r="C5" s="683"/>
      <c r="D5" s="683"/>
      <c r="E5" s="211" t="s">
        <v>826</v>
      </c>
      <c r="F5" s="211" t="s">
        <v>827</v>
      </c>
      <c r="G5" s="683"/>
      <c r="H5" s="683"/>
      <c r="I5" s="683"/>
      <c r="J5" s="683"/>
      <c r="K5" s="683" t="s">
        <v>470</v>
      </c>
      <c r="L5" s="686" t="s">
        <v>978</v>
      </c>
      <c r="M5" s="682" t="s">
        <v>979</v>
      </c>
      <c r="N5" s="366"/>
      <c r="O5" s="366"/>
      <c r="P5" s="366"/>
      <c r="Q5" s="366"/>
      <c r="R5" s="366"/>
    </row>
    <row r="6" spans="1:18" s="308" customFormat="1" ht="23.25" customHeight="1">
      <c r="A6" s="690"/>
      <c r="B6" s="685"/>
      <c r="C6" s="683"/>
      <c r="D6" s="683"/>
      <c r="E6" s="692" t="s">
        <v>828</v>
      </c>
      <c r="F6" s="692"/>
      <c r="G6" s="683"/>
      <c r="H6" s="683"/>
      <c r="I6" s="683"/>
      <c r="J6" s="683"/>
      <c r="K6" s="683"/>
      <c r="L6" s="683"/>
      <c r="M6" s="581"/>
      <c r="N6" s="366"/>
      <c r="O6" s="366"/>
      <c r="P6" s="366"/>
      <c r="Q6" s="366"/>
      <c r="R6" s="366"/>
    </row>
    <row r="7" spans="1:18" s="308" customFormat="1" ht="16.5" customHeight="1">
      <c r="A7" s="691"/>
      <c r="B7" s="693" t="s">
        <v>829</v>
      </c>
      <c r="C7" s="694"/>
      <c r="D7" s="694"/>
      <c r="E7" s="694"/>
      <c r="F7" s="694"/>
      <c r="G7" s="694"/>
      <c r="H7" s="694"/>
      <c r="I7" s="694"/>
      <c r="J7" s="694"/>
      <c r="K7" s="694"/>
      <c r="L7" s="694"/>
      <c r="M7" s="695"/>
      <c r="N7" s="366"/>
      <c r="O7" s="366"/>
      <c r="P7" s="366"/>
      <c r="Q7" s="366"/>
      <c r="R7" s="366"/>
    </row>
    <row r="8" spans="1:18" s="236" customFormat="1" ht="54.75" customHeight="1">
      <c r="A8" s="212" t="s">
        <v>1117</v>
      </c>
      <c r="B8" s="213">
        <v>12986.632601</v>
      </c>
      <c r="C8" s="213">
        <v>993.652765</v>
      </c>
      <c r="D8" s="213">
        <v>17.0045</v>
      </c>
      <c r="E8" s="213">
        <v>224.216231</v>
      </c>
      <c r="F8" s="213">
        <v>692.418327</v>
      </c>
      <c r="G8" s="213">
        <v>60.013707</v>
      </c>
      <c r="H8" s="213">
        <v>11712.251672</v>
      </c>
      <c r="I8" s="213">
        <v>110.571937</v>
      </c>
      <c r="J8" s="213">
        <v>590.523531</v>
      </c>
      <c r="K8" s="213">
        <v>11011.156204</v>
      </c>
      <c r="L8" s="213">
        <v>1081.029362</v>
      </c>
      <c r="M8" s="213">
        <v>9930.126842</v>
      </c>
      <c r="N8" s="367"/>
      <c r="O8" s="367"/>
      <c r="P8" s="367"/>
      <c r="Q8" s="367"/>
      <c r="R8" s="367"/>
    </row>
    <row r="9" spans="1:18" ht="21.75" customHeight="1">
      <c r="A9" s="214" t="s">
        <v>1110</v>
      </c>
      <c r="B9" s="188">
        <v>1041.943803</v>
      </c>
      <c r="C9" s="188">
        <v>80.517017</v>
      </c>
      <c r="D9" s="188">
        <v>0.987155</v>
      </c>
      <c r="E9" s="188">
        <v>20.765804</v>
      </c>
      <c r="F9" s="188">
        <v>55.586738</v>
      </c>
      <c r="G9" s="188">
        <v>3.17732</v>
      </c>
      <c r="H9" s="188">
        <v>944.918238</v>
      </c>
      <c r="I9" s="188">
        <v>8.993881</v>
      </c>
      <c r="J9" s="188">
        <v>50.463095</v>
      </c>
      <c r="K9" s="188">
        <v>885.461262</v>
      </c>
      <c r="L9" s="188">
        <v>99.221109</v>
      </c>
      <c r="M9" s="188">
        <v>786.240153</v>
      </c>
      <c r="N9" s="365"/>
      <c r="O9" s="365"/>
      <c r="P9" s="365"/>
      <c r="Q9" s="365"/>
      <c r="R9" s="365"/>
    </row>
    <row r="10" spans="1:18" ht="21.75" customHeight="1">
      <c r="A10" s="214" t="s">
        <v>1111</v>
      </c>
      <c r="B10" s="188">
        <v>1010.501265</v>
      </c>
      <c r="C10" s="188">
        <v>79.872169</v>
      </c>
      <c r="D10" s="188">
        <v>1.201247</v>
      </c>
      <c r="E10" s="188">
        <v>18.868544</v>
      </c>
      <c r="F10" s="188">
        <v>53.35963</v>
      </c>
      <c r="G10" s="188">
        <v>6.442748</v>
      </c>
      <c r="H10" s="188">
        <v>914.471533</v>
      </c>
      <c r="I10" s="188">
        <v>9.339664</v>
      </c>
      <c r="J10" s="188">
        <v>52.46985</v>
      </c>
      <c r="K10" s="188">
        <v>852.662019</v>
      </c>
      <c r="L10" s="188">
        <v>86.51061</v>
      </c>
      <c r="M10" s="188">
        <v>766.151409</v>
      </c>
      <c r="N10" s="365"/>
      <c r="O10" s="365"/>
      <c r="P10" s="365"/>
      <c r="Q10" s="365"/>
      <c r="R10" s="365"/>
    </row>
    <row r="11" spans="1:18" ht="21.75" customHeight="1">
      <c r="A11" s="214" t="s">
        <v>986</v>
      </c>
      <c r="B11" s="188">
        <v>1066.965902</v>
      </c>
      <c r="C11" s="188">
        <v>78.669583</v>
      </c>
      <c r="D11" s="188">
        <v>0.933873</v>
      </c>
      <c r="E11" s="188">
        <v>21.726687</v>
      </c>
      <c r="F11" s="188">
        <v>51.818798</v>
      </c>
      <c r="G11" s="188">
        <v>4.190225</v>
      </c>
      <c r="H11" s="188">
        <v>972.511292</v>
      </c>
      <c r="I11" s="188">
        <v>7.601529</v>
      </c>
      <c r="J11" s="188">
        <v>47.95931</v>
      </c>
      <c r="K11" s="188">
        <v>916.950453</v>
      </c>
      <c r="L11" s="188">
        <v>90.492333</v>
      </c>
      <c r="M11" s="188">
        <v>826.45812</v>
      </c>
      <c r="N11" s="365"/>
      <c r="O11" s="365"/>
      <c r="P11" s="365"/>
      <c r="Q11" s="365"/>
      <c r="R11" s="365"/>
    </row>
    <row r="12" spans="1:18" ht="21.75" customHeight="1">
      <c r="A12" s="214" t="s">
        <v>987</v>
      </c>
      <c r="B12" s="188">
        <v>1028.801092</v>
      </c>
      <c r="C12" s="188">
        <v>75.28899</v>
      </c>
      <c r="D12" s="188">
        <v>0.765597</v>
      </c>
      <c r="E12" s="188">
        <v>20.28868</v>
      </c>
      <c r="F12" s="188">
        <v>49.345821</v>
      </c>
      <c r="G12" s="188">
        <v>4.888892</v>
      </c>
      <c r="H12" s="188">
        <v>934.200292</v>
      </c>
      <c r="I12" s="188">
        <v>10.484965</v>
      </c>
      <c r="J12" s="188">
        <v>54.886586</v>
      </c>
      <c r="K12" s="188">
        <v>868.828741</v>
      </c>
      <c r="L12" s="188">
        <v>92.397559</v>
      </c>
      <c r="M12" s="188">
        <v>776.431182</v>
      </c>
      <c r="N12" s="365"/>
      <c r="O12" s="365"/>
      <c r="P12" s="365"/>
      <c r="Q12" s="365"/>
      <c r="R12" s="365"/>
    </row>
    <row r="13" spans="1:18" ht="21.75" customHeight="1">
      <c r="A13" s="214" t="s">
        <v>988</v>
      </c>
      <c r="B13" s="188">
        <v>1072.916634</v>
      </c>
      <c r="C13" s="188">
        <v>77.33568</v>
      </c>
      <c r="D13" s="188">
        <v>2.157284</v>
      </c>
      <c r="E13" s="188">
        <v>17.088048</v>
      </c>
      <c r="F13" s="188">
        <v>52.930355</v>
      </c>
      <c r="G13" s="188">
        <v>5.159993</v>
      </c>
      <c r="H13" s="188">
        <v>971.308343</v>
      </c>
      <c r="I13" s="188">
        <v>7.408937</v>
      </c>
      <c r="J13" s="188">
        <v>48.352011</v>
      </c>
      <c r="K13" s="188">
        <v>915.547395</v>
      </c>
      <c r="L13" s="188">
        <v>91.399021</v>
      </c>
      <c r="M13" s="188">
        <v>824.148374</v>
      </c>
      <c r="N13" s="365"/>
      <c r="O13" s="365"/>
      <c r="P13" s="365"/>
      <c r="Q13" s="365"/>
      <c r="R13" s="365"/>
    </row>
    <row r="14" spans="1:18" ht="21.75" customHeight="1">
      <c r="A14" s="214" t="s">
        <v>989</v>
      </c>
      <c r="B14" s="188">
        <v>1186.4863</v>
      </c>
      <c r="C14" s="188">
        <v>68.872914</v>
      </c>
      <c r="D14" s="188">
        <v>1.886764</v>
      </c>
      <c r="E14" s="188">
        <v>18.744591</v>
      </c>
      <c r="F14" s="188">
        <v>44.630758</v>
      </c>
      <c r="G14" s="188">
        <v>3.610801</v>
      </c>
      <c r="H14" s="188">
        <v>1092.887472</v>
      </c>
      <c r="I14" s="188">
        <v>11.040566</v>
      </c>
      <c r="J14" s="188">
        <v>52.619275</v>
      </c>
      <c r="K14" s="188">
        <v>1029.227631</v>
      </c>
      <c r="L14" s="188">
        <v>90.950156</v>
      </c>
      <c r="M14" s="188">
        <v>938.277475</v>
      </c>
      <c r="N14" s="365"/>
      <c r="O14" s="365"/>
      <c r="P14" s="365"/>
      <c r="Q14" s="365"/>
      <c r="R14" s="365"/>
    </row>
    <row r="15" spans="1:18" ht="21.75" customHeight="1">
      <c r="A15" s="214" t="s">
        <v>990</v>
      </c>
      <c r="B15" s="188">
        <v>1121.347142</v>
      </c>
      <c r="C15" s="188">
        <v>82.029956</v>
      </c>
      <c r="D15" s="188">
        <v>0.906955</v>
      </c>
      <c r="E15" s="188">
        <v>17.405439</v>
      </c>
      <c r="F15" s="188">
        <v>55.096538</v>
      </c>
      <c r="G15" s="188">
        <v>8.621024</v>
      </c>
      <c r="H15" s="188">
        <v>1007.5066</v>
      </c>
      <c r="I15" s="188">
        <v>10.293753</v>
      </c>
      <c r="J15" s="188">
        <v>55.05158</v>
      </c>
      <c r="K15" s="188">
        <v>942.161267</v>
      </c>
      <c r="L15" s="188">
        <v>88.94818</v>
      </c>
      <c r="M15" s="188">
        <v>853.213087</v>
      </c>
      <c r="N15" s="365"/>
      <c r="O15" s="365"/>
      <c r="P15" s="365"/>
      <c r="Q15" s="365"/>
      <c r="R15" s="365"/>
    </row>
    <row r="16" spans="1:18" ht="21.75" customHeight="1">
      <c r="A16" s="214" t="s">
        <v>1112</v>
      </c>
      <c r="B16" s="188">
        <v>1014.42162</v>
      </c>
      <c r="C16" s="188">
        <v>94.250918</v>
      </c>
      <c r="D16" s="188">
        <v>1.978494</v>
      </c>
      <c r="E16" s="188">
        <v>18.525375</v>
      </c>
      <c r="F16" s="188">
        <v>68.867837</v>
      </c>
      <c r="G16" s="188">
        <v>4.879212</v>
      </c>
      <c r="H16" s="188">
        <v>897.817478</v>
      </c>
      <c r="I16" s="188">
        <v>8.578584</v>
      </c>
      <c r="J16" s="188">
        <v>38.505722</v>
      </c>
      <c r="K16" s="188">
        <v>850.733172</v>
      </c>
      <c r="L16" s="188">
        <v>75.995862</v>
      </c>
      <c r="M16" s="188">
        <v>774.73731</v>
      </c>
      <c r="N16" s="365"/>
      <c r="O16" s="365"/>
      <c r="P16" s="365"/>
      <c r="Q16" s="365"/>
      <c r="R16" s="365"/>
    </row>
    <row r="17" spans="1:18" ht="21.75" customHeight="1">
      <c r="A17" s="214" t="s">
        <v>1113</v>
      </c>
      <c r="B17" s="188">
        <v>1174.512825</v>
      </c>
      <c r="C17" s="188">
        <v>91.825488</v>
      </c>
      <c r="D17" s="188">
        <v>1.26359</v>
      </c>
      <c r="E17" s="188">
        <v>17.958045</v>
      </c>
      <c r="F17" s="188">
        <v>67.659763</v>
      </c>
      <c r="G17" s="188">
        <v>4.94409</v>
      </c>
      <c r="H17" s="188">
        <v>1055.318423</v>
      </c>
      <c r="I17" s="188">
        <v>8.625182</v>
      </c>
      <c r="J17" s="188">
        <v>50.530972</v>
      </c>
      <c r="K17" s="188">
        <v>996.162269</v>
      </c>
      <c r="L17" s="188">
        <v>95.380868</v>
      </c>
      <c r="M17" s="188">
        <v>900.781401</v>
      </c>
      <c r="N17" s="365"/>
      <c r="O17" s="365"/>
      <c r="P17" s="365"/>
      <c r="Q17" s="365"/>
      <c r="R17" s="365"/>
    </row>
    <row r="18" spans="1:18" ht="21.75" customHeight="1">
      <c r="A18" s="214" t="s">
        <v>1114</v>
      </c>
      <c r="B18" s="188">
        <v>1186.000996</v>
      </c>
      <c r="C18" s="188">
        <v>102.468071</v>
      </c>
      <c r="D18" s="188">
        <v>2.147982</v>
      </c>
      <c r="E18" s="188">
        <v>19.041384</v>
      </c>
      <c r="F18" s="188">
        <v>76.979348</v>
      </c>
      <c r="G18" s="188">
        <v>4.299357</v>
      </c>
      <c r="H18" s="188">
        <v>1057.711515</v>
      </c>
      <c r="I18" s="188">
        <v>11.462032</v>
      </c>
      <c r="J18" s="188">
        <v>55.145992</v>
      </c>
      <c r="K18" s="188">
        <v>991.103491</v>
      </c>
      <c r="L18" s="188">
        <v>102.023808</v>
      </c>
      <c r="M18" s="188">
        <v>889.079683</v>
      </c>
      <c r="N18" s="365"/>
      <c r="O18" s="365"/>
      <c r="P18" s="365"/>
      <c r="Q18" s="365"/>
      <c r="R18" s="365"/>
    </row>
    <row r="19" spans="1:18" ht="21.75" customHeight="1">
      <c r="A19" s="214" t="s">
        <v>1115</v>
      </c>
      <c r="B19" s="188">
        <v>1093.298471</v>
      </c>
      <c r="C19" s="188">
        <v>85.502483</v>
      </c>
      <c r="D19" s="188">
        <v>1.720389</v>
      </c>
      <c r="E19" s="188">
        <v>17.103669</v>
      </c>
      <c r="F19" s="188">
        <v>61.880063</v>
      </c>
      <c r="G19" s="188">
        <v>4.798362</v>
      </c>
      <c r="H19" s="188">
        <v>976.943062</v>
      </c>
      <c r="I19" s="188">
        <v>7.23666</v>
      </c>
      <c r="J19" s="188">
        <v>44.325737</v>
      </c>
      <c r="K19" s="188">
        <v>925.380665</v>
      </c>
      <c r="L19" s="188">
        <v>93.959489</v>
      </c>
      <c r="M19" s="188">
        <v>831.421176</v>
      </c>
      <c r="N19" s="365"/>
      <c r="O19" s="365"/>
      <c r="P19" s="365"/>
      <c r="Q19" s="365"/>
      <c r="R19" s="365"/>
    </row>
    <row r="20" spans="1:18" ht="21.75" customHeight="1">
      <c r="A20" s="214" t="s">
        <v>1116</v>
      </c>
      <c r="B20" s="188">
        <v>989.436551</v>
      </c>
      <c r="C20" s="188">
        <v>77.019496</v>
      </c>
      <c r="D20" s="188">
        <v>1.05517</v>
      </c>
      <c r="E20" s="188">
        <v>16.699965</v>
      </c>
      <c r="F20" s="188">
        <v>54.262678</v>
      </c>
      <c r="G20" s="188">
        <v>5.001683</v>
      </c>
      <c r="H20" s="188">
        <v>886.657424</v>
      </c>
      <c r="I20" s="188">
        <v>9.506184</v>
      </c>
      <c r="J20" s="188">
        <v>40.213401</v>
      </c>
      <c r="K20" s="188">
        <v>836.937839</v>
      </c>
      <c r="L20" s="188">
        <v>73.750367</v>
      </c>
      <c r="M20" s="188">
        <v>763.187472</v>
      </c>
      <c r="N20" s="365"/>
      <c r="O20" s="365"/>
      <c r="P20" s="365"/>
      <c r="Q20" s="365"/>
      <c r="R20" s="365"/>
    </row>
    <row r="21" spans="1:18" s="369" customFormat="1" ht="33" customHeight="1">
      <c r="A21" s="212">
        <v>2015</v>
      </c>
      <c r="B21" s="213">
        <v>13474.696627</v>
      </c>
      <c r="C21" s="213">
        <v>975.512315</v>
      </c>
      <c r="D21" s="213">
        <v>13.745896</v>
      </c>
      <c r="E21" s="213">
        <v>220.853765</v>
      </c>
      <c r="F21" s="213">
        <v>677.640394</v>
      </c>
      <c r="G21" s="213">
        <v>63.27226</v>
      </c>
      <c r="H21" s="213">
        <v>12168.825187</v>
      </c>
      <c r="I21" s="213">
        <v>106.601526</v>
      </c>
      <c r="J21" s="213">
        <v>515.641454</v>
      </c>
      <c r="K21" s="213">
        <v>11546.582207</v>
      </c>
      <c r="L21" s="213">
        <v>1111.9563</v>
      </c>
      <c r="M21" s="213">
        <v>10434.625907</v>
      </c>
      <c r="N21" s="368"/>
      <c r="O21" s="368"/>
      <c r="P21" s="368"/>
      <c r="Q21" s="368"/>
      <c r="R21" s="368"/>
    </row>
    <row r="22" spans="1:18" ht="21.75" customHeight="1">
      <c r="A22" s="214" t="s">
        <v>1110</v>
      </c>
      <c r="B22" s="188">
        <v>1039.63489</v>
      </c>
      <c r="C22" s="188">
        <v>83.325408</v>
      </c>
      <c r="D22" s="188">
        <v>1.146416</v>
      </c>
      <c r="E22" s="188">
        <v>17.184125</v>
      </c>
      <c r="F22" s="188">
        <v>60.789592</v>
      </c>
      <c r="G22" s="188">
        <v>4.205275</v>
      </c>
      <c r="H22" s="188">
        <v>929.664418</v>
      </c>
      <c r="I22" s="188">
        <v>6.635101</v>
      </c>
      <c r="J22" s="188">
        <v>39.299898</v>
      </c>
      <c r="K22" s="188">
        <v>883.729419</v>
      </c>
      <c r="L22" s="188">
        <v>91.352991</v>
      </c>
      <c r="M22" s="188">
        <v>792.376428</v>
      </c>
      <c r="N22" s="365"/>
      <c r="O22" s="365"/>
      <c r="P22" s="365"/>
      <c r="Q22" s="365"/>
      <c r="R22" s="365"/>
    </row>
    <row r="23" spans="1:18" ht="21.75" customHeight="1">
      <c r="A23" s="214" t="s">
        <v>1111</v>
      </c>
      <c r="B23" s="188">
        <v>1086.664945</v>
      </c>
      <c r="C23" s="188">
        <v>78.899944</v>
      </c>
      <c r="D23" s="188">
        <v>0.928112</v>
      </c>
      <c r="E23" s="188">
        <v>14.974333</v>
      </c>
      <c r="F23" s="188">
        <v>58.773505</v>
      </c>
      <c r="G23" s="188">
        <v>4.223994</v>
      </c>
      <c r="H23" s="188">
        <v>993.059942</v>
      </c>
      <c r="I23" s="188">
        <v>12.824978</v>
      </c>
      <c r="J23" s="188">
        <v>47.596602</v>
      </c>
      <c r="K23" s="188">
        <v>932.638362</v>
      </c>
      <c r="L23" s="188">
        <v>97.739092</v>
      </c>
      <c r="M23" s="188">
        <v>834.89927</v>
      </c>
      <c r="N23" s="365"/>
      <c r="O23" s="365"/>
      <c r="P23" s="365"/>
      <c r="Q23" s="365"/>
      <c r="R23" s="365"/>
    </row>
    <row r="24" spans="1:18" ht="21.75" customHeight="1">
      <c r="A24" s="214" t="s">
        <v>986</v>
      </c>
      <c r="B24" s="188">
        <v>1222.68555</v>
      </c>
      <c r="C24" s="188">
        <v>87.988005</v>
      </c>
      <c r="D24" s="188">
        <v>1.186912</v>
      </c>
      <c r="E24" s="188">
        <v>20.142091</v>
      </c>
      <c r="F24" s="188">
        <v>60.882902</v>
      </c>
      <c r="G24" s="188">
        <v>5.7761</v>
      </c>
      <c r="H24" s="188">
        <v>1117.239088</v>
      </c>
      <c r="I24" s="188">
        <v>8.046483</v>
      </c>
      <c r="J24" s="188">
        <v>50.850397</v>
      </c>
      <c r="K24" s="188">
        <v>1058.342208</v>
      </c>
      <c r="L24" s="188">
        <v>108.128579</v>
      </c>
      <c r="M24" s="188">
        <v>950.213629</v>
      </c>
      <c r="N24" s="365"/>
      <c r="O24" s="365"/>
      <c r="P24" s="365"/>
      <c r="Q24" s="365"/>
      <c r="R24" s="365"/>
    </row>
    <row r="25" spans="1:18" ht="21.75" customHeight="1">
      <c r="A25" s="214" t="s">
        <v>987</v>
      </c>
      <c r="B25" s="188">
        <v>1116.554257</v>
      </c>
      <c r="C25" s="188">
        <v>70.557062</v>
      </c>
      <c r="D25" s="188">
        <v>1.144497</v>
      </c>
      <c r="E25" s="188">
        <v>14.481657</v>
      </c>
      <c r="F25" s="188">
        <v>49.177418</v>
      </c>
      <c r="G25" s="188">
        <v>5.75349</v>
      </c>
      <c r="H25" s="188">
        <v>1024.01817</v>
      </c>
      <c r="I25" s="188">
        <v>8.091924</v>
      </c>
      <c r="J25" s="188">
        <v>40.423178</v>
      </c>
      <c r="K25" s="188">
        <v>975.503068</v>
      </c>
      <c r="L25" s="188">
        <v>104.35069</v>
      </c>
      <c r="M25" s="188">
        <v>871.152378</v>
      </c>
      <c r="N25" s="365"/>
      <c r="O25" s="365"/>
      <c r="P25" s="365"/>
      <c r="Q25" s="365"/>
      <c r="R25" s="365"/>
    </row>
    <row r="26" spans="1:18" ht="21.75" customHeight="1">
      <c r="A26" s="214" t="s">
        <v>988</v>
      </c>
      <c r="B26" s="188">
        <v>1075.3405</v>
      </c>
      <c r="C26" s="188">
        <v>75.826212</v>
      </c>
      <c r="D26" s="188">
        <v>1.903027</v>
      </c>
      <c r="E26" s="188">
        <v>20.221485</v>
      </c>
      <c r="F26" s="188">
        <v>48.313249</v>
      </c>
      <c r="G26" s="188">
        <v>5.388451</v>
      </c>
      <c r="H26" s="188">
        <v>971.716367</v>
      </c>
      <c r="I26" s="188">
        <v>7.993009</v>
      </c>
      <c r="J26" s="188">
        <v>44.936597</v>
      </c>
      <c r="K26" s="188">
        <v>918.786761</v>
      </c>
      <c r="L26" s="188">
        <v>96.569943</v>
      </c>
      <c r="M26" s="188">
        <v>822.216818</v>
      </c>
      <c r="N26" s="365"/>
      <c r="O26" s="365"/>
      <c r="P26" s="365"/>
      <c r="Q26" s="365"/>
      <c r="R26" s="365"/>
    </row>
    <row r="27" spans="1:18" ht="21.75" customHeight="1">
      <c r="A27" s="214" t="s">
        <v>989</v>
      </c>
      <c r="B27" s="188">
        <v>1194.584136</v>
      </c>
      <c r="C27" s="188">
        <v>76.469676</v>
      </c>
      <c r="D27" s="188">
        <v>1.341776</v>
      </c>
      <c r="E27" s="188">
        <v>16.758992</v>
      </c>
      <c r="F27" s="188">
        <v>51.93232</v>
      </c>
      <c r="G27" s="188">
        <v>6.436588</v>
      </c>
      <c r="H27" s="188">
        <v>1085.703231</v>
      </c>
      <c r="I27" s="188">
        <v>8.639182</v>
      </c>
      <c r="J27" s="188">
        <v>45.946499</v>
      </c>
      <c r="K27" s="188">
        <v>1031.11755</v>
      </c>
      <c r="L27" s="188">
        <v>100.334505</v>
      </c>
      <c r="M27" s="188">
        <v>930.783045</v>
      </c>
      <c r="N27" s="365"/>
      <c r="O27" s="365"/>
      <c r="P27" s="365"/>
      <c r="Q27" s="365"/>
      <c r="R27" s="365"/>
    </row>
    <row r="28" spans="1:18" ht="21.75" customHeight="1">
      <c r="A28" s="214" t="s">
        <v>990</v>
      </c>
      <c r="B28" s="188">
        <v>1180.393311</v>
      </c>
      <c r="C28" s="188">
        <v>75.342958</v>
      </c>
      <c r="D28" s="188">
        <v>0.87403</v>
      </c>
      <c r="E28" s="188">
        <v>18.261426</v>
      </c>
      <c r="F28" s="188">
        <v>49.932192</v>
      </c>
      <c r="G28" s="188">
        <v>6.27531</v>
      </c>
      <c r="H28" s="188">
        <v>1075.48293</v>
      </c>
      <c r="I28" s="188">
        <v>9.67913</v>
      </c>
      <c r="J28" s="188">
        <v>42.644741</v>
      </c>
      <c r="K28" s="188">
        <v>1023.159059</v>
      </c>
      <c r="L28" s="188">
        <v>86.927356</v>
      </c>
      <c r="M28" s="188">
        <v>936.231703</v>
      </c>
      <c r="N28" s="365"/>
      <c r="O28" s="365"/>
      <c r="P28" s="365"/>
      <c r="Q28" s="365"/>
      <c r="R28" s="365"/>
    </row>
    <row r="29" spans="1:18" ht="21.75" customHeight="1">
      <c r="A29" s="214" t="s">
        <v>1112</v>
      </c>
      <c r="B29" s="188">
        <v>1013.159353</v>
      </c>
      <c r="C29" s="188">
        <v>80.229893</v>
      </c>
      <c r="D29" s="188">
        <v>1.01273</v>
      </c>
      <c r="E29" s="188">
        <v>17.57977</v>
      </c>
      <c r="F29" s="188">
        <v>56.153157</v>
      </c>
      <c r="G29" s="188">
        <v>5.484236</v>
      </c>
      <c r="H29" s="188">
        <v>906.413825</v>
      </c>
      <c r="I29" s="188">
        <v>7.581924</v>
      </c>
      <c r="J29" s="188">
        <v>39.43965</v>
      </c>
      <c r="K29" s="188">
        <v>859.392251</v>
      </c>
      <c r="L29" s="188">
        <v>75.823792</v>
      </c>
      <c r="M29" s="188">
        <v>783.568459</v>
      </c>
      <c r="N29" s="365"/>
      <c r="O29" s="365"/>
      <c r="P29" s="365"/>
      <c r="Q29" s="365"/>
      <c r="R29" s="365"/>
    </row>
    <row r="30" spans="1:18" ht="21.75" customHeight="1">
      <c r="A30" s="214" t="s">
        <v>1113</v>
      </c>
      <c r="B30" s="188">
        <v>1198.184079</v>
      </c>
      <c r="C30" s="188">
        <v>86.899917</v>
      </c>
      <c r="D30" s="188">
        <v>1.195486</v>
      </c>
      <c r="E30" s="188">
        <v>22.047186</v>
      </c>
      <c r="F30" s="188">
        <v>58.789949</v>
      </c>
      <c r="G30" s="188">
        <v>4.867296</v>
      </c>
      <c r="H30" s="188">
        <v>1074.403271</v>
      </c>
      <c r="I30" s="188">
        <v>8.36767</v>
      </c>
      <c r="J30" s="188">
        <v>43.580541</v>
      </c>
      <c r="K30" s="188">
        <v>1022.45506</v>
      </c>
      <c r="L30" s="188">
        <v>98.863407</v>
      </c>
      <c r="M30" s="188">
        <v>923.591653</v>
      </c>
      <c r="N30" s="365"/>
      <c r="O30" s="365"/>
      <c r="P30" s="365"/>
      <c r="Q30" s="365"/>
      <c r="R30" s="365"/>
    </row>
    <row r="31" spans="1:18" ht="21.75" customHeight="1">
      <c r="A31" s="214" t="s">
        <v>1114</v>
      </c>
      <c r="B31" s="188">
        <v>1178.542851</v>
      </c>
      <c r="C31" s="188">
        <v>91.62999</v>
      </c>
      <c r="D31" s="188">
        <v>1.02373</v>
      </c>
      <c r="E31" s="188">
        <v>18.182125</v>
      </c>
      <c r="F31" s="188">
        <v>67.702545</v>
      </c>
      <c r="G31" s="188">
        <v>4.72159</v>
      </c>
      <c r="H31" s="188">
        <v>1053.502951</v>
      </c>
      <c r="I31" s="188">
        <v>12.26479</v>
      </c>
      <c r="J31" s="188">
        <v>43.163978</v>
      </c>
      <c r="K31" s="188">
        <v>998.074183</v>
      </c>
      <c r="L31" s="188">
        <v>92.641495</v>
      </c>
      <c r="M31" s="188">
        <v>905.432688</v>
      </c>
      <c r="N31" s="365"/>
      <c r="O31" s="365"/>
      <c r="P31" s="365"/>
      <c r="Q31" s="365"/>
      <c r="R31" s="365"/>
    </row>
    <row r="32" spans="1:18" ht="21.75" customHeight="1">
      <c r="A32" s="214" t="s">
        <v>1115</v>
      </c>
      <c r="B32" s="188">
        <v>1176.555187</v>
      </c>
      <c r="C32" s="188">
        <v>85.240297</v>
      </c>
      <c r="D32" s="188">
        <v>1.135134</v>
      </c>
      <c r="E32" s="188">
        <v>20.063038</v>
      </c>
      <c r="F32" s="188">
        <v>58.526346</v>
      </c>
      <c r="G32" s="188">
        <v>5.515779</v>
      </c>
      <c r="H32" s="188">
        <v>1056.099467</v>
      </c>
      <c r="I32" s="188">
        <v>9.28787</v>
      </c>
      <c r="J32" s="188">
        <v>44.028966</v>
      </c>
      <c r="K32" s="188">
        <v>1002.782631</v>
      </c>
      <c r="L32" s="188">
        <v>82.609481</v>
      </c>
      <c r="M32" s="188">
        <v>920.17315</v>
      </c>
      <c r="N32" s="365"/>
      <c r="O32" s="365"/>
      <c r="P32" s="365"/>
      <c r="Q32" s="365"/>
      <c r="R32" s="365"/>
    </row>
    <row r="33" spans="1:18" ht="21.75" customHeight="1">
      <c r="A33" s="214" t="s">
        <v>1116</v>
      </c>
      <c r="B33" s="188">
        <v>992.397568</v>
      </c>
      <c r="C33" s="188">
        <v>83.102953</v>
      </c>
      <c r="D33" s="188">
        <v>0.854046</v>
      </c>
      <c r="E33" s="188">
        <v>20.957537</v>
      </c>
      <c r="F33" s="188">
        <v>56.667219</v>
      </c>
      <c r="G33" s="188">
        <v>4.624151</v>
      </c>
      <c r="H33" s="188">
        <v>881.521527</v>
      </c>
      <c r="I33" s="188">
        <v>7.189465</v>
      </c>
      <c r="J33" s="188">
        <v>33.730407</v>
      </c>
      <c r="K33" s="188">
        <v>840.601655</v>
      </c>
      <c r="L33" s="188">
        <v>76.614969</v>
      </c>
      <c r="M33" s="188">
        <v>763.986686</v>
      </c>
      <c r="N33" s="365"/>
      <c r="O33" s="365"/>
      <c r="P33" s="365"/>
      <c r="Q33" s="365"/>
      <c r="R33" s="365"/>
    </row>
    <row r="34" spans="1:18" s="369" customFormat="1" ht="33" customHeight="1">
      <c r="A34" s="212">
        <v>2016</v>
      </c>
      <c r="B34" s="213"/>
      <c r="C34" s="213"/>
      <c r="D34" s="213"/>
      <c r="E34" s="213"/>
      <c r="F34" s="213"/>
      <c r="G34" s="213"/>
      <c r="H34" s="213"/>
      <c r="I34" s="213"/>
      <c r="J34" s="213"/>
      <c r="K34" s="213"/>
      <c r="L34" s="213"/>
      <c r="M34" s="213"/>
      <c r="N34" s="368"/>
      <c r="O34" s="368"/>
      <c r="P34" s="368"/>
      <c r="Q34" s="368"/>
      <c r="R34" s="368"/>
    </row>
    <row r="35" spans="1:18" ht="21.75" customHeight="1">
      <c r="A35" s="214" t="s">
        <v>1110</v>
      </c>
      <c r="B35" s="188">
        <v>1032.423282</v>
      </c>
      <c r="C35" s="188">
        <v>75.974866</v>
      </c>
      <c r="D35" s="188">
        <v>0.933963</v>
      </c>
      <c r="E35" s="188">
        <v>15.825407</v>
      </c>
      <c r="F35" s="188">
        <v>54.835378</v>
      </c>
      <c r="G35" s="188">
        <v>4.380118</v>
      </c>
      <c r="H35" s="188">
        <v>936.413</v>
      </c>
      <c r="I35" s="188">
        <v>7.539158</v>
      </c>
      <c r="J35" s="188">
        <v>42.25101</v>
      </c>
      <c r="K35" s="188">
        <v>886.622832</v>
      </c>
      <c r="L35" s="188">
        <v>95.427519</v>
      </c>
      <c r="M35" s="188">
        <v>791.195313</v>
      </c>
      <c r="N35" s="365"/>
      <c r="O35" s="365"/>
      <c r="P35" s="365"/>
      <c r="Q35" s="365"/>
      <c r="R35" s="365"/>
    </row>
    <row r="36" spans="1:18" ht="21.75" customHeight="1">
      <c r="A36" s="214" t="s">
        <v>1111</v>
      </c>
      <c r="B36" s="188">
        <v>1176.81373</v>
      </c>
      <c r="C36" s="188">
        <v>82.339124</v>
      </c>
      <c r="D36" s="188">
        <v>1.260978</v>
      </c>
      <c r="E36" s="188">
        <v>20.828201</v>
      </c>
      <c r="F36" s="188">
        <v>53.84342</v>
      </c>
      <c r="G36" s="188">
        <v>6.406525</v>
      </c>
      <c r="H36" s="188">
        <v>1046.163704</v>
      </c>
      <c r="I36" s="188">
        <v>7.993342</v>
      </c>
      <c r="J36" s="188">
        <v>40.080463</v>
      </c>
      <c r="K36" s="188">
        <v>998.089899</v>
      </c>
      <c r="L36" s="188">
        <v>101.461734</v>
      </c>
      <c r="M36" s="188">
        <v>896.628165</v>
      </c>
      <c r="N36" s="365"/>
      <c r="O36" s="365"/>
      <c r="P36" s="365"/>
      <c r="Q36" s="365"/>
      <c r="R36" s="365"/>
    </row>
    <row r="37" spans="1:18" ht="21.75" customHeight="1">
      <c r="A37" s="214" t="s">
        <v>1153</v>
      </c>
      <c r="B37" s="188">
        <v>1248.675482</v>
      </c>
      <c r="C37" s="188">
        <v>83.384091</v>
      </c>
      <c r="D37" s="188">
        <v>0.910233</v>
      </c>
      <c r="E37" s="188">
        <v>18.96495</v>
      </c>
      <c r="F37" s="188">
        <v>57.375817</v>
      </c>
      <c r="G37" s="188">
        <v>6.133091</v>
      </c>
      <c r="H37" s="188">
        <v>1124.997207</v>
      </c>
      <c r="I37" s="188">
        <v>8.205223</v>
      </c>
      <c r="J37" s="188">
        <v>50.55766</v>
      </c>
      <c r="K37" s="188">
        <v>1066.234324</v>
      </c>
      <c r="L37" s="188">
        <v>102.464528</v>
      </c>
      <c r="M37" s="188">
        <v>963.769796</v>
      </c>
      <c r="N37" s="365"/>
      <c r="O37" s="365"/>
      <c r="P37" s="365"/>
      <c r="Q37" s="365"/>
      <c r="R37" s="365"/>
    </row>
    <row r="38" spans="1:18" ht="21.75" customHeight="1">
      <c r="A38" s="214" t="s">
        <v>987</v>
      </c>
      <c r="B38" s="188">
        <v>1188.921967</v>
      </c>
      <c r="C38" s="188">
        <v>76.646528</v>
      </c>
      <c r="D38" s="188">
        <v>0.938933</v>
      </c>
      <c r="E38" s="188">
        <v>17.56802</v>
      </c>
      <c r="F38" s="188">
        <v>50.744699</v>
      </c>
      <c r="G38" s="188">
        <v>7.394876</v>
      </c>
      <c r="H38" s="188">
        <v>1069.063502</v>
      </c>
      <c r="I38" s="188">
        <v>8.979068</v>
      </c>
      <c r="J38" s="188">
        <v>48.129491</v>
      </c>
      <c r="K38" s="188">
        <v>1011.954943</v>
      </c>
      <c r="L38" s="188">
        <v>98.050413</v>
      </c>
      <c r="M38" s="188">
        <v>913.90453</v>
      </c>
      <c r="N38" s="365"/>
      <c r="O38" s="365"/>
      <c r="P38" s="365"/>
      <c r="Q38" s="365"/>
      <c r="R38" s="365"/>
    </row>
    <row r="39" spans="1:18" ht="21.75" customHeight="1">
      <c r="A39" s="214" t="s">
        <v>988</v>
      </c>
      <c r="B39" s="188">
        <v>1148.612461</v>
      </c>
      <c r="C39" s="188">
        <v>77.334874</v>
      </c>
      <c r="D39" s="188">
        <v>1.827217</v>
      </c>
      <c r="E39" s="188">
        <v>19.18675</v>
      </c>
      <c r="F39" s="188">
        <v>49.495441</v>
      </c>
      <c r="G39" s="188">
        <v>6.825466</v>
      </c>
      <c r="H39" s="188">
        <v>1023.291901</v>
      </c>
      <c r="I39" s="188">
        <v>8.390765</v>
      </c>
      <c r="J39" s="188">
        <v>39.998105</v>
      </c>
      <c r="K39" s="188">
        <v>974.903031</v>
      </c>
      <c r="L39" s="188">
        <v>94.625243</v>
      </c>
      <c r="M39" s="188">
        <v>880.277788</v>
      </c>
      <c r="N39" s="365"/>
      <c r="O39" s="365"/>
      <c r="P39" s="365"/>
      <c r="Q39" s="365"/>
      <c r="R39" s="365"/>
    </row>
    <row r="40" spans="1:13" ht="21.75" customHeight="1">
      <c r="A40" s="214" t="s">
        <v>989</v>
      </c>
      <c r="B40" s="188">
        <v>1265.805516</v>
      </c>
      <c r="C40" s="188">
        <v>90.387722</v>
      </c>
      <c r="D40" s="188">
        <v>1.869611</v>
      </c>
      <c r="E40" s="188">
        <v>21.229009</v>
      </c>
      <c r="F40" s="188">
        <v>61.584293</v>
      </c>
      <c r="G40" s="188">
        <v>5.704809</v>
      </c>
      <c r="H40" s="188">
        <v>1118.93899</v>
      </c>
      <c r="I40" s="188">
        <v>8.741731</v>
      </c>
      <c r="J40" s="188">
        <v>47.589863</v>
      </c>
      <c r="K40" s="188">
        <v>1062.607396</v>
      </c>
      <c r="L40" s="188">
        <v>101.763857</v>
      </c>
      <c r="M40" s="188">
        <v>960.843539</v>
      </c>
    </row>
    <row r="41" spans="1:18" ht="21.75" customHeight="1">
      <c r="A41" s="214" t="s">
        <v>990</v>
      </c>
      <c r="B41" s="188">
        <v>1162.675383</v>
      </c>
      <c r="C41" s="188">
        <v>71.762981</v>
      </c>
      <c r="D41" s="188">
        <v>1.227315</v>
      </c>
      <c r="E41" s="188">
        <v>16.36391</v>
      </c>
      <c r="F41" s="188">
        <v>50.159499</v>
      </c>
      <c r="G41" s="188">
        <v>4.012257</v>
      </c>
      <c r="H41" s="188">
        <v>1032.744813</v>
      </c>
      <c r="I41" s="188">
        <v>9.241393</v>
      </c>
      <c r="J41" s="188">
        <v>48.168903</v>
      </c>
      <c r="K41" s="188">
        <v>975.334517</v>
      </c>
      <c r="L41" s="188">
        <v>94.292981</v>
      </c>
      <c r="M41" s="188">
        <v>881.041536</v>
      </c>
      <c r="N41" s="365"/>
      <c r="O41" s="365"/>
      <c r="P41" s="365"/>
      <c r="Q41" s="365"/>
      <c r="R41" s="365"/>
    </row>
    <row r="42" spans="1:18" ht="21.75" customHeight="1">
      <c r="A42" s="214" t="s">
        <v>1112</v>
      </c>
      <c r="B42" s="188">
        <v>1251.424548</v>
      </c>
      <c r="C42" s="188">
        <v>83.906541</v>
      </c>
      <c r="D42" s="188">
        <v>2.322985</v>
      </c>
      <c r="E42" s="188">
        <v>21.113207</v>
      </c>
      <c r="F42" s="188">
        <v>53.912169</v>
      </c>
      <c r="G42" s="188">
        <v>6.55818</v>
      </c>
      <c r="H42" s="188">
        <v>1100.524371</v>
      </c>
      <c r="I42" s="188">
        <v>8.885083</v>
      </c>
      <c r="J42" s="188">
        <v>41.709232</v>
      </c>
      <c r="K42" s="188">
        <v>1049.930056</v>
      </c>
      <c r="L42" s="188">
        <v>81.435837</v>
      </c>
      <c r="M42" s="188">
        <v>968.494219</v>
      </c>
      <c r="N42" s="365"/>
      <c r="O42" s="365"/>
      <c r="P42" s="365"/>
      <c r="Q42" s="365"/>
      <c r="R42" s="365"/>
    </row>
    <row r="43" spans="1:18" ht="21.75" customHeight="1">
      <c r="A43" s="214" t="s">
        <v>1113</v>
      </c>
      <c r="B43" s="188">
        <v>1305.855562</v>
      </c>
      <c r="C43" s="188">
        <v>85.139105</v>
      </c>
      <c r="D43" s="188">
        <v>1.339005</v>
      </c>
      <c r="E43" s="188">
        <v>22.052399</v>
      </c>
      <c r="F43" s="188">
        <v>56.757133</v>
      </c>
      <c r="G43" s="188">
        <v>4.990568</v>
      </c>
      <c r="H43" s="188">
        <v>1145.337694</v>
      </c>
      <c r="I43" s="188">
        <v>9.109401</v>
      </c>
      <c r="J43" s="188">
        <v>44.74167</v>
      </c>
      <c r="K43" s="188">
        <v>1091.486623</v>
      </c>
      <c r="L43" s="188">
        <v>111.938255</v>
      </c>
      <c r="M43" s="188">
        <v>979.548368</v>
      </c>
      <c r="N43" s="365"/>
      <c r="O43" s="365"/>
      <c r="P43" s="365"/>
      <c r="Q43" s="365"/>
      <c r="R43" s="365"/>
    </row>
    <row r="44" spans="1:13" ht="22.5" customHeight="1">
      <c r="A44" s="215" t="s">
        <v>830</v>
      </c>
      <c r="B44" s="370"/>
      <c r="C44" s="370"/>
      <c r="D44" s="370"/>
      <c r="E44" s="370"/>
      <c r="F44" s="370"/>
      <c r="G44" s="370"/>
      <c r="H44" s="370"/>
      <c r="I44" s="370"/>
      <c r="J44" s="370"/>
      <c r="K44" s="370"/>
      <c r="L44" s="370"/>
      <c r="M44" s="370"/>
    </row>
    <row r="45" spans="1:13" ht="45.75" customHeight="1">
      <c r="A45" s="687" t="s">
        <v>1221</v>
      </c>
      <c r="B45" s="688"/>
      <c r="C45" s="688"/>
      <c r="D45" s="688"/>
      <c r="E45" s="688"/>
      <c r="F45" s="688"/>
      <c r="G45" s="688"/>
      <c r="H45" s="688"/>
      <c r="I45" s="688"/>
      <c r="J45" s="688"/>
      <c r="K45" s="688"/>
      <c r="L45" s="688"/>
      <c r="M45" s="688"/>
    </row>
    <row r="65" spans="1:7" ht="12.75">
      <c r="A65" s="371"/>
      <c r="B65" s="371"/>
      <c r="C65" s="371"/>
      <c r="D65" s="371"/>
      <c r="E65" s="371"/>
      <c r="F65" s="371"/>
      <c r="G65" s="371"/>
    </row>
    <row r="69" ht="15" customHeight="1"/>
    <row r="291" ht="59.25" customHeight="1"/>
  </sheetData>
  <sheetProtection/>
  <mergeCells count="18">
    <mergeCell ref="A45:M45"/>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1968503937007874"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5"/>
  <sheetViews>
    <sheetView zoomScaleSheetLayoutView="93" zoomScalePageLayoutView="0" workbookViewId="0" topLeftCell="A1">
      <selection activeCell="A2" sqref="A2"/>
    </sheetView>
  </sheetViews>
  <sheetFormatPr defaultColWidth="11.421875" defaultRowHeight="12.75"/>
  <cols>
    <col min="1" max="1" width="12.140625" style="216" customWidth="1"/>
    <col min="2" max="2" width="9.57421875" style="216" customWidth="1"/>
    <col min="3" max="3" width="9.8515625" style="216" customWidth="1"/>
    <col min="4" max="4" width="7.8515625" style="216" customWidth="1"/>
    <col min="5" max="6" width="8.57421875" style="216" customWidth="1"/>
    <col min="7" max="7" width="9.28125" style="216" customWidth="1"/>
    <col min="8" max="8" width="9.8515625" style="216" customWidth="1"/>
    <col min="9" max="10" width="8.8515625" style="216" customWidth="1"/>
    <col min="11" max="11" width="10.00390625" style="216" customWidth="1"/>
    <col min="12" max="13" width="9.28125" style="216" customWidth="1"/>
    <col min="14" max="16384" width="11.421875" style="216" customWidth="1"/>
  </cols>
  <sheetData>
    <row r="1" spans="1:18" s="364" customFormat="1" ht="21" customHeight="1">
      <c r="A1" s="208" t="s">
        <v>1211</v>
      </c>
      <c r="B1" s="208"/>
      <c r="C1" s="209"/>
      <c r="D1" s="208"/>
      <c r="E1" s="208"/>
      <c r="F1" s="208"/>
      <c r="G1" s="208"/>
      <c r="H1" s="208"/>
      <c r="I1" s="208"/>
      <c r="J1" s="208"/>
      <c r="K1" s="208"/>
      <c r="L1" s="208"/>
      <c r="M1" s="208"/>
      <c r="N1" s="363"/>
      <c r="O1" s="363"/>
      <c r="P1" s="363"/>
      <c r="Q1" s="363"/>
      <c r="R1" s="363"/>
    </row>
    <row r="2" spans="1:18" ht="12.75">
      <c r="A2" s="210"/>
      <c r="B2" s="210"/>
      <c r="C2" s="210"/>
      <c r="D2" s="210"/>
      <c r="E2" s="210"/>
      <c r="F2" s="210"/>
      <c r="G2" s="210"/>
      <c r="H2" s="210"/>
      <c r="I2" s="210"/>
      <c r="J2" s="210"/>
      <c r="K2" s="210"/>
      <c r="L2" s="210"/>
      <c r="M2" s="210"/>
      <c r="N2" s="365"/>
      <c r="O2" s="365"/>
      <c r="P2" s="365"/>
      <c r="Q2" s="365"/>
      <c r="R2" s="365"/>
    </row>
    <row r="3" spans="1:18" s="308" customFormat="1" ht="17.25" customHeight="1">
      <c r="A3" s="689" t="s">
        <v>254</v>
      </c>
      <c r="B3" s="684" t="s">
        <v>1031</v>
      </c>
      <c r="C3" s="679" t="s">
        <v>824</v>
      </c>
      <c r="D3" s="679"/>
      <c r="E3" s="680"/>
      <c r="F3" s="679"/>
      <c r="G3" s="679"/>
      <c r="H3" s="679" t="s">
        <v>197</v>
      </c>
      <c r="I3" s="679"/>
      <c r="J3" s="679"/>
      <c r="K3" s="679"/>
      <c r="L3" s="679"/>
      <c r="M3" s="681"/>
      <c r="N3" s="366"/>
      <c r="O3" s="366"/>
      <c r="P3" s="366"/>
      <c r="Q3" s="366"/>
      <c r="R3" s="366"/>
    </row>
    <row r="4" spans="1:18" s="308" customFormat="1" ht="16.5" customHeight="1">
      <c r="A4" s="690"/>
      <c r="B4" s="685"/>
      <c r="C4" s="683" t="s">
        <v>470</v>
      </c>
      <c r="D4" s="686" t="s">
        <v>980</v>
      </c>
      <c r="E4" s="692" t="s">
        <v>825</v>
      </c>
      <c r="F4" s="692"/>
      <c r="G4" s="686" t="s">
        <v>981</v>
      </c>
      <c r="H4" s="683" t="s">
        <v>470</v>
      </c>
      <c r="I4" s="683" t="s">
        <v>999</v>
      </c>
      <c r="J4" s="683" t="s">
        <v>998</v>
      </c>
      <c r="K4" s="692" t="s">
        <v>200</v>
      </c>
      <c r="L4" s="692"/>
      <c r="M4" s="598"/>
      <c r="N4" s="366"/>
      <c r="O4" s="366"/>
      <c r="P4" s="366"/>
      <c r="Q4" s="366"/>
      <c r="R4" s="366"/>
    </row>
    <row r="5" spans="1:18" s="308" customFormat="1" ht="16.5" customHeight="1">
      <c r="A5" s="690"/>
      <c r="B5" s="685"/>
      <c r="C5" s="683"/>
      <c r="D5" s="683"/>
      <c r="E5" s="211" t="s">
        <v>826</v>
      </c>
      <c r="F5" s="211" t="s">
        <v>827</v>
      </c>
      <c r="G5" s="683"/>
      <c r="H5" s="683"/>
      <c r="I5" s="683"/>
      <c r="J5" s="683"/>
      <c r="K5" s="683" t="s">
        <v>470</v>
      </c>
      <c r="L5" s="686" t="s">
        <v>978</v>
      </c>
      <c r="M5" s="682" t="s">
        <v>979</v>
      </c>
      <c r="N5" s="366"/>
      <c r="O5" s="366"/>
      <c r="P5" s="366"/>
      <c r="Q5" s="366"/>
      <c r="R5" s="366"/>
    </row>
    <row r="6" spans="1:18" s="308" customFormat="1" ht="23.25" customHeight="1">
      <c r="A6" s="690"/>
      <c r="B6" s="685"/>
      <c r="C6" s="683"/>
      <c r="D6" s="683"/>
      <c r="E6" s="692" t="s">
        <v>828</v>
      </c>
      <c r="F6" s="692"/>
      <c r="G6" s="683"/>
      <c r="H6" s="683"/>
      <c r="I6" s="683"/>
      <c r="J6" s="683"/>
      <c r="K6" s="683"/>
      <c r="L6" s="683"/>
      <c r="M6" s="581"/>
      <c r="N6" s="366"/>
      <c r="O6" s="366"/>
      <c r="P6" s="366"/>
      <c r="Q6" s="366"/>
      <c r="R6" s="366"/>
    </row>
    <row r="7" spans="1:18" s="308" customFormat="1" ht="16.5" customHeight="1">
      <c r="A7" s="691"/>
      <c r="B7" s="693" t="s">
        <v>829</v>
      </c>
      <c r="C7" s="694"/>
      <c r="D7" s="694"/>
      <c r="E7" s="694"/>
      <c r="F7" s="694"/>
      <c r="G7" s="694"/>
      <c r="H7" s="694"/>
      <c r="I7" s="694"/>
      <c r="J7" s="694"/>
      <c r="K7" s="694"/>
      <c r="L7" s="694"/>
      <c r="M7" s="695"/>
      <c r="N7" s="366"/>
      <c r="O7" s="366"/>
      <c r="P7" s="366"/>
      <c r="Q7" s="366"/>
      <c r="R7" s="366"/>
    </row>
    <row r="8" spans="1:18" s="236" customFormat="1" ht="54.75" customHeight="1">
      <c r="A8" s="212" t="s">
        <v>1117</v>
      </c>
      <c r="B8" s="213">
        <v>8665.687828</v>
      </c>
      <c r="C8" s="213">
        <v>1036.357151</v>
      </c>
      <c r="D8" s="213">
        <v>11.226346</v>
      </c>
      <c r="E8" s="213">
        <v>250.248351</v>
      </c>
      <c r="F8" s="213">
        <v>694.054697</v>
      </c>
      <c r="G8" s="213">
        <v>80.827757</v>
      </c>
      <c r="H8" s="213">
        <v>7151.58359</v>
      </c>
      <c r="I8" s="213">
        <v>79.410111</v>
      </c>
      <c r="J8" s="213">
        <v>416.192603</v>
      </c>
      <c r="K8" s="213">
        <v>6655.980876</v>
      </c>
      <c r="L8" s="213">
        <v>1438.067988</v>
      </c>
      <c r="M8" s="213">
        <v>5217.912888</v>
      </c>
      <c r="N8" s="367"/>
      <c r="O8" s="367"/>
      <c r="P8" s="367"/>
      <c r="Q8" s="367"/>
      <c r="R8" s="367"/>
    </row>
    <row r="9" spans="1:18" ht="21.75" customHeight="1">
      <c r="A9" s="214" t="s">
        <v>1110</v>
      </c>
      <c r="B9" s="188">
        <v>727.791306</v>
      </c>
      <c r="C9" s="188">
        <v>93.145016</v>
      </c>
      <c r="D9" s="188">
        <v>0.857795</v>
      </c>
      <c r="E9" s="188">
        <v>22.571865</v>
      </c>
      <c r="F9" s="188">
        <v>63.3052</v>
      </c>
      <c r="G9" s="188">
        <v>6.410156</v>
      </c>
      <c r="H9" s="188">
        <v>600.216118</v>
      </c>
      <c r="I9" s="188">
        <v>6.822623</v>
      </c>
      <c r="J9" s="188">
        <v>25.202608</v>
      </c>
      <c r="K9" s="188">
        <v>568.190887</v>
      </c>
      <c r="L9" s="188">
        <v>137.028687</v>
      </c>
      <c r="M9" s="188">
        <v>431.1622</v>
      </c>
      <c r="N9" s="365"/>
      <c r="O9" s="365"/>
      <c r="P9" s="365"/>
      <c r="Q9" s="365"/>
      <c r="R9" s="365"/>
    </row>
    <row r="10" spans="1:18" ht="21.75" customHeight="1">
      <c r="A10" s="214" t="s">
        <v>1111</v>
      </c>
      <c r="B10" s="188">
        <v>742.510715</v>
      </c>
      <c r="C10" s="188">
        <v>90.976862</v>
      </c>
      <c r="D10" s="188">
        <v>0.715266</v>
      </c>
      <c r="E10" s="188">
        <v>16.718482</v>
      </c>
      <c r="F10" s="188">
        <v>67.484827</v>
      </c>
      <c r="G10" s="188">
        <v>6.058287</v>
      </c>
      <c r="H10" s="188">
        <v>614.96977</v>
      </c>
      <c r="I10" s="188">
        <v>6.802804</v>
      </c>
      <c r="J10" s="188">
        <v>39.605965</v>
      </c>
      <c r="K10" s="188">
        <v>568.561001</v>
      </c>
      <c r="L10" s="188">
        <v>152.787935</v>
      </c>
      <c r="M10" s="188">
        <v>415.773066</v>
      </c>
      <c r="N10" s="365"/>
      <c r="O10" s="365"/>
      <c r="P10" s="365"/>
      <c r="Q10" s="365"/>
      <c r="R10" s="365"/>
    </row>
    <row r="11" spans="1:18" ht="21.75" customHeight="1">
      <c r="A11" s="214" t="s">
        <v>986</v>
      </c>
      <c r="B11" s="188">
        <v>710.236858</v>
      </c>
      <c r="C11" s="188">
        <v>92.621856</v>
      </c>
      <c r="D11" s="188">
        <v>1.002138</v>
      </c>
      <c r="E11" s="188">
        <v>21.896797</v>
      </c>
      <c r="F11" s="188">
        <v>62.744057</v>
      </c>
      <c r="G11" s="188">
        <v>6.978864</v>
      </c>
      <c r="H11" s="188">
        <v>581.956612</v>
      </c>
      <c r="I11" s="188">
        <v>9.057155</v>
      </c>
      <c r="J11" s="188">
        <v>29.559118</v>
      </c>
      <c r="K11" s="188">
        <v>543.340339</v>
      </c>
      <c r="L11" s="188">
        <v>107.165277</v>
      </c>
      <c r="M11" s="188">
        <v>436.175062</v>
      </c>
      <c r="N11" s="365"/>
      <c r="O11" s="365"/>
      <c r="P11" s="365"/>
      <c r="Q11" s="365"/>
      <c r="R11" s="365"/>
    </row>
    <row r="12" spans="1:18" ht="21.75" customHeight="1">
      <c r="A12" s="214" t="s">
        <v>987</v>
      </c>
      <c r="B12" s="188">
        <v>736.700474</v>
      </c>
      <c r="C12" s="188">
        <v>102.847926</v>
      </c>
      <c r="D12" s="188">
        <v>1.054047</v>
      </c>
      <c r="E12" s="188">
        <v>20.257732</v>
      </c>
      <c r="F12" s="188">
        <v>75.337158</v>
      </c>
      <c r="G12" s="188">
        <v>6.198989</v>
      </c>
      <c r="H12" s="188">
        <v>596.381654</v>
      </c>
      <c r="I12" s="188">
        <v>8.153415</v>
      </c>
      <c r="J12" s="188">
        <v>42.498224</v>
      </c>
      <c r="K12" s="188">
        <v>545.730015</v>
      </c>
      <c r="L12" s="188">
        <v>119.467804</v>
      </c>
      <c r="M12" s="188">
        <v>426.262211</v>
      </c>
      <c r="N12" s="365"/>
      <c r="O12" s="365"/>
      <c r="P12" s="365"/>
      <c r="Q12" s="365"/>
      <c r="R12" s="365"/>
    </row>
    <row r="13" spans="1:18" ht="21.75" customHeight="1">
      <c r="A13" s="214" t="s">
        <v>988</v>
      </c>
      <c r="B13" s="188">
        <v>693.35514</v>
      </c>
      <c r="C13" s="188">
        <v>77.289497</v>
      </c>
      <c r="D13" s="188">
        <v>1.060969</v>
      </c>
      <c r="E13" s="188">
        <v>20.302168</v>
      </c>
      <c r="F13" s="188">
        <v>51.322781</v>
      </c>
      <c r="G13" s="188">
        <v>4.603579</v>
      </c>
      <c r="H13" s="188">
        <v>575.458994</v>
      </c>
      <c r="I13" s="188">
        <v>7.387519</v>
      </c>
      <c r="J13" s="188">
        <v>34.14628</v>
      </c>
      <c r="K13" s="188">
        <v>533.925195</v>
      </c>
      <c r="L13" s="188">
        <v>115.670388</v>
      </c>
      <c r="M13" s="188">
        <v>418.254807</v>
      </c>
      <c r="N13" s="365"/>
      <c r="O13" s="365"/>
      <c r="P13" s="365"/>
      <c r="Q13" s="365"/>
      <c r="R13" s="365"/>
    </row>
    <row r="14" spans="1:18" ht="21.75" customHeight="1">
      <c r="A14" s="214" t="s">
        <v>989</v>
      </c>
      <c r="B14" s="188">
        <v>725.139999</v>
      </c>
      <c r="C14" s="188">
        <v>84.270518</v>
      </c>
      <c r="D14" s="188">
        <v>0.829429</v>
      </c>
      <c r="E14" s="188">
        <v>20.089591</v>
      </c>
      <c r="F14" s="188">
        <v>55.650137</v>
      </c>
      <c r="G14" s="188">
        <v>7.701361</v>
      </c>
      <c r="H14" s="188">
        <v>597.494616</v>
      </c>
      <c r="I14" s="188">
        <v>5.414872</v>
      </c>
      <c r="J14" s="188">
        <v>39.651137</v>
      </c>
      <c r="K14" s="188">
        <v>552.428607</v>
      </c>
      <c r="L14" s="188">
        <v>123.782406</v>
      </c>
      <c r="M14" s="188">
        <v>428.646201</v>
      </c>
      <c r="N14" s="365"/>
      <c r="O14" s="365"/>
      <c r="P14" s="365"/>
      <c r="Q14" s="365"/>
      <c r="R14" s="365"/>
    </row>
    <row r="15" spans="1:18" ht="21.75" customHeight="1">
      <c r="A15" s="214" t="s">
        <v>990</v>
      </c>
      <c r="B15" s="188">
        <v>746.067326</v>
      </c>
      <c r="C15" s="188">
        <v>81.604655</v>
      </c>
      <c r="D15" s="188">
        <v>1.13548</v>
      </c>
      <c r="E15" s="188">
        <v>21.0561</v>
      </c>
      <c r="F15" s="188">
        <v>53.457774</v>
      </c>
      <c r="G15" s="188">
        <v>5.955301</v>
      </c>
      <c r="H15" s="188">
        <v>622.022641</v>
      </c>
      <c r="I15" s="188">
        <v>7.132923</v>
      </c>
      <c r="J15" s="188">
        <v>37.504005</v>
      </c>
      <c r="K15" s="188">
        <v>577.385713</v>
      </c>
      <c r="L15" s="188">
        <v>112.724073</v>
      </c>
      <c r="M15" s="188">
        <v>464.66164</v>
      </c>
      <c r="N15" s="365"/>
      <c r="O15" s="365"/>
      <c r="P15" s="365"/>
      <c r="Q15" s="365"/>
      <c r="R15" s="365"/>
    </row>
    <row r="16" spans="1:18" ht="21.75" customHeight="1">
      <c r="A16" s="214" t="s">
        <v>1112</v>
      </c>
      <c r="B16" s="188">
        <v>694.462633</v>
      </c>
      <c r="C16" s="188">
        <v>85.657403</v>
      </c>
      <c r="D16" s="188">
        <v>0.352442</v>
      </c>
      <c r="E16" s="188">
        <v>23.972478</v>
      </c>
      <c r="F16" s="188">
        <v>55.142508</v>
      </c>
      <c r="G16" s="188">
        <v>6.189975</v>
      </c>
      <c r="H16" s="188">
        <v>572.591511</v>
      </c>
      <c r="I16" s="188">
        <v>5.925702</v>
      </c>
      <c r="J16" s="188">
        <v>31.948539</v>
      </c>
      <c r="K16" s="188">
        <v>534.71727</v>
      </c>
      <c r="L16" s="188">
        <v>114.773847</v>
      </c>
      <c r="M16" s="188">
        <v>419.943423</v>
      </c>
      <c r="N16" s="365"/>
      <c r="O16" s="365"/>
      <c r="P16" s="365"/>
      <c r="Q16" s="365"/>
      <c r="R16" s="365"/>
    </row>
    <row r="17" spans="1:18" ht="21.75" customHeight="1">
      <c r="A17" s="214" t="s">
        <v>1113</v>
      </c>
      <c r="B17" s="188">
        <v>758.848669</v>
      </c>
      <c r="C17" s="188">
        <v>75.774834</v>
      </c>
      <c r="D17" s="188">
        <v>1.587464</v>
      </c>
      <c r="E17" s="188">
        <v>18.784347</v>
      </c>
      <c r="F17" s="188">
        <v>47.38031</v>
      </c>
      <c r="G17" s="188">
        <v>8.022713</v>
      </c>
      <c r="H17" s="188">
        <v>640.225505</v>
      </c>
      <c r="I17" s="188">
        <v>6.479478</v>
      </c>
      <c r="J17" s="188">
        <v>34.611796</v>
      </c>
      <c r="K17" s="188">
        <v>599.134231</v>
      </c>
      <c r="L17" s="188">
        <v>142.839116</v>
      </c>
      <c r="M17" s="188">
        <v>456.295115</v>
      </c>
      <c r="N17" s="365"/>
      <c r="O17" s="365"/>
      <c r="P17" s="365"/>
      <c r="Q17" s="365"/>
      <c r="R17" s="365"/>
    </row>
    <row r="18" spans="1:18" ht="21.75" customHeight="1">
      <c r="A18" s="214" t="s">
        <v>1114</v>
      </c>
      <c r="B18" s="188">
        <v>752.963157</v>
      </c>
      <c r="C18" s="188">
        <v>78.724834</v>
      </c>
      <c r="D18" s="188">
        <v>0.845848</v>
      </c>
      <c r="E18" s="188">
        <v>21.729679</v>
      </c>
      <c r="F18" s="188">
        <v>48.610632</v>
      </c>
      <c r="G18" s="188">
        <v>7.538675</v>
      </c>
      <c r="H18" s="188">
        <v>631.771799</v>
      </c>
      <c r="I18" s="188">
        <v>6.976324</v>
      </c>
      <c r="J18" s="188">
        <v>38.815485</v>
      </c>
      <c r="K18" s="188">
        <v>585.97999</v>
      </c>
      <c r="L18" s="188">
        <v>115.989358</v>
      </c>
      <c r="M18" s="188">
        <v>469.990632</v>
      </c>
      <c r="N18" s="365"/>
      <c r="O18" s="365"/>
      <c r="P18" s="365"/>
      <c r="Q18" s="365"/>
      <c r="R18" s="365"/>
    </row>
    <row r="19" spans="1:18" ht="21.75" customHeight="1">
      <c r="A19" s="214" t="s">
        <v>1115</v>
      </c>
      <c r="B19" s="188">
        <v>733.544018</v>
      </c>
      <c r="C19" s="188">
        <v>87.193016</v>
      </c>
      <c r="D19" s="188">
        <v>0.86112</v>
      </c>
      <c r="E19" s="188">
        <v>21.421021</v>
      </c>
      <c r="F19" s="188">
        <v>57.830217</v>
      </c>
      <c r="G19" s="188">
        <v>7.080658</v>
      </c>
      <c r="H19" s="188">
        <v>600.779292</v>
      </c>
      <c r="I19" s="188">
        <v>5.033471</v>
      </c>
      <c r="J19" s="188">
        <v>30.071476</v>
      </c>
      <c r="K19" s="188">
        <v>565.674345</v>
      </c>
      <c r="L19" s="188">
        <v>105.173128</v>
      </c>
      <c r="M19" s="188">
        <v>460.501217</v>
      </c>
      <c r="N19" s="365"/>
      <c r="O19" s="365"/>
      <c r="P19" s="365"/>
      <c r="Q19" s="365"/>
      <c r="R19" s="365"/>
    </row>
    <row r="20" spans="1:18" ht="21.75" customHeight="1">
      <c r="A20" s="214" t="s">
        <v>1116</v>
      </c>
      <c r="B20" s="188">
        <v>644.067533</v>
      </c>
      <c r="C20" s="188">
        <v>86.250734</v>
      </c>
      <c r="D20" s="188">
        <v>0.924348</v>
      </c>
      <c r="E20" s="188">
        <v>21.448091</v>
      </c>
      <c r="F20" s="188">
        <v>55.789096</v>
      </c>
      <c r="G20" s="188">
        <v>8.089199</v>
      </c>
      <c r="H20" s="188">
        <v>517.715078</v>
      </c>
      <c r="I20" s="188">
        <v>4.223825</v>
      </c>
      <c r="J20" s="188">
        <v>32.57797</v>
      </c>
      <c r="K20" s="188">
        <v>480.913283</v>
      </c>
      <c r="L20" s="188">
        <v>90.665969</v>
      </c>
      <c r="M20" s="188">
        <v>390.247314</v>
      </c>
      <c r="N20" s="365"/>
      <c r="O20" s="365"/>
      <c r="P20" s="365"/>
      <c r="Q20" s="365"/>
      <c r="R20" s="365"/>
    </row>
    <row r="21" spans="1:18" s="369" customFormat="1" ht="33" customHeight="1">
      <c r="A21" s="212">
        <v>2015</v>
      </c>
      <c r="B21" s="213">
        <v>9278.010499</v>
      </c>
      <c r="C21" s="213">
        <v>1023.117457</v>
      </c>
      <c r="D21" s="213">
        <v>8.456666</v>
      </c>
      <c r="E21" s="213">
        <v>239.666559</v>
      </c>
      <c r="F21" s="213">
        <v>710.111587</v>
      </c>
      <c r="G21" s="213">
        <v>64.882645</v>
      </c>
      <c r="H21" s="213">
        <v>7684.462969</v>
      </c>
      <c r="I21" s="213">
        <v>74.32496</v>
      </c>
      <c r="J21" s="213">
        <v>419.742151</v>
      </c>
      <c r="K21" s="213">
        <v>7190.395858</v>
      </c>
      <c r="L21" s="213">
        <v>1423.297848</v>
      </c>
      <c r="M21" s="213">
        <v>5767.09801</v>
      </c>
      <c r="N21" s="368"/>
      <c r="O21" s="368"/>
      <c r="P21" s="368"/>
      <c r="Q21" s="368"/>
      <c r="R21" s="368"/>
    </row>
    <row r="22" spans="1:18" ht="21.75" customHeight="1">
      <c r="A22" s="214" t="s">
        <v>1110</v>
      </c>
      <c r="B22" s="188">
        <v>733.537285</v>
      </c>
      <c r="C22" s="188">
        <v>87.504904</v>
      </c>
      <c r="D22" s="188">
        <v>0.443807</v>
      </c>
      <c r="E22" s="188">
        <v>19.509333</v>
      </c>
      <c r="F22" s="188">
        <v>63.144804</v>
      </c>
      <c r="G22" s="188">
        <v>4.40696</v>
      </c>
      <c r="H22" s="188">
        <v>603.448963</v>
      </c>
      <c r="I22" s="188">
        <v>4.917068</v>
      </c>
      <c r="J22" s="188">
        <v>36.945694</v>
      </c>
      <c r="K22" s="188">
        <v>561.586201</v>
      </c>
      <c r="L22" s="188">
        <v>106.758438</v>
      </c>
      <c r="M22" s="188">
        <v>454.827763</v>
      </c>
      <c r="N22" s="365"/>
      <c r="O22" s="365"/>
      <c r="P22" s="365"/>
      <c r="Q22" s="365"/>
      <c r="R22" s="365"/>
    </row>
    <row r="23" spans="1:18" ht="21.75" customHeight="1">
      <c r="A23" s="214" t="s">
        <v>1111</v>
      </c>
      <c r="B23" s="188">
        <v>742.133086</v>
      </c>
      <c r="C23" s="188">
        <v>81.734048</v>
      </c>
      <c r="D23" s="188">
        <v>0.649334</v>
      </c>
      <c r="E23" s="188">
        <v>18.06416</v>
      </c>
      <c r="F23" s="188">
        <v>58.38753</v>
      </c>
      <c r="G23" s="188">
        <v>4.633024</v>
      </c>
      <c r="H23" s="188">
        <v>620.904965</v>
      </c>
      <c r="I23" s="188">
        <v>6.973003</v>
      </c>
      <c r="J23" s="188">
        <v>37.151886</v>
      </c>
      <c r="K23" s="188">
        <v>576.780076</v>
      </c>
      <c r="L23" s="188">
        <v>112.827767</v>
      </c>
      <c r="M23" s="188">
        <v>463.952309</v>
      </c>
      <c r="N23" s="365"/>
      <c r="O23" s="365"/>
      <c r="P23" s="365"/>
      <c r="Q23" s="365"/>
      <c r="R23" s="365"/>
    </row>
    <row r="24" spans="1:18" ht="21.75" customHeight="1">
      <c r="A24" s="214" t="s">
        <v>986</v>
      </c>
      <c r="B24" s="188">
        <v>810.07897</v>
      </c>
      <c r="C24" s="188">
        <v>105.009741</v>
      </c>
      <c r="D24" s="188">
        <v>0.733974</v>
      </c>
      <c r="E24" s="188">
        <v>26.607539</v>
      </c>
      <c r="F24" s="188">
        <v>71.560687</v>
      </c>
      <c r="G24" s="188">
        <v>6.107541</v>
      </c>
      <c r="H24" s="188">
        <v>665.812936</v>
      </c>
      <c r="I24" s="188">
        <v>5.728044</v>
      </c>
      <c r="J24" s="188">
        <v>38.111601</v>
      </c>
      <c r="K24" s="188">
        <v>621.973291</v>
      </c>
      <c r="L24" s="188">
        <v>115.316082</v>
      </c>
      <c r="M24" s="188">
        <v>506.657209</v>
      </c>
      <c r="N24" s="365"/>
      <c r="O24" s="365"/>
      <c r="P24" s="365"/>
      <c r="Q24" s="365"/>
      <c r="R24" s="365"/>
    </row>
    <row r="25" spans="1:18" ht="21.75" customHeight="1">
      <c r="A25" s="214" t="s">
        <v>987</v>
      </c>
      <c r="B25" s="188">
        <v>729.679181</v>
      </c>
      <c r="C25" s="188">
        <v>81.483595</v>
      </c>
      <c r="D25" s="188">
        <v>1.007957</v>
      </c>
      <c r="E25" s="188">
        <v>18.494969</v>
      </c>
      <c r="F25" s="188">
        <v>54.998777</v>
      </c>
      <c r="G25" s="188">
        <v>6.981892</v>
      </c>
      <c r="H25" s="188">
        <v>603.206446</v>
      </c>
      <c r="I25" s="188">
        <v>5.713516</v>
      </c>
      <c r="J25" s="188">
        <v>33.901516</v>
      </c>
      <c r="K25" s="188">
        <v>563.591414</v>
      </c>
      <c r="L25" s="188">
        <v>125.496503</v>
      </c>
      <c r="M25" s="188">
        <v>438.094911</v>
      </c>
      <c r="N25" s="365"/>
      <c r="O25" s="365"/>
      <c r="P25" s="365"/>
      <c r="Q25" s="365"/>
      <c r="R25" s="365"/>
    </row>
    <row r="26" spans="1:18" ht="21.75" customHeight="1">
      <c r="A26" s="214" t="s">
        <v>988</v>
      </c>
      <c r="B26" s="188">
        <v>746.776979</v>
      </c>
      <c r="C26" s="188">
        <v>78.408365</v>
      </c>
      <c r="D26" s="188">
        <v>0.844081</v>
      </c>
      <c r="E26" s="188">
        <v>19.281018</v>
      </c>
      <c r="F26" s="188">
        <v>53.286045</v>
      </c>
      <c r="G26" s="188">
        <v>4.997221</v>
      </c>
      <c r="H26" s="188">
        <v>624.289829</v>
      </c>
      <c r="I26" s="188">
        <v>5.043624</v>
      </c>
      <c r="J26" s="188">
        <v>38.16479</v>
      </c>
      <c r="K26" s="188">
        <v>581.081415</v>
      </c>
      <c r="L26" s="188">
        <v>122.215367</v>
      </c>
      <c r="M26" s="188">
        <v>458.866048</v>
      </c>
      <c r="N26" s="365"/>
      <c r="O26" s="365"/>
      <c r="P26" s="365"/>
      <c r="Q26" s="365"/>
      <c r="R26" s="365"/>
    </row>
    <row r="27" spans="1:18" ht="21.75" customHeight="1">
      <c r="A27" s="214" t="s">
        <v>989</v>
      </c>
      <c r="B27" s="188">
        <v>807.709224</v>
      </c>
      <c r="C27" s="188">
        <v>84.502431</v>
      </c>
      <c r="D27" s="188">
        <v>0.674977</v>
      </c>
      <c r="E27" s="188">
        <v>24.318925</v>
      </c>
      <c r="F27" s="188">
        <v>54.205577</v>
      </c>
      <c r="G27" s="188">
        <v>5.302952</v>
      </c>
      <c r="H27" s="188">
        <v>679.004809</v>
      </c>
      <c r="I27" s="188">
        <v>6.633385</v>
      </c>
      <c r="J27" s="188">
        <v>34.493414</v>
      </c>
      <c r="K27" s="188">
        <v>637.87801</v>
      </c>
      <c r="L27" s="188">
        <v>126.068497</v>
      </c>
      <c r="M27" s="188">
        <v>511.809513</v>
      </c>
      <c r="N27" s="365"/>
      <c r="O27" s="365"/>
      <c r="P27" s="365"/>
      <c r="Q27" s="365"/>
      <c r="R27" s="365"/>
    </row>
    <row r="28" spans="1:18" ht="21.75" customHeight="1">
      <c r="A28" s="214" t="s">
        <v>990</v>
      </c>
      <c r="B28" s="188">
        <v>905.56893</v>
      </c>
      <c r="C28" s="188">
        <v>92.127728</v>
      </c>
      <c r="D28" s="188">
        <v>0.645686</v>
      </c>
      <c r="E28" s="188">
        <v>20.271642</v>
      </c>
      <c r="F28" s="188">
        <v>66.155601</v>
      </c>
      <c r="G28" s="188">
        <v>5.054799</v>
      </c>
      <c r="H28" s="188">
        <v>765.802122</v>
      </c>
      <c r="I28" s="188">
        <v>7.452017</v>
      </c>
      <c r="J28" s="188">
        <v>39.369631</v>
      </c>
      <c r="K28" s="188">
        <v>718.980474</v>
      </c>
      <c r="L28" s="188">
        <v>141.540139</v>
      </c>
      <c r="M28" s="188">
        <v>577.440335</v>
      </c>
      <c r="N28" s="365"/>
      <c r="O28" s="365"/>
      <c r="P28" s="365"/>
      <c r="Q28" s="365"/>
      <c r="R28" s="365"/>
    </row>
    <row r="29" spans="1:18" ht="21.75" customHeight="1">
      <c r="A29" s="214" t="s">
        <v>1112</v>
      </c>
      <c r="B29" s="188">
        <v>695.336974</v>
      </c>
      <c r="C29" s="188">
        <v>73.936508</v>
      </c>
      <c r="D29" s="188">
        <v>0.603574</v>
      </c>
      <c r="E29" s="188">
        <v>14.995327</v>
      </c>
      <c r="F29" s="188">
        <v>52.57075</v>
      </c>
      <c r="G29" s="188">
        <v>5.766857</v>
      </c>
      <c r="H29" s="188">
        <v>574.376063</v>
      </c>
      <c r="I29" s="188">
        <v>5.297306</v>
      </c>
      <c r="J29" s="188">
        <v>30.631073</v>
      </c>
      <c r="K29" s="188">
        <v>538.447684</v>
      </c>
      <c r="L29" s="188">
        <v>112.467402</v>
      </c>
      <c r="M29" s="188">
        <v>425.980282</v>
      </c>
      <c r="N29" s="365"/>
      <c r="O29" s="365"/>
      <c r="P29" s="365"/>
      <c r="Q29" s="365"/>
      <c r="R29" s="365"/>
    </row>
    <row r="30" spans="1:18" ht="21.75" customHeight="1">
      <c r="A30" s="214" t="s">
        <v>1113</v>
      </c>
      <c r="B30" s="188">
        <v>806.333931</v>
      </c>
      <c r="C30" s="188">
        <v>76.1295</v>
      </c>
      <c r="D30" s="188">
        <v>0.719426</v>
      </c>
      <c r="E30" s="188">
        <v>19.430009</v>
      </c>
      <c r="F30" s="188">
        <v>49.98283</v>
      </c>
      <c r="G30" s="188">
        <v>5.997235</v>
      </c>
      <c r="H30" s="188">
        <v>671.127874</v>
      </c>
      <c r="I30" s="188">
        <v>6.724155</v>
      </c>
      <c r="J30" s="188">
        <v>33.700001</v>
      </c>
      <c r="K30" s="188">
        <v>630.703718</v>
      </c>
      <c r="L30" s="188">
        <v>130.245427</v>
      </c>
      <c r="M30" s="188">
        <v>500.458291</v>
      </c>
      <c r="N30" s="365"/>
      <c r="O30" s="365"/>
      <c r="P30" s="365"/>
      <c r="Q30" s="365"/>
      <c r="R30" s="365"/>
    </row>
    <row r="31" spans="1:18" ht="21.75" customHeight="1">
      <c r="A31" s="214" t="s">
        <v>1114</v>
      </c>
      <c r="B31" s="188">
        <v>813.221331</v>
      </c>
      <c r="C31" s="188">
        <v>87.704058</v>
      </c>
      <c r="D31" s="188">
        <v>0.429268</v>
      </c>
      <c r="E31" s="188">
        <v>19.561314</v>
      </c>
      <c r="F31" s="188">
        <v>61.937572</v>
      </c>
      <c r="G31" s="188">
        <v>5.775904</v>
      </c>
      <c r="H31" s="188">
        <v>667.586143</v>
      </c>
      <c r="I31" s="188">
        <v>7.594382</v>
      </c>
      <c r="J31" s="188">
        <v>36.991282</v>
      </c>
      <c r="K31" s="188">
        <v>623.000479</v>
      </c>
      <c r="L31" s="188">
        <v>122.153861</v>
      </c>
      <c r="M31" s="188">
        <v>500.846618</v>
      </c>
      <c r="N31" s="365"/>
      <c r="O31" s="365"/>
      <c r="P31" s="365"/>
      <c r="Q31" s="365"/>
      <c r="R31" s="365"/>
    </row>
    <row r="32" spans="1:18" ht="21.75" customHeight="1">
      <c r="A32" s="214" t="s">
        <v>1115</v>
      </c>
      <c r="B32" s="188">
        <v>807.427481</v>
      </c>
      <c r="C32" s="188">
        <v>88.334081</v>
      </c>
      <c r="D32" s="188">
        <v>0.831305</v>
      </c>
      <c r="E32" s="188">
        <v>18.088134</v>
      </c>
      <c r="F32" s="188">
        <v>64.259646</v>
      </c>
      <c r="G32" s="188">
        <v>5.154996</v>
      </c>
      <c r="H32" s="188">
        <v>661.307561</v>
      </c>
      <c r="I32" s="188">
        <v>6.876368</v>
      </c>
      <c r="J32" s="188">
        <v>32.342068</v>
      </c>
      <c r="K32" s="188">
        <v>622.089125</v>
      </c>
      <c r="L32" s="188">
        <v>111.897186</v>
      </c>
      <c r="M32" s="188">
        <v>510.191939</v>
      </c>
      <c r="N32" s="365"/>
      <c r="O32" s="365"/>
      <c r="P32" s="365"/>
      <c r="Q32" s="365"/>
      <c r="R32" s="365"/>
    </row>
    <row r="33" spans="1:18" ht="21.75" customHeight="1">
      <c r="A33" s="214" t="s">
        <v>1116</v>
      </c>
      <c r="B33" s="188">
        <v>680.207127</v>
      </c>
      <c r="C33" s="188">
        <v>86.242498</v>
      </c>
      <c r="D33" s="188">
        <v>0.873277</v>
      </c>
      <c r="E33" s="188">
        <v>21.044189</v>
      </c>
      <c r="F33" s="188">
        <v>59.621768</v>
      </c>
      <c r="G33" s="188">
        <v>4.703264</v>
      </c>
      <c r="H33" s="188">
        <v>547.595258</v>
      </c>
      <c r="I33" s="188">
        <v>5.372092</v>
      </c>
      <c r="J33" s="188">
        <v>27.939195</v>
      </c>
      <c r="K33" s="188">
        <v>514.283971</v>
      </c>
      <c r="L33" s="188">
        <v>96.311179</v>
      </c>
      <c r="M33" s="188">
        <v>417.972792</v>
      </c>
      <c r="N33" s="365"/>
      <c r="O33" s="365"/>
      <c r="P33" s="365"/>
      <c r="Q33" s="365"/>
      <c r="R33" s="365"/>
    </row>
    <row r="34" spans="1:18" s="369" customFormat="1" ht="33" customHeight="1">
      <c r="A34" s="212">
        <v>2016</v>
      </c>
      <c r="B34" s="213"/>
      <c r="C34" s="213"/>
      <c r="D34" s="213"/>
      <c r="E34" s="213"/>
      <c r="F34" s="213"/>
      <c r="G34" s="213"/>
      <c r="H34" s="213"/>
      <c r="I34" s="213"/>
      <c r="J34" s="213"/>
      <c r="K34" s="213"/>
      <c r="L34" s="213"/>
      <c r="M34" s="213"/>
      <c r="N34" s="368"/>
      <c r="O34" s="368"/>
      <c r="P34" s="368"/>
      <c r="Q34" s="368"/>
      <c r="R34" s="368"/>
    </row>
    <row r="35" spans="1:18" ht="21.75" customHeight="1">
      <c r="A35" s="214" t="s">
        <v>1110</v>
      </c>
      <c r="B35" s="188">
        <v>773.319126</v>
      </c>
      <c r="C35" s="188">
        <v>71.949171</v>
      </c>
      <c r="D35" s="188">
        <v>0.482798</v>
      </c>
      <c r="E35" s="188">
        <v>15.752626</v>
      </c>
      <c r="F35" s="188">
        <v>51.423929</v>
      </c>
      <c r="G35" s="188">
        <v>4.289818</v>
      </c>
      <c r="H35" s="188">
        <v>650.492657</v>
      </c>
      <c r="I35" s="188">
        <v>5.378568</v>
      </c>
      <c r="J35" s="188">
        <v>32.371134</v>
      </c>
      <c r="K35" s="188">
        <v>612.742955</v>
      </c>
      <c r="L35" s="188">
        <v>114.535153</v>
      </c>
      <c r="M35" s="188">
        <v>498.207802</v>
      </c>
      <c r="N35" s="365"/>
      <c r="O35" s="365"/>
      <c r="P35" s="365"/>
      <c r="Q35" s="365"/>
      <c r="R35" s="365"/>
    </row>
    <row r="36" spans="1:18" ht="21.75" customHeight="1">
      <c r="A36" s="214" t="s">
        <v>1111</v>
      </c>
      <c r="B36" s="188">
        <v>801.102608</v>
      </c>
      <c r="C36" s="188">
        <v>85.282787</v>
      </c>
      <c r="D36" s="188">
        <v>0.50248</v>
      </c>
      <c r="E36" s="188">
        <v>21.650276</v>
      </c>
      <c r="F36" s="188">
        <v>59.144218</v>
      </c>
      <c r="G36" s="188">
        <v>3.985813</v>
      </c>
      <c r="H36" s="188">
        <v>649.659339</v>
      </c>
      <c r="I36" s="188">
        <v>6.537339</v>
      </c>
      <c r="J36" s="188">
        <v>32.863089</v>
      </c>
      <c r="K36" s="188">
        <v>610.258911</v>
      </c>
      <c r="L36" s="188">
        <v>118.246185</v>
      </c>
      <c r="M36" s="188">
        <v>492.012726</v>
      </c>
      <c r="N36" s="365"/>
      <c r="O36" s="365"/>
      <c r="P36" s="365"/>
      <c r="Q36" s="365"/>
      <c r="R36" s="365"/>
    </row>
    <row r="37" spans="1:18" ht="21.75" customHeight="1">
      <c r="A37" s="214" t="s">
        <v>986</v>
      </c>
      <c r="B37" s="188">
        <v>837.123024</v>
      </c>
      <c r="C37" s="188">
        <v>92.924558</v>
      </c>
      <c r="D37" s="188">
        <v>0.650891</v>
      </c>
      <c r="E37" s="188">
        <v>20.251736</v>
      </c>
      <c r="F37" s="188">
        <v>65.950755</v>
      </c>
      <c r="G37" s="188">
        <v>6.071176</v>
      </c>
      <c r="H37" s="188">
        <v>682.515848</v>
      </c>
      <c r="I37" s="188">
        <v>5.910829</v>
      </c>
      <c r="J37" s="188">
        <v>33.201849</v>
      </c>
      <c r="K37" s="188">
        <v>643.40317</v>
      </c>
      <c r="L37" s="188">
        <v>116.502061</v>
      </c>
      <c r="M37" s="188">
        <v>526.901109</v>
      </c>
      <c r="N37" s="365"/>
      <c r="O37" s="365"/>
      <c r="P37" s="365"/>
      <c r="Q37" s="365"/>
      <c r="R37" s="365"/>
    </row>
    <row r="38" spans="1:18" ht="21.75" customHeight="1">
      <c r="A38" s="214" t="s">
        <v>987</v>
      </c>
      <c r="B38" s="188">
        <v>807.881786</v>
      </c>
      <c r="C38" s="188">
        <v>77.566038</v>
      </c>
      <c r="D38" s="188">
        <v>0.603564</v>
      </c>
      <c r="E38" s="188">
        <v>18.108137</v>
      </c>
      <c r="F38" s="188">
        <v>54.064455</v>
      </c>
      <c r="G38" s="188">
        <v>4.789882</v>
      </c>
      <c r="H38" s="188">
        <v>665.709679</v>
      </c>
      <c r="I38" s="188">
        <v>6.057169</v>
      </c>
      <c r="J38" s="188">
        <v>35.388791</v>
      </c>
      <c r="K38" s="188">
        <v>624.263719</v>
      </c>
      <c r="L38" s="188">
        <v>126.699867</v>
      </c>
      <c r="M38" s="188">
        <v>497.563852</v>
      </c>
      <c r="N38" s="365"/>
      <c r="O38" s="365"/>
      <c r="P38" s="365"/>
      <c r="Q38" s="365"/>
      <c r="R38" s="365"/>
    </row>
    <row r="39" spans="1:18" ht="21.75" customHeight="1">
      <c r="A39" s="214" t="s">
        <v>988</v>
      </c>
      <c r="B39" s="188">
        <v>821.012997</v>
      </c>
      <c r="C39" s="188">
        <v>83.639496</v>
      </c>
      <c r="D39" s="188">
        <v>0.469369</v>
      </c>
      <c r="E39" s="188">
        <v>20.630359</v>
      </c>
      <c r="F39" s="188">
        <v>58.038645</v>
      </c>
      <c r="G39" s="188">
        <v>4.501123</v>
      </c>
      <c r="H39" s="188">
        <v>675.997757</v>
      </c>
      <c r="I39" s="188">
        <v>5.998617</v>
      </c>
      <c r="J39" s="188">
        <v>33.6339</v>
      </c>
      <c r="K39" s="188">
        <v>636.36524</v>
      </c>
      <c r="L39" s="188">
        <v>123.849855</v>
      </c>
      <c r="M39" s="188">
        <v>512.515385</v>
      </c>
      <c r="N39" s="365"/>
      <c r="O39" s="365"/>
      <c r="P39" s="365"/>
      <c r="Q39" s="365"/>
      <c r="R39" s="365"/>
    </row>
    <row r="40" spans="1:13" ht="21.75" customHeight="1">
      <c r="A40" s="214" t="s">
        <v>989</v>
      </c>
      <c r="B40" s="188">
        <v>836.124828</v>
      </c>
      <c r="C40" s="188">
        <v>82.959625</v>
      </c>
      <c r="D40" s="188">
        <v>0.780156</v>
      </c>
      <c r="E40" s="188">
        <v>19.258201</v>
      </c>
      <c r="F40" s="188">
        <v>59.273238</v>
      </c>
      <c r="G40" s="188">
        <v>3.64803</v>
      </c>
      <c r="H40" s="188">
        <v>676.602088</v>
      </c>
      <c r="I40" s="188">
        <v>7.059495</v>
      </c>
      <c r="J40" s="188">
        <v>33.538124</v>
      </c>
      <c r="K40" s="188">
        <v>636.004469</v>
      </c>
      <c r="L40" s="188">
        <v>130.850636</v>
      </c>
      <c r="M40" s="188">
        <v>505.153833</v>
      </c>
    </row>
    <row r="41" spans="1:18" ht="21.75" customHeight="1">
      <c r="A41" s="214" t="s">
        <v>990</v>
      </c>
      <c r="B41" s="188">
        <v>830.909971</v>
      </c>
      <c r="C41" s="188">
        <v>66.109887</v>
      </c>
      <c r="D41" s="188">
        <v>0.632582</v>
      </c>
      <c r="E41" s="188">
        <v>18.491943</v>
      </c>
      <c r="F41" s="188">
        <v>41.397608</v>
      </c>
      <c r="G41" s="188">
        <v>5.587754</v>
      </c>
      <c r="H41" s="188">
        <v>686.987408</v>
      </c>
      <c r="I41" s="188">
        <v>7.641724</v>
      </c>
      <c r="J41" s="188">
        <v>30.254182</v>
      </c>
      <c r="K41" s="188">
        <v>649.091502</v>
      </c>
      <c r="L41" s="188">
        <v>124.093635</v>
      </c>
      <c r="M41" s="188">
        <v>524.997867</v>
      </c>
      <c r="N41" s="365"/>
      <c r="O41" s="365"/>
      <c r="P41" s="365"/>
      <c r="Q41" s="365"/>
      <c r="R41" s="365"/>
    </row>
    <row r="42" spans="1:18" ht="21.75" customHeight="1">
      <c r="A42" s="214" t="s">
        <v>1112</v>
      </c>
      <c r="B42" s="188">
        <v>807.898773</v>
      </c>
      <c r="C42" s="188">
        <v>75.325054</v>
      </c>
      <c r="D42" s="188">
        <v>0.768601</v>
      </c>
      <c r="E42" s="188">
        <v>19.390529</v>
      </c>
      <c r="F42" s="188">
        <v>49.79772</v>
      </c>
      <c r="G42" s="188">
        <v>5.368204</v>
      </c>
      <c r="H42" s="188">
        <v>652.435134</v>
      </c>
      <c r="I42" s="188">
        <v>5.60534</v>
      </c>
      <c r="J42" s="188">
        <v>27.449447</v>
      </c>
      <c r="K42" s="188">
        <v>619.380347</v>
      </c>
      <c r="L42" s="188">
        <v>111.77461</v>
      </c>
      <c r="M42" s="188">
        <v>507.605737</v>
      </c>
      <c r="N42" s="365"/>
      <c r="O42" s="365"/>
      <c r="P42" s="365"/>
      <c r="Q42" s="365"/>
      <c r="R42" s="365"/>
    </row>
    <row r="43" spans="1:18" ht="21.75" customHeight="1">
      <c r="A43" s="214" t="s">
        <v>1113</v>
      </c>
      <c r="B43" s="188">
        <v>892.172722</v>
      </c>
      <c r="C43" s="188">
        <v>79.556143</v>
      </c>
      <c r="D43" s="188">
        <v>0.571957</v>
      </c>
      <c r="E43" s="188">
        <v>19.881323</v>
      </c>
      <c r="F43" s="188">
        <v>52.739266</v>
      </c>
      <c r="G43" s="188">
        <v>6.363597</v>
      </c>
      <c r="H43" s="188">
        <v>717.608415</v>
      </c>
      <c r="I43" s="188">
        <v>7.105281</v>
      </c>
      <c r="J43" s="188">
        <v>32.787705</v>
      </c>
      <c r="K43" s="188">
        <v>677.715429</v>
      </c>
      <c r="L43" s="188">
        <v>129.598417</v>
      </c>
      <c r="M43" s="188">
        <v>548.117012</v>
      </c>
      <c r="N43" s="365"/>
      <c r="O43" s="365"/>
      <c r="P43" s="365"/>
      <c r="Q43" s="365"/>
      <c r="R43" s="365"/>
    </row>
    <row r="44" spans="1:13" ht="22.5" customHeight="1">
      <c r="A44" s="215" t="s">
        <v>830</v>
      </c>
      <c r="B44" s="370"/>
      <c r="C44" s="370"/>
      <c r="D44" s="370"/>
      <c r="E44" s="370"/>
      <c r="F44" s="370"/>
      <c r="G44" s="370"/>
      <c r="H44" s="370"/>
      <c r="I44" s="370"/>
      <c r="J44" s="370"/>
      <c r="K44" s="370"/>
      <c r="L44" s="370"/>
      <c r="M44" s="370"/>
    </row>
    <row r="45" spans="1:13" ht="45.75" customHeight="1">
      <c r="A45" s="687" t="s">
        <v>1221</v>
      </c>
      <c r="B45" s="688"/>
      <c r="C45" s="688"/>
      <c r="D45" s="688"/>
      <c r="E45" s="688"/>
      <c r="F45" s="688"/>
      <c r="G45" s="688"/>
      <c r="H45" s="688"/>
      <c r="I45" s="688"/>
      <c r="J45" s="688"/>
      <c r="K45" s="688"/>
      <c r="L45" s="688"/>
      <c r="M45" s="688"/>
    </row>
    <row r="65" spans="1:7" ht="12.75">
      <c r="A65" s="371"/>
      <c r="B65" s="371"/>
      <c r="C65" s="371"/>
      <c r="D65" s="371"/>
      <c r="E65" s="371"/>
      <c r="F65" s="371"/>
      <c r="G65" s="371"/>
    </row>
    <row r="69" ht="15" customHeight="1"/>
    <row r="291" ht="59.25" customHeight="1"/>
  </sheetData>
  <sheetProtection/>
  <mergeCells count="18">
    <mergeCell ref="E4:F4"/>
    <mergeCell ref="G4:G6"/>
    <mergeCell ref="K4:M4"/>
    <mergeCell ref="K5:K6"/>
    <mergeCell ref="E6:F6"/>
    <mergeCell ref="D4:D6"/>
    <mergeCell ref="M5:M6"/>
    <mergeCell ref="I4:I6"/>
    <mergeCell ref="A45:M45"/>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1968503937007874"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65"/>
  <sheetViews>
    <sheetView zoomScaleSheetLayoutView="100" zoomScalePageLayoutView="0" workbookViewId="0" topLeftCell="A1">
      <selection activeCell="A2" sqref="A2"/>
    </sheetView>
  </sheetViews>
  <sheetFormatPr defaultColWidth="11.421875" defaultRowHeight="12.75"/>
  <cols>
    <col min="1" max="1" width="12.28125" style="216" customWidth="1"/>
    <col min="2" max="2" width="15.00390625" style="216" customWidth="1"/>
    <col min="3" max="7" width="13.28125" style="216" customWidth="1"/>
    <col min="8" max="8" width="14.7109375" style="311" customWidth="1"/>
    <col min="9" max="9" width="13.28125" style="311" customWidth="1"/>
    <col min="10" max="16384" width="11.421875" style="216" customWidth="1"/>
  </cols>
  <sheetData>
    <row r="1" spans="1:9" ht="21" customHeight="1">
      <c r="A1" s="372" t="s">
        <v>1212</v>
      </c>
      <c r="B1" s="372"/>
      <c r="C1" s="372"/>
      <c r="D1" s="372"/>
      <c r="E1" s="372"/>
      <c r="F1" s="372"/>
      <c r="G1" s="372"/>
      <c r="H1" s="372"/>
      <c r="I1" s="372"/>
    </row>
    <row r="2" spans="1:8" ht="12.75">
      <c r="A2" s="222"/>
      <c r="B2" s="222"/>
      <c r="H2" s="216"/>
    </row>
    <row r="3" spans="1:9" s="308" customFormat="1" ht="17.25" customHeight="1">
      <c r="A3" s="702" t="s">
        <v>254</v>
      </c>
      <c r="B3" s="703" t="s">
        <v>982</v>
      </c>
      <c r="C3" s="679" t="s">
        <v>468</v>
      </c>
      <c r="D3" s="679"/>
      <c r="E3" s="680"/>
      <c r="F3" s="679"/>
      <c r="G3" s="679"/>
      <c r="H3" s="679"/>
      <c r="I3" s="681"/>
    </row>
    <row r="4" spans="1:9" s="308" customFormat="1" ht="12.75">
      <c r="A4" s="488"/>
      <c r="B4" s="704"/>
      <c r="C4" s="683" t="s">
        <v>202</v>
      </c>
      <c r="D4" s="683" t="s">
        <v>1086</v>
      </c>
      <c r="E4" s="683" t="s">
        <v>204</v>
      </c>
      <c r="F4" s="683" t="s">
        <v>205</v>
      </c>
      <c r="G4" s="683" t="s">
        <v>206</v>
      </c>
      <c r="H4" s="696" t="s">
        <v>1000</v>
      </c>
      <c r="I4" s="699" t="s">
        <v>207</v>
      </c>
    </row>
    <row r="5" spans="1:9" s="308" customFormat="1" ht="15" customHeight="1">
      <c r="A5" s="488"/>
      <c r="B5" s="704"/>
      <c r="C5" s="683"/>
      <c r="D5" s="683"/>
      <c r="E5" s="683"/>
      <c r="F5" s="683"/>
      <c r="G5" s="683"/>
      <c r="H5" s="697"/>
      <c r="I5" s="700"/>
    </row>
    <row r="6" spans="1:9" s="308" customFormat="1" ht="12.75">
      <c r="A6" s="488"/>
      <c r="B6" s="704"/>
      <c r="C6" s="683"/>
      <c r="D6" s="683"/>
      <c r="E6" s="683"/>
      <c r="F6" s="683"/>
      <c r="G6" s="683"/>
      <c r="H6" s="698"/>
      <c r="I6" s="701"/>
    </row>
    <row r="7" spans="1:9" s="308" customFormat="1" ht="16.5" customHeight="1">
      <c r="A7" s="489"/>
      <c r="B7" s="705" t="s">
        <v>829</v>
      </c>
      <c r="C7" s="706"/>
      <c r="D7" s="706"/>
      <c r="E7" s="706"/>
      <c r="F7" s="706"/>
      <c r="G7" s="706"/>
      <c r="H7" s="706"/>
      <c r="I7" s="707"/>
    </row>
    <row r="8" spans="1:19" ht="54.75" customHeight="1">
      <c r="A8" s="217" t="s">
        <v>1117</v>
      </c>
      <c r="B8" s="213">
        <v>12986.632601</v>
      </c>
      <c r="C8" s="213">
        <v>9393.418016</v>
      </c>
      <c r="D8" s="213">
        <v>8290.470345</v>
      </c>
      <c r="E8" s="213">
        <v>253.706749</v>
      </c>
      <c r="F8" s="213">
        <v>1350.761277</v>
      </c>
      <c r="G8" s="213">
        <v>1918.042461</v>
      </c>
      <c r="H8" s="213">
        <v>70.389412</v>
      </c>
      <c r="I8" s="218">
        <v>0.314686</v>
      </c>
      <c r="J8" s="365"/>
      <c r="K8" s="365"/>
      <c r="L8" s="365"/>
      <c r="M8" s="365"/>
      <c r="N8" s="365"/>
      <c r="O8" s="365"/>
      <c r="P8" s="365"/>
      <c r="Q8" s="365"/>
      <c r="R8" s="365"/>
      <c r="S8" s="365"/>
    </row>
    <row r="9" spans="1:19" ht="21.75" customHeight="1">
      <c r="A9" s="214" t="s">
        <v>1110</v>
      </c>
      <c r="B9" s="188">
        <v>1041.943803</v>
      </c>
      <c r="C9" s="188">
        <v>775.41063</v>
      </c>
      <c r="D9" s="188">
        <v>689.269894</v>
      </c>
      <c r="E9" s="188">
        <v>21.185019</v>
      </c>
      <c r="F9" s="188">
        <v>107.161579</v>
      </c>
      <c r="G9" s="188">
        <v>133.034295</v>
      </c>
      <c r="H9" s="188">
        <v>5.149624</v>
      </c>
      <c r="I9" s="219">
        <v>0.002656</v>
      </c>
      <c r="J9" s="365"/>
      <c r="K9" s="365"/>
      <c r="L9" s="365"/>
      <c r="M9" s="365"/>
      <c r="N9" s="365"/>
      <c r="O9" s="365"/>
      <c r="P9" s="365"/>
      <c r="Q9" s="365"/>
      <c r="R9" s="365"/>
      <c r="S9" s="365"/>
    </row>
    <row r="10" spans="1:19" ht="21.75" customHeight="1">
      <c r="A10" s="214" t="s">
        <v>1111</v>
      </c>
      <c r="B10" s="188">
        <v>1010.501265</v>
      </c>
      <c r="C10" s="188">
        <v>751.509992</v>
      </c>
      <c r="D10" s="188">
        <v>657.386768</v>
      </c>
      <c r="E10" s="188">
        <v>18.49237</v>
      </c>
      <c r="F10" s="188">
        <v>94.393829</v>
      </c>
      <c r="G10" s="188">
        <v>141.011181</v>
      </c>
      <c r="H10" s="188">
        <v>5.089295</v>
      </c>
      <c r="I10" s="219">
        <v>0.004598</v>
      </c>
      <c r="J10" s="365"/>
      <c r="K10" s="365"/>
      <c r="L10" s="365"/>
      <c r="M10" s="365"/>
      <c r="N10" s="365"/>
      <c r="O10" s="365"/>
      <c r="P10" s="365"/>
      <c r="Q10" s="365"/>
      <c r="R10" s="365"/>
      <c r="S10" s="365"/>
    </row>
    <row r="11" spans="1:19" ht="21.75" customHeight="1">
      <c r="A11" s="214" t="s">
        <v>986</v>
      </c>
      <c r="B11" s="188">
        <v>1066.965902</v>
      </c>
      <c r="C11" s="188">
        <v>757.768785</v>
      </c>
      <c r="D11" s="188">
        <v>670.405043</v>
      </c>
      <c r="E11" s="188">
        <v>20.953547</v>
      </c>
      <c r="F11" s="188">
        <v>106.095418</v>
      </c>
      <c r="G11" s="188">
        <v>177.7921</v>
      </c>
      <c r="H11" s="188">
        <v>4.348379</v>
      </c>
      <c r="I11" s="219">
        <v>0.007673</v>
      </c>
      <c r="J11" s="365"/>
      <c r="K11" s="365"/>
      <c r="L11" s="365"/>
      <c r="M11" s="365"/>
      <c r="N11" s="365"/>
      <c r="O11" s="365"/>
      <c r="P11" s="365"/>
      <c r="Q11" s="365"/>
      <c r="R11" s="365"/>
      <c r="S11" s="365"/>
    </row>
    <row r="12" spans="1:19" ht="21.75" customHeight="1">
      <c r="A12" s="214" t="s">
        <v>987</v>
      </c>
      <c r="B12" s="188">
        <v>1028.801092</v>
      </c>
      <c r="C12" s="188">
        <v>741.029069</v>
      </c>
      <c r="D12" s="188">
        <v>645.042091</v>
      </c>
      <c r="E12" s="188">
        <v>21.510593</v>
      </c>
      <c r="F12" s="188">
        <v>103.543181</v>
      </c>
      <c r="G12" s="188">
        <v>157.771379</v>
      </c>
      <c r="H12" s="188">
        <v>4.931248</v>
      </c>
      <c r="I12" s="219">
        <v>0.015622</v>
      </c>
      <c r="J12" s="373"/>
      <c r="K12" s="373"/>
      <c r="L12" s="373"/>
      <c r="M12" s="373"/>
      <c r="N12" s="374"/>
      <c r="O12" s="374"/>
      <c r="P12" s="374"/>
      <c r="Q12" s="374"/>
      <c r="R12" s="374"/>
      <c r="S12" s="374"/>
    </row>
    <row r="13" spans="1:19" ht="21.75" customHeight="1">
      <c r="A13" s="214" t="s">
        <v>988</v>
      </c>
      <c r="B13" s="188">
        <v>1072.916634</v>
      </c>
      <c r="C13" s="188">
        <v>797.486502</v>
      </c>
      <c r="D13" s="188">
        <v>710.898601</v>
      </c>
      <c r="E13" s="188">
        <v>28.604336</v>
      </c>
      <c r="F13" s="188">
        <v>92.869533</v>
      </c>
      <c r="G13" s="188">
        <v>148.256447</v>
      </c>
      <c r="H13" s="188">
        <v>5.652439</v>
      </c>
      <c r="I13" s="219">
        <v>0.047377</v>
      </c>
      <c r="J13" s="373"/>
      <c r="K13" s="373"/>
      <c r="L13" s="373"/>
      <c r="M13" s="373"/>
      <c r="N13" s="374"/>
      <c r="O13" s="374"/>
      <c r="P13" s="374"/>
      <c r="Q13" s="374"/>
      <c r="R13" s="374"/>
      <c r="S13" s="374"/>
    </row>
    <row r="14" spans="1:19" ht="21.75" customHeight="1">
      <c r="A14" s="214" t="s">
        <v>989</v>
      </c>
      <c r="B14" s="188">
        <v>1186.4863</v>
      </c>
      <c r="C14" s="188">
        <v>848.655842</v>
      </c>
      <c r="D14" s="188">
        <v>752.722708</v>
      </c>
      <c r="E14" s="188">
        <v>23.938262</v>
      </c>
      <c r="F14" s="188">
        <v>135.19663</v>
      </c>
      <c r="G14" s="188">
        <v>172.907382</v>
      </c>
      <c r="H14" s="188">
        <v>5.725528</v>
      </c>
      <c r="I14" s="219">
        <v>0.062656</v>
      </c>
      <c r="J14" s="374"/>
      <c r="K14" s="374"/>
      <c r="L14" s="374"/>
      <c r="M14" s="374"/>
      <c r="N14" s="374"/>
      <c r="O14" s="374"/>
      <c r="P14" s="374"/>
      <c r="Q14" s="374"/>
      <c r="R14" s="374"/>
      <c r="S14" s="374"/>
    </row>
    <row r="15" spans="1:19" ht="21.75" customHeight="1">
      <c r="A15" s="214" t="s">
        <v>990</v>
      </c>
      <c r="B15" s="188">
        <v>1121.347142</v>
      </c>
      <c r="C15" s="188">
        <v>812.6539310000001</v>
      </c>
      <c r="D15" s="188">
        <v>701.577259</v>
      </c>
      <c r="E15" s="188">
        <v>19.737175</v>
      </c>
      <c r="F15" s="188">
        <v>112.894134</v>
      </c>
      <c r="G15" s="188">
        <v>168.643016</v>
      </c>
      <c r="H15" s="188">
        <v>7.320164</v>
      </c>
      <c r="I15" s="219">
        <v>0.098722</v>
      </c>
      <c r="J15" s="374"/>
      <c r="K15" s="374"/>
      <c r="L15" s="374"/>
      <c r="M15" s="374"/>
      <c r="N15" s="374"/>
      <c r="O15" s="374"/>
      <c r="P15" s="374"/>
      <c r="Q15" s="374"/>
      <c r="R15" s="374"/>
      <c r="S15" s="374"/>
    </row>
    <row r="16" spans="1:19" ht="21.75" customHeight="1">
      <c r="A16" s="214" t="s">
        <v>1112</v>
      </c>
      <c r="B16" s="188">
        <v>1014.42162</v>
      </c>
      <c r="C16" s="188">
        <v>713.024583</v>
      </c>
      <c r="D16" s="188">
        <v>627.055685</v>
      </c>
      <c r="E16" s="188">
        <v>13.719022</v>
      </c>
      <c r="F16" s="188">
        <v>120.813933</v>
      </c>
      <c r="G16" s="188">
        <v>161.111613</v>
      </c>
      <c r="H16" s="188">
        <v>5.715735</v>
      </c>
      <c r="I16" s="219">
        <v>0.036734</v>
      </c>
      <c r="J16" s="374"/>
      <c r="K16" s="374"/>
      <c r="L16" s="374"/>
      <c r="M16" s="374"/>
      <c r="N16" s="374"/>
      <c r="O16" s="374"/>
      <c r="P16" s="374"/>
      <c r="Q16" s="374"/>
      <c r="R16" s="374"/>
      <c r="S16" s="374"/>
    </row>
    <row r="17" spans="1:19" ht="21.75" customHeight="1">
      <c r="A17" s="214" t="s">
        <v>1113</v>
      </c>
      <c r="B17" s="188">
        <v>1174.512825</v>
      </c>
      <c r="C17" s="188">
        <v>843.023889</v>
      </c>
      <c r="D17" s="188">
        <v>750.405765</v>
      </c>
      <c r="E17" s="188">
        <v>20.200161</v>
      </c>
      <c r="F17" s="188">
        <v>134.624276</v>
      </c>
      <c r="G17" s="188">
        <v>166.755212</v>
      </c>
      <c r="H17" s="188">
        <v>9.891572</v>
      </c>
      <c r="I17" s="219">
        <v>0.017715</v>
      </c>
      <c r="J17" s="374"/>
      <c r="K17" s="374"/>
      <c r="L17" s="374"/>
      <c r="M17" s="374"/>
      <c r="N17" s="374"/>
      <c r="O17" s="374"/>
      <c r="P17" s="374"/>
      <c r="Q17" s="374"/>
      <c r="R17" s="374"/>
      <c r="S17" s="374"/>
    </row>
    <row r="18" spans="1:19" ht="21.75" customHeight="1">
      <c r="A18" s="214" t="s">
        <v>1114</v>
      </c>
      <c r="B18" s="188">
        <v>1186.000996</v>
      </c>
      <c r="C18" s="188">
        <v>865.614761</v>
      </c>
      <c r="D18" s="188">
        <v>765.64368</v>
      </c>
      <c r="E18" s="188">
        <v>20.032913</v>
      </c>
      <c r="F18" s="188">
        <v>129.376806</v>
      </c>
      <c r="G18" s="188">
        <v>164.006429</v>
      </c>
      <c r="H18" s="188">
        <v>6.957139</v>
      </c>
      <c r="I18" s="219">
        <v>0.012948</v>
      </c>
      <c r="J18" s="188"/>
      <c r="K18" s="188"/>
      <c r="L18" s="188"/>
      <c r="M18" s="188"/>
      <c r="N18" s="365"/>
      <c r="O18" s="365"/>
      <c r="P18" s="365"/>
      <c r="Q18" s="365"/>
      <c r="R18" s="365"/>
      <c r="S18" s="365"/>
    </row>
    <row r="19" spans="1:19" ht="21.75" customHeight="1">
      <c r="A19" s="214" t="s">
        <v>1115</v>
      </c>
      <c r="B19" s="188">
        <v>1093.298471</v>
      </c>
      <c r="C19" s="188">
        <v>787.253671</v>
      </c>
      <c r="D19" s="188">
        <v>693.842396</v>
      </c>
      <c r="E19" s="188">
        <v>25.361917</v>
      </c>
      <c r="F19" s="188">
        <v>108.498153</v>
      </c>
      <c r="G19" s="188">
        <v>167.221147</v>
      </c>
      <c r="H19" s="188">
        <v>4.957713</v>
      </c>
      <c r="I19" s="219">
        <v>0.00587</v>
      </c>
      <c r="J19" s="188"/>
      <c r="K19" s="188"/>
      <c r="L19" s="188"/>
      <c r="M19" s="188"/>
      <c r="N19" s="365"/>
      <c r="O19" s="365"/>
      <c r="P19" s="365"/>
      <c r="Q19" s="365"/>
      <c r="R19" s="365"/>
      <c r="S19" s="365"/>
    </row>
    <row r="20" spans="1:19" ht="21.75" customHeight="1">
      <c r="A20" s="214" t="s">
        <v>1116</v>
      </c>
      <c r="B20" s="188">
        <v>989.436551</v>
      </c>
      <c r="C20" s="188">
        <v>699.986361</v>
      </c>
      <c r="D20" s="188">
        <v>626.220455</v>
      </c>
      <c r="E20" s="188">
        <v>19.971434</v>
      </c>
      <c r="F20" s="188">
        <v>105.293805</v>
      </c>
      <c r="G20" s="188">
        <v>159.53226</v>
      </c>
      <c r="H20" s="188">
        <v>4.650576</v>
      </c>
      <c r="I20" s="219">
        <v>0.002115</v>
      </c>
      <c r="J20" s="365"/>
      <c r="K20" s="365"/>
      <c r="L20" s="365"/>
      <c r="M20" s="365"/>
      <c r="N20" s="365"/>
      <c r="O20" s="365"/>
      <c r="P20" s="365"/>
      <c r="Q20" s="365"/>
      <c r="R20" s="365"/>
      <c r="S20" s="365"/>
    </row>
    <row r="21" spans="1:19" s="370" customFormat="1" ht="33" customHeight="1">
      <c r="A21" s="217">
        <v>2015</v>
      </c>
      <c r="B21" s="213">
        <v>13474.696627</v>
      </c>
      <c r="C21" s="213">
        <v>9644.747339</v>
      </c>
      <c r="D21" s="213">
        <v>8645.134852</v>
      </c>
      <c r="E21" s="213">
        <v>240.025988</v>
      </c>
      <c r="F21" s="213">
        <v>1523.666446</v>
      </c>
      <c r="G21" s="213">
        <v>2002.244192</v>
      </c>
      <c r="H21" s="213">
        <v>63.563304</v>
      </c>
      <c r="I21" s="218">
        <v>0.449358</v>
      </c>
      <c r="J21" s="375"/>
      <c r="K21" s="375"/>
      <c r="L21" s="375"/>
      <c r="M21" s="375"/>
      <c r="N21" s="375"/>
      <c r="O21" s="375"/>
      <c r="P21" s="375"/>
      <c r="Q21" s="375"/>
      <c r="R21" s="375"/>
      <c r="S21" s="375"/>
    </row>
    <row r="22" spans="1:19" ht="21.75" customHeight="1">
      <c r="A22" s="214" t="s">
        <v>1110</v>
      </c>
      <c r="B22" s="188">
        <v>1039.63489</v>
      </c>
      <c r="C22" s="188">
        <v>731.901496</v>
      </c>
      <c r="D22" s="188">
        <v>663.190212</v>
      </c>
      <c r="E22" s="188">
        <v>17.482946</v>
      </c>
      <c r="F22" s="188">
        <v>141.624521</v>
      </c>
      <c r="G22" s="188">
        <v>144.864818</v>
      </c>
      <c r="H22" s="188">
        <v>3.750357</v>
      </c>
      <c r="I22" s="219">
        <v>0.010752</v>
      </c>
      <c r="J22" s="365"/>
      <c r="K22" s="365"/>
      <c r="L22" s="365"/>
      <c r="M22" s="365"/>
      <c r="N22" s="365"/>
      <c r="O22" s="365"/>
      <c r="P22" s="365"/>
      <c r="Q22" s="365"/>
      <c r="R22" s="365"/>
      <c r="S22" s="365"/>
    </row>
    <row r="23" spans="1:19" ht="21.75" customHeight="1">
      <c r="A23" s="214" t="s">
        <v>1111</v>
      </c>
      <c r="B23" s="188">
        <v>1086.664945</v>
      </c>
      <c r="C23" s="188">
        <v>775.055076</v>
      </c>
      <c r="D23" s="188">
        <v>700.248727</v>
      </c>
      <c r="E23" s="188">
        <v>27.328376</v>
      </c>
      <c r="F23" s="188">
        <v>134.399296</v>
      </c>
      <c r="G23" s="188">
        <v>144.872287</v>
      </c>
      <c r="H23" s="188">
        <v>5.002841</v>
      </c>
      <c r="I23" s="219">
        <v>0.007069</v>
      </c>
      <c r="J23" s="365"/>
      <c r="K23" s="365"/>
      <c r="L23" s="365"/>
      <c r="M23" s="365"/>
      <c r="N23" s="365"/>
      <c r="O23" s="365"/>
      <c r="P23" s="365"/>
      <c r="Q23" s="365"/>
      <c r="R23" s="365"/>
      <c r="S23" s="365"/>
    </row>
    <row r="24" spans="1:19" ht="21.75" customHeight="1">
      <c r="A24" s="214" t="s">
        <v>986</v>
      </c>
      <c r="B24" s="188">
        <v>1222.68555</v>
      </c>
      <c r="C24" s="188">
        <v>867.0944</v>
      </c>
      <c r="D24" s="188">
        <v>777.018809</v>
      </c>
      <c r="E24" s="188">
        <v>22.130292</v>
      </c>
      <c r="F24" s="188">
        <v>152.147291</v>
      </c>
      <c r="G24" s="188">
        <v>175.524511</v>
      </c>
      <c r="H24" s="188">
        <v>5.785848</v>
      </c>
      <c r="I24" s="219">
        <v>0.003208</v>
      </c>
      <c r="J24" s="365"/>
      <c r="K24" s="365"/>
      <c r="L24" s="365"/>
      <c r="M24" s="365"/>
      <c r="N24" s="365"/>
      <c r="O24" s="365"/>
      <c r="P24" s="365"/>
      <c r="Q24" s="365"/>
      <c r="R24" s="365"/>
      <c r="S24" s="365"/>
    </row>
    <row r="25" spans="1:19" ht="21.75" customHeight="1">
      <c r="A25" s="214" t="s">
        <v>987</v>
      </c>
      <c r="B25" s="188">
        <v>1116.554257</v>
      </c>
      <c r="C25" s="188">
        <v>805.180059</v>
      </c>
      <c r="D25" s="188">
        <v>726.56719</v>
      </c>
      <c r="E25" s="188">
        <v>21.390824</v>
      </c>
      <c r="F25" s="188">
        <v>117.849169</v>
      </c>
      <c r="G25" s="188">
        <v>166.860119</v>
      </c>
      <c r="H25" s="188">
        <v>5.246725</v>
      </c>
      <c r="I25" s="219">
        <v>0.027361</v>
      </c>
      <c r="J25" s="365"/>
      <c r="K25" s="365"/>
      <c r="L25" s="365"/>
      <c r="M25" s="365"/>
      <c r="N25" s="365"/>
      <c r="O25" s="365"/>
      <c r="P25" s="365"/>
      <c r="Q25" s="365"/>
      <c r="R25" s="365"/>
      <c r="S25" s="365"/>
    </row>
    <row r="26" spans="1:19" ht="21.75" customHeight="1">
      <c r="A26" s="214" t="s">
        <v>988</v>
      </c>
      <c r="B26" s="188">
        <v>1075.3405</v>
      </c>
      <c r="C26" s="188">
        <v>792.323183</v>
      </c>
      <c r="D26" s="188">
        <v>717.065751</v>
      </c>
      <c r="E26" s="188">
        <v>16.719797</v>
      </c>
      <c r="F26" s="188">
        <v>110.413587</v>
      </c>
      <c r="G26" s="188">
        <v>151.389126</v>
      </c>
      <c r="H26" s="188">
        <v>4.426091</v>
      </c>
      <c r="I26" s="219">
        <v>0.068716</v>
      </c>
      <c r="J26" s="365"/>
      <c r="K26" s="365"/>
      <c r="L26" s="365"/>
      <c r="M26" s="365"/>
      <c r="N26" s="365"/>
      <c r="O26" s="365"/>
      <c r="P26" s="365"/>
      <c r="Q26" s="365"/>
      <c r="R26" s="365"/>
      <c r="S26" s="365"/>
    </row>
    <row r="27" spans="1:19" ht="21.75" customHeight="1">
      <c r="A27" s="214" t="s">
        <v>989</v>
      </c>
      <c r="B27" s="188">
        <v>1194.584136</v>
      </c>
      <c r="C27" s="188">
        <v>841.793291</v>
      </c>
      <c r="D27" s="188">
        <v>754.918614</v>
      </c>
      <c r="E27" s="188">
        <v>20.14576</v>
      </c>
      <c r="F27" s="188">
        <v>131.630285</v>
      </c>
      <c r="G27" s="188">
        <v>195.179381</v>
      </c>
      <c r="H27" s="188">
        <v>5.759568</v>
      </c>
      <c r="I27" s="219">
        <v>0.075851</v>
      </c>
      <c r="J27" s="365"/>
      <c r="K27" s="365"/>
      <c r="L27" s="365"/>
      <c r="M27" s="365"/>
      <c r="N27" s="365"/>
      <c r="O27" s="365"/>
      <c r="P27" s="365"/>
      <c r="Q27" s="365"/>
      <c r="R27" s="365"/>
      <c r="S27" s="365"/>
    </row>
    <row r="28" spans="1:19" ht="21.75" customHeight="1">
      <c r="A28" s="214" t="s">
        <v>990</v>
      </c>
      <c r="B28" s="188">
        <v>1180.393311</v>
      </c>
      <c r="C28" s="188">
        <v>830.315446</v>
      </c>
      <c r="D28" s="188">
        <v>731.677236</v>
      </c>
      <c r="E28" s="188">
        <v>17.996688</v>
      </c>
      <c r="F28" s="188">
        <v>129.676502</v>
      </c>
      <c r="G28" s="188">
        <v>196.065347</v>
      </c>
      <c r="H28" s="188">
        <v>6.178557</v>
      </c>
      <c r="I28" s="219">
        <v>0.160771</v>
      </c>
      <c r="J28" s="188"/>
      <c r="K28" s="188"/>
      <c r="L28" s="188"/>
      <c r="M28" s="188"/>
      <c r="N28" s="365"/>
      <c r="O28" s="365"/>
      <c r="P28" s="365"/>
      <c r="Q28" s="365"/>
      <c r="R28" s="365"/>
      <c r="S28" s="365"/>
    </row>
    <row r="29" spans="1:19" ht="21.75" customHeight="1">
      <c r="A29" s="214" t="s">
        <v>1112</v>
      </c>
      <c r="B29" s="188">
        <v>1013.159353</v>
      </c>
      <c r="C29" s="188">
        <v>729.569432</v>
      </c>
      <c r="D29" s="188">
        <v>650.775005</v>
      </c>
      <c r="E29" s="188">
        <v>17.082867</v>
      </c>
      <c r="F29" s="188">
        <v>114.858474</v>
      </c>
      <c r="G29" s="188">
        <v>146.285974</v>
      </c>
      <c r="H29" s="188">
        <v>5.329762</v>
      </c>
      <c r="I29" s="219">
        <v>0.032844</v>
      </c>
      <c r="J29" s="188"/>
      <c r="K29" s="188"/>
      <c r="L29" s="188"/>
      <c r="M29" s="188"/>
      <c r="N29" s="365"/>
      <c r="O29" s="365"/>
      <c r="P29" s="365"/>
      <c r="Q29" s="365"/>
      <c r="R29" s="365"/>
      <c r="S29" s="365"/>
    </row>
    <row r="30" spans="1:19" ht="21.75" customHeight="1">
      <c r="A30" s="214" t="s">
        <v>1113</v>
      </c>
      <c r="B30" s="188">
        <v>1198.184079</v>
      </c>
      <c r="C30" s="188">
        <v>880.522706</v>
      </c>
      <c r="D30" s="188">
        <v>794.351732</v>
      </c>
      <c r="E30" s="188">
        <v>24.263365</v>
      </c>
      <c r="F30" s="188">
        <v>128.585511</v>
      </c>
      <c r="G30" s="188">
        <v>157.633061</v>
      </c>
      <c r="H30" s="188">
        <v>7.171672</v>
      </c>
      <c r="I30" s="219">
        <v>0.007764</v>
      </c>
      <c r="J30" s="188"/>
      <c r="K30" s="188"/>
      <c r="L30" s="188"/>
      <c r="M30" s="188"/>
      <c r="N30" s="365"/>
      <c r="O30" s="365"/>
      <c r="P30" s="365"/>
      <c r="Q30" s="365"/>
      <c r="R30" s="365"/>
      <c r="S30" s="365"/>
    </row>
    <row r="31" spans="1:19" ht="21.75" customHeight="1">
      <c r="A31" s="214" t="s">
        <v>1114</v>
      </c>
      <c r="B31" s="188">
        <v>1178.542851</v>
      </c>
      <c r="C31" s="188">
        <v>851.509039</v>
      </c>
      <c r="D31" s="188">
        <v>760.35234</v>
      </c>
      <c r="E31" s="188">
        <v>18.432765</v>
      </c>
      <c r="F31" s="188">
        <v>136.137367</v>
      </c>
      <c r="G31" s="188">
        <v>167.485314</v>
      </c>
      <c r="H31" s="188">
        <v>4.949866</v>
      </c>
      <c r="I31" s="219">
        <v>0.0285</v>
      </c>
      <c r="J31" s="188"/>
      <c r="K31" s="188"/>
      <c r="L31" s="188"/>
      <c r="M31" s="188"/>
      <c r="N31" s="365"/>
      <c r="O31" s="365"/>
      <c r="P31" s="365"/>
      <c r="Q31" s="365"/>
      <c r="R31" s="365"/>
      <c r="S31" s="365"/>
    </row>
    <row r="32" spans="1:13" ht="21.75" customHeight="1">
      <c r="A32" s="214" t="s">
        <v>1115</v>
      </c>
      <c r="B32" s="188">
        <v>1176.555187</v>
      </c>
      <c r="C32" s="188">
        <v>868.179348</v>
      </c>
      <c r="D32" s="188">
        <v>772.702602</v>
      </c>
      <c r="E32" s="188">
        <v>18.46114</v>
      </c>
      <c r="F32" s="188">
        <v>109.069742</v>
      </c>
      <c r="G32" s="188">
        <v>175.949815</v>
      </c>
      <c r="H32" s="188">
        <v>4.891029</v>
      </c>
      <c r="I32" s="219">
        <v>0.004113</v>
      </c>
      <c r="J32" s="188"/>
      <c r="K32" s="188"/>
      <c r="L32" s="188"/>
      <c r="M32" s="188"/>
    </row>
    <row r="33" spans="1:13" ht="21.75" customHeight="1">
      <c r="A33" s="214" t="s">
        <v>1116</v>
      </c>
      <c r="B33" s="188">
        <v>992.397568</v>
      </c>
      <c r="C33" s="188">
        <v>671.303863</v>
      </c>
      <c r="D33" s="188">
        <v>596.266634</v>
      </c>
      <c r="E33" s="188">
        <v>18.591168</v>
      </c>
      <c r="F33" s="188">
        <v>117.274701</v>
      </c>
      <c r="G33" s="188">
        <v>180.134439</v>
      </c>
      <c r="H33" s="188">
        <v>5.070988</v>
      </c>
      <c r="I33" s="219">
        <v>0.022409</v>
      </c>
      <c r="J33" s="188"/>
      <c r="K33" s="188"/>
      <c r="L33" s="188"/>
      <c r="M33" s="188"/>
    </row>
    <row r="34" spans="1:13" s="370" customFormat="1" ht="33" customHeight="1">
      <c r="A34" s="217">
        <v>2016</v>
      </c>
      <c r="B34" s="213"/>
      <c r="C34" s="213"/>
      <c r="D34" s="213"/>
      <c r="E34" s="213"/>
      <c r="F34" s="213"/>
      <c r="G34" s="213"/>
      <c r="H34" s="213"/>
      <c r="I34" s="218"/>
      <c r="J34" s="375"/>
      <c r="K34" s="375"/>
      <c r="L34" s="375"/>
      <c r="M34" s="375"/>
    </row>
    <row r="35" spans="1:13" ht="21.75" customHeight="1">
      <c r="A35" s="376" t="s">
        <v>1154</v>
      </c>
      <c r="B35" s="188">
        <v>1032.423282</v>
      </c>
      <c r="C35" s="188">
        <v>761.084113</v>
      </c>
      <c r="D35" s="188">
        <v>691.684536</v>
      </c>
      <c r="E35" s="188">
        <v>15.326632</v>
      </c>
      <c r="F35" s="188">
        <v>112.091624</v>
      </c>
      <c r="G35" s="188">
        <v>140.909769</v>
      </c>
      <c r="H35" s="188">
        <v>3.002135</v>
      </c>
      <c r="I35" s="219">
        <v>0.009009</v>
      </c>
      <c r="J35" s="365"/>
      <c r="K35" s="365"/>
      <c r="L35" s="365"/>
      <c r="M35" s="365"/>
    </row>
    <row r="36" spans="1:13" ht="21.75" customHeight="1">
      <c r="A36" s="376" t="s">
        <v>1155</v>
      </c>
      <c r="B36" s="188">
        <v>1176.81373</v>
      </c>
      <c r="C36" s="188">
        <v>850.675643</v>
      </c>
      <c r="D36" s="188">
        <v>753.092084</v>
      </c>
      <c r="E36" s="188">
        <v>18.829231</v>
      </c>
      <c r="F36" s="188">
        <v>129.557312</v>
      </c>
      <c r="G36" s="188">
        <v>173.396322</v>
      </c>
      <c r="H36" s="188">
        <v>4.337845</v>
      </c>
      <c r="I36" s="219">
        <v>0.017377</v>
      </c>
      <c r="J36" s="365"/>
      <c r="K36" s="365"/>
      <c r="L36" s="365"/>
      <c r="M36" s="365"/>
    </row>
    <row r="37" spans="1:13" ht="21.75" customHeight="1">
      <c r="A37" s="376" t="s">
        <v>1156</v>
      </c>
      <c r="B37" s="188">
        <v>1248.675482</v>
      </c>
      <c r="C37" s="188">
        <v>911.135541</v>
      </c>
      <c r="D37" s="188">
        <v>827.204519</v>
      </c>
      <c r="E37" s="188">
        <v>20.799174</v>
      </c>
      <c r="F37" s="188">
        <v>131.821822</v>
      </c>
      <c r="G37" s="188">
        <v>180.155326</v>
      </c>
      <c r="H37" s="188">
        <v>4.759545</v>
      </c>
      <c r="I37" s="219">
        <v>0.004074</v>
      </c>
      <c r="J37" s="365"/>
      <c r="K37" s="365"/>
      <c r="L37" s="365"/>
      <c r="M37" s="365"/>
    </row>
    <row r="38" spans="1:13" ht="21.75" customHeight="1">
      <c r="A38" s="376" t="s">
        <v>1157</v>
      </c>
      <c r="B38" s="188">
        <v>1188.921967</v>
      </c>
      <c r="C38" s="188">
        <v>839.951409</v>
      </c>
      <c r="D38" s="188">
        <v>764.218507</v>
      </c>
      <c r="E38" s="188">
        <v>18.337062</v>
      </c>
      <c r="F38" s="188">
        <v>147.985568</v>
      </c>
      <c r="G38" s="188">
        <v>177.805992</v>
      </c>
      <c r="H38" s="188">
        <v>4.838652</v>
      </c>
      <c r="I38" s="219">
        <v>0.003284</v>
      </c>
      <c r="J38" s="365"/>
      <c r="K38" s="365"/>
      <c r="L38" s="365"/>
      <c r="M38" s="365"/>
    </row>
    <row r="39" spans="1:13" ht="21.75" customHeight="1">
      <c r="A39" s="376" t="s">
        <v>1158</v>
      </c>
      <c r="B39" s="188">
        <v>1148.612461</v>
      </c>
      <c r="C39" s="188">
        <v>837.371703</v>
      </c>
      <c r="D39" s="188">
        <v>755.825906</v>
      </c>
      <c r="E39" s="188">
        <v>31.786227</v>
      </c>
      <c r="F39" s="188">
        <v>121.1928</v>
      </c>
      <c r="G39" s="188">
        <v>154.417518</v>
      </c>
      <c r="H39" s="188">
        <v>3.831225</v>
      </c>
      <c r="I39" s="219">
        <v>0.012988</v>
      </c>
      <c r="J39" s="365"/>
      <c r="K39" s="365"/>
      <c r="L39" s="365"/>
      <c r="M39" s="365"/>
    </row>
    <row r="40" spans="1:9" ht="21.75" customHeight="1">
      <c r="A40" s="376" t="s">
        <v>1159</v>
      </c>
      <c r="B40" s="188">
        <v>1265.805516</v>
      </c>
      <c r="C40" s="188">
        <v>928.970469</v>
      </c>
      <c r="D40" s="188">
        <v>843.870996</v>
      </c>
      <c r="E40" s="188">
        <v>38.364441</v>
      </c>
      <c r="F40" s="188">
        <v>123.562381</v>
      </c>
      <c r="G40" s="188">
        <v>169.214238</v>
      </c>
      <c r="H40" s="188">
        <v>5.583967</v>
      </c>
      <c r="I40" s="219">
        <v>0.11002</v>
      </c>
    </row>
    <row r="41" spans="1:13" ht="21.75" customHeight="1">
      <c r="A41" s="376" t="s">
        <v>1214</v>
      </c>
      <c r="B41" s="188">
        <v>1162.675383</v>
      </c>
      <c r="C41" s="188">
        <v>825.700858</v>
      </c>
      <c r="D41" s="188">
        <v>749.871238</v>
      </c>
      <c r="E41" s="188">
        <v>36.348756</v>
      </c>
      <c r="F41" s="188">
        <v>118.709614</v>
      </c>
      <c r="G41" s="188">
        <v>176.631716</v>
      </c>
      <c r="H41" s="188">
        <v>5.143123</v>
      </c>
      <c r="I41" s="219">
        <v>0.141316</v>
      </c>
      <c r="J41" s="365"/>
      <c r="K41" s="365"/>
      <c r="L41" s="365"/>
      <c r="M41" s="365"/>
    </row>
    <row r="42" spans="1:13" ht="21.75" customHeight="1">
      <c r="A42" s="376" t="s">
        <v>1215</v>
      </c>
      <c r="B42" s="188">
        <v>1251.424548</v>
      </c>
      <c r="C42" s="188">
        <v>895.641463</v>
      </c>
      <c r="D42" s="188">
        <v>811.0556</v>
      </c>
      <c r="E42" s="188">
        <v>30.363668</v>
      </c>
      <c r="F42" s="188">
        <v>143.734929</v>
      </c>
      <c r="G42" s="188">
        <v>176.276058</v>
      </c>
      <c r="H42" s="188">
        <v>5.283424</v>
      </c>
      <c r="I42" s="219">
        <v>0.125006</v>
      </c>
      <c r="J42" s="365"/>
      <c r="K42" s="365"/>
      <c r="L42" s="365"/>
      <c r="M42" s="365"/>
    </row>
    <row r="43" spans="1:13" ht="21.75" customHeight="1">
      <c r="A43" s="376" t="s">
        <v>1216</v>
      </c>
      <c r="B43" s="188">
        <v>1305.855562</v>
      </c>
      <c r="C43" s="188">
        <v>918.575503</v>
      </c>
      <c r="D43" s="188">
        <v>825.968218</v>
      </c>
      <c r="E43" s="188">
        <v>38.61435</v>
      </c>
      <c r="F43" s="188">
        <v>144.663129</v>
      </c>
      <c r="G43" s="188">
        <v>197.20057</v>
      </c>
      <c r="H43" s="188">
        <v>6.704779</v>
      </c>
      <c r="I43" s="219">
        <v>0.097231</v>
      </c>
      <c r="J43" s="365"/>
      <c r="K43" s="365"/>
      <c r="L43" s="365"/>
      <c r="M43" s="365"/>
    </row>
    <row r="44" spans="1:13" ht="39" customHeight="1">
      <c r="A44" s="215" t="s">
        <v>830</v>
      </c>
      <c r="B44" s="370"/>
      <c r="C44" s="370"/>
      <c r="D44" s="370"/>
      <c r="E44" s="370"/>
      <c r="F44" s="370"/>
      <c r="G44" s="370"/>
      <c r="H44" s="370"/>
      <c r="I44" s="370"/>
      <c r="J44" s="370"/>
      <c r="K44" s="370"/>
      <c r="L44" s="370"/>
      <c r="M44" s="370"/>
    </row>
    <row r="45" spans="1:13" ht="45.75" customHeight="1">
      <c r="A45" s="687" t="s">
        <v>1221</v>
      </c>
      <c r="B45" s="687"/>
      <c r="C45" s="687"/>
      <c r="D45" s="687"/>
      <c r="E45" s="687"/>
      <c r="F45" s="687"/>
      <c r="G45" s="687"/>
      <c r="H45" s="687"/>
      <c r="I45" s="687"/>
      <c r="J45" s="377"/>
      <c r="K45" s="377"/>
      <c r="L45" s="377"/>
      <c r="M45" s="377"/>
    </row>
    <row r="65" spans="1:7" ht="12.75">
      <c r="A65" s="371"/>
      <c r="B65" s="371"/>
      <c r="C65" s="371"/>
      <c r="D65" s="371"/>
      <c r="E65" s="371"/>
      <c r="F65" s="371"/>
      <c r="G65" s="371"/>
    </row>
    <row r="69" ht="15" customHeight="1"/>
  </sheetData>
  <sheetProtection/>
  <mergeCells count="12">
    <mergeCell ref="B7:I7"/>
    <mergeCell ref="D4:D6"/>
    <mergeCell ref="A45:I45"/>
    <mergeCell ref="E4:E6"/>
    <mergeCell ref="F4:F6"/>
    <mergeCell ref="G4:G6"/>
    <mergeCell ref="H4:H6"/>
    <mergeCell ref="I4:I6"/>
    <mergeCell ref="A3:A7"/>
    <mergeCell ref="B3:B6"/>
    <mergeCell ref="C3:I3"/>
    <mergeCell ref="C4:C6"/>
  </mergeCells>
  <printOptions horizontalCentered="1"/>
  <pageMargins left="0.5905511811023623" right="0.5905511811023623" top="0.984251968503937" bottom="0.1968503937007874" header="0.5118110236220472" footer="0.11811023622047245"/>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M65"/>
  <sheetViews>
    <sheetView zoomScaleSheetLayoutView="100" zoomScalePageLayoutView="0" workbookViewId="0" topLeftCell="A1">
      <selection activeCell="A2" sqref="A2"/>
    </sheetView>
  </sheetViews>
  <sheetFormatPr defaultColWidth="11.421875" defaultRowHeight="12.75"/>
  <cols>
    <col min="1" max="1" width="12.28125" style="216" customWidth="1"/>
    <col min="2" max="2" width="15.00390625" style="216" customWidth="1"/>
    <col min="3" max="7" width="13.28125" style="216" customWidth="1"/>
    <col min="8" max="8" width="14.7109375" style="311" customWidth="1"/>
    <col min="9" max="9" width="13.28125" style="311" customWidth="1"/>
    <col min="10" max="16384" width="11.421875" style="216" customWidth="1"/>
  </cols>
  <sheetData>
    <row r="1" spans="1:9" ht="21" customHeight="1">
      <c r="A1" s="372" t="s">
        <v>1213</v>
      </c>
      <c r="B1" s="372"/>
      <c r="C1" s="372"/>
      <c r="D1" s="372"/>
      <c r="E1" s="372"/>
      <c r="F1" s="372"/>
      <c r="G1" s="372"/>
      <c r="H1" s="372"/>
      <c r="I1" s="372"/>
    </row>
    <row r="2" spans="1:8" ht="12.75">
      <c r="A2" s="222"/>
      <c r="B2" s="222"/>
      <c r="H2" s="216"/>
    </row>
    <row r="3" spans="1:9" s="308" customFormat="1" ht="17.25" customHeight="1">
      <c r="A3" s="702" t="s">
        <v>254</v>
      </c>
      <c r="B3" s="703" t="s">
        <v>1031</v>
      </c>
      <c r="C3" s="679" t="s">
        <v>468</v>
      </c>
      <c r="D3" s="679"/>
      <c r="E3" s="680"/>
      <c r="F3" s="679"/>
      <c r="G3" s="679"/>
      <c r="H3" s="679"/>
      <c r="I3" s="681"/>
    </row>
    <row r="4" spans="1:9" s="308" customFormat="1" ht="12.75" customHeight="1">
      <c r="A4" s="488"/>
      <c r="B4" s="704"/>
      <c r="C4" s="683" t="s">
        <v>202</v>
      </c>
      <c r="D4" s="683" t="s">
        <v>1086</v>
      </c>
      <c r="E4" s="683" t="s">
        <v>204</v>
      </c>
      <c r="F4" s="683" t="s">
        <v>205</v>
      </c>
      <c r="G4" s="683" t="s">
        <v>206</v>
      </c>
      <c r="H4" s="696" t="s">
        <v>1000</v>
      </c>
      <c r="I4" s="699" t="s">
        <v>207</v>
      </c>
    </row>
    <row r="5" spans="1:9" s="308" customFormat="1" ht="15" customHeight="1">
      <c r="A5" s="488"/>
      <c r="B5" s="704"/>
      <c r="C5" s="683"/>
      <c r="D5" s="683"/>
      <c r="E5" s="683"/>
      <c r="F5" s="683"/>
      <c r="G5" s="683"/>
      <c r="H5" s="697"/>
      <c r="I5" s="700"/>
    </row>
    <row r="6" spans="1:9" s="308" customFormat="1" ht="12.75">
      <c r="A6" s="488"/>
      <c r="B6" s="704"/>
      <c r="C6" s="683"/>
      <c r="D6" s="683"/>
      <c r="E6" s="683"/>
      <c r="F6" s="683"/>
      <c r="G6" s="683"/>
      <c r="H6" s="698"/>
      <c r="I6" s="701"/>
    </row>
    <row r="7" spans="1:9" s="308" customFormat="1" ht="16.5" customHeight="1">
      <c r="A7" s="489"/>
      <c r="B7" s="705" t="s">
        <v>829</v>
      </c>
      <c r="C7" s="706"/>
      <c r="D7" s="706"/>
      <c r="E7" s="706"/>
      <c r="F7" s="706"/>
      <c r="G7" s="706"/>
      <c r="H7" s="706"/>
      <c r="I7" s="707"/>
    </row>
    <row r="8" spans="1:9" ht="54.75" customHeight="1">
      <c r="A8" s="217" t="s">
        <v>1117</v>
      </c>
      <c r="B8" s="213">
        <v>8665.687828</v>
      </c>
      <c r="C8" s="213">
        <v>6668.632738</v>
      </c>
      <c r="D8" s="213">
        <v>6155.49659</v>
      </c>
      <c r="E8" s="213">
        <v>51.174609</v>
      </c>
      <c r="F8" s="213">
        <v>479.041037</v>
      </c>
      <c r="G8" s="213">
        <v>1464.070313</v>
      </c>
      <c r="H8" s="213">
        <v>2.769131</v>
      </c>
      <c r="I8" s="220" t="s">
        <v>106</v>
      </c>
    </row>
    <row r="9" spans="1:9" ht="21.75" customHeight="1">
      <c r="A9" s="214" t="s">
        <v>1110</v>
      </c>
      <c r="B9" s="188">
        <v>727.791306</v>
      </c>
      <c r="C9" s="188">
        <v>538.700186</v>
      </c>
      <c r="D9" s="188">
        <v>499.375031</v>
      </c>
      <c r="E9" s="188">
        <v>5.02304</v>
      </c>
      <c r="F9" s="188">
        <v>51.030412</v>
      </c>
      <c r="G9" s="188">
        <v>132.936866</v>
      </c>
      <c r="H9" s="188">
        <v>0.100802</v>
      </c>
      <c r="I9" s="221" t="s">
        <v>106</v>
      </c>
    </row>
    <row r="10" spans="1:9" ht="21.75" customHeight="1">
      <c r="A10" s="214" t="s">
        <v>1111</v>
      </c>
      <c r="B10" s="188">
        <v>742.510715</v>
      </c>
      <c r="C10" s="188">
        <v>552.318985</v>
      </c>
      <c r="D10" s="188">
        <v>510.572374</v>
      </c>
      <c r="E10" s="188">
        <v>3.569265</v>
      </c>
      <c r="F10" s="188">
        <v>78.621148</v>
      </c>
      <c r="G10" s="188">
        <v>107.77103</v>
      </c>
      <c r="H10" s="188">
        <v>0.230287</v>
      </c>
      <c r="I10" s="221" t="s">
        <v>106</v>
      </c>
    </row>
    <row r="11" spans="1:9" ht="21.75" customHeight="1">
      <c r="A11" s="214" t="s">
        <v>986</v>
      </c>
      <c r="B11" s="188">
        <v>710.236858</v>
      </c>
      <c r="C11" s="188">
        <v>556.041162</v>
      </c>
      <c r="D11" s="188">
        <v>515.055744</v>
      </c>
      <c r="E11" s="188">
        <v>3.705606</v>
      </c>
      <c r="F11" s="188">
        <v>36.166119</v>
      </c>
      <c r="G11" s="188">
        <v>113.941656</v>
      </c>
      <c r="H11" s="188">
        <v>0.382315</v>
      </c>
      <c r="I11" s="221" t="s">
        <v>106</v>
      </c>
    </row>
    <row r="12" spans="1:9" ht="21.75" customHeight="1">
      <c r="A12" s="214" t="s">
        <v>987</v>
      </c>
      <c r="B12" s="188">
        <v>736.700474</v>
      </c>
      <c r="C12" s="188">
        <v>578.674229</v>
      </c>
      <c r="D12" s="188">
        <v>536.893592</v>
      </c>
      <c r="E12" s="188">
        <v>3.870823</v>
      </c>
      <c r="F12" s="188">
        <v>50.171125</v>
      </c>
      <c r="G12" s="188">
        <v>103.863625</v>
      </c>
      <c r="H12" s="188">
        <v>0.120672</v>
      </c>
      <c r="I12" s="221" t="s">
        <v>106</v>
      </c>
    </row>
    <row r="13" spans="1:9" ht="21.75" customHeight="1">
      <c r="A13" s="214" t="s">
        <v>988</v>
      </c>
      <c r="B13" s="188">
        <v>693.35514</v>
      </c>
      <c r="C13" s="188">
        <v>545.615172</v>
      </c>
      <c r="D13" s="188">
        <v>502.977526</v>
      </c>
      <c r="E13" s="188">
        <v>3.661203</v>
      </c>
      <c r="F13" s="188">
        <v>26.858667</v>
      </c>
      <c r="G13" s="188">
        <v>117.036458</v>
      </c>
      <c r="H13" s="188">
        <v>0.18364</v>
      </c>
      <c r="I13" s="221" t="s">
        <v>106</v>
      </c>
    </row>
    <row r="14" spans="1:9" ht="21.75" customHeight="1">
      <c r="A14" s="214" t="s">
        <v>989</v>
      </c>
      <c r="B14" s="188">
        <v>725.139999</v>
      </c>
      <c r="C14" s="188">
        <v>554.19759</v>
      </c>
      <c r="D14" s="188">
        <v>508.917661</v>
      </c>
      <c r="E14" s="188">
        <v>5.641368</v>
      </c>
      <c r="F14" s="188">
        <v>45.449023</v>
      </c>
      <c r="G14" s="188">
        <v>119.627895</v>
      </c>
      <c r="H14" s="188">
        <v>0.224123</v>
      </c>
      <c r="I14" s="221" t="s">
        <v>106</v>
      </c>
    </row>
    <row r="15" spans="1:9" ht="21.75" customHeight="1">
      <c r="A15" s="214" t="s">
        <v>990</v>
      </c>
      <c r="B15" s="188">
        <v>746.067326</v>
      </c>
      <c r="C15" s="188">
        <v>578.453428</v>
      </c>
      <c r="D15" s="188">
        <v>537.358146</v>
      </c>
      <c r="E15" s="188">
        <v>3.94192</v>
      </c>
      <c r="F15" s="188">
        <v>29.310752</v>
      </c>
      <c r="G15" s="188">
        <v>134.150066</v>
      </c>
      <c r="H15" s="188">
        <v>0.21116</v>
      </c>
      <c r="I15" s="221" t="s">
        <v>106</v>
      </c>
    </row>
    <row r="16" spans="1:13" ht="21.75" customHeight="1">
      <c r="A16" s="214" t="s">
        <v>1112</v>
      </c>
      <c r="B16" s="188">
        <v>694.462633</v>
      </c>
      <c r="C16" s="188">
        <v>518.212756</v>
      </c>
      <c r="D16" s="188">
        <v>483.581989</v>
      </c>
      <c r="E16" s="188">
        <v>2.686194</v>
      </c>
      <c r="F16" s="188">
        <v>40.881115</v>
      </c>
      <c r="G16" s="188">
        <v>132.334098</v>
      </c>
      <c r="H16" s="188">
        <v>0.34847</v>
      </c>
      <c r="I16" s="221" t="s">
        <v>106</v>
      </c>
      <c r="J16" s="365"/>
      <c r="K16" s="365"/>
      <c r="L16" s="365"/>
      <c r="M16" s="365"/>
    </row>
    <row r="17" spans="1:13" ht="21.75" customHeight="1">
      <c r="A17" s="214" t="s">
        <v>1113</v>
      </c>
      <c r="B17" s="188">
        <v>758.848669</v>
      </c>
      <c r="C17" s="188">
        <v>588.781736</v>
      </c>
      <c r="D17" s="188">
        <v>526.58135</v>
      </c>
      <c r="E17" s="188">
        <v>4.980143</v>
      </c>
      <c r="F17" s="188">
        <v>38.456308</v>
      </c>
      <c r="G17" s="188">
        <v>126.381607</v>
      </c>
      <c r="H17" s="188">
        <v>0.248875</v>
      </c>
      <c r="I17" s="221" t="s">
        <v>106</v>
      </c>
      <c r="J17" s="365"/>
      <c r="K17" s="365"/>
      <c r="L17" s="365"/>
      <c r="M17" s="365"/>
    </row>
    <row r="18" spans="1:13" ht="21.75" customHeight="1">
      <c r="A18" s="214" t="s">
        <v>1114</v>
      </c>
      <c r="B18" s="188">
        <v>752.963157</v>
      </c>
      <c r="C18" s="188">
        <v>585.60981</v>
      </c>
      <c r="D18" s="188">
        <v>535.650116</v>
      </c>
      <c r="E18" s="188">
        <v>3.418154</v>
      </c>
      <c r="F18" s="188">
        <v>28.538561</v>
      </c>
      <c r="G18" s="188">
        <v>135.195546</v>
      </c>
      <c r="H18" s="188">
        <v>0.201086</v>
      </c>
      <c r="I18" s="221" t="s">
        <v>106</v>
      </c>
      <c r="J18" s="374"/>
      <c r="K18" s="374"/>
      <c r="L18" s="374"/>
      <c r="M18" s="188"/>
    </row>
    <row r="19" spans="1:13" ht="21.75" customHeight="1">
      <c r="A19" s="214" t="s">
        <v>1115</v>
      </c>
      <c r="B19" s="188">
        <v>733.544018</v>
      </c>
      <c r="C19" s="188">
        <v>575.131087</v>
      </c>
      <c r="D19" s="188">
        <v>534.808261</v>
      </c>
      <c r="E19" s="188">
        <v>5.274617</v>
      </c>
      <c r="F19" s="188">
        <v>26.167682</v>
      </c>
      <c r="G19" s="188">
        <v>126.623976</v>
      </c>
      <c r="H19" s="188">
        <v>0.346656</v>
      </c>
      <c r="I19" s="221" t="s">
        <v>106</v>
      </c>
      <c r="J19" s="374"/>
      <c r="K19" s="374"/>
      <c r="L19" s="374"/>
      <c r="M19" s="188"/>
    </row>
    <row r="20" spans="1:13" ht="21.75" customHeight="1">
      <c r="A20" s="214" t="s">
        <v>1116</v>
      </c>
      <c r="B20" s="188">
        <v>644.067533</v>
      </c>
      <c r="C20" s="188">
        <v>496.896597</v>
      </c>
      <c r="D20" s="188">
        <v>463.7248</v>
      </c>
      <c r="E20" s="188">
        <v>5.402276</v>
      </c>
      <c r="F20" s="188">
        <v>27.390125</v>
      </c>
      <c r="G20" s="188">
        <v>114.20749</v>
      </c>
      <c r="H20" s="188">
        <v>0.171045</v>
      </c>
      <c r="I20" s="221" t="s">
        <v>106</v>
      </c>
      <c r="J20" s="374"/>
      <c r="K20" s="374"/>
      <c r="L20" s="374"/>
      <c r="M20" s="365"/>
    </row>
    <row r="21" spans="1:13" s="370" customFormat="1" ht="33" customHeight="1">
      <c r="A21" s="217">
        <v>2015</v>
      </c>
      <c r="B21" s="213">
        <v>9278.010499</v>
      </c>
      <c r="C21" s="213">
        <v>6970.716127</v>
      </c>
      <c r="D21" s="213">
        <v>6433.14854</v>
      </c>
      <c r="E21" s="213">
        <v>93.02236</v>
      </c>
      <c r="F21" s="213">
        <v>474.055853</v>
      </c>
      <c r="G21" s="213">
        <v>1736.299734</v>
      </c>
      <c r="H21" s="213">
        <v>3.916425</v>
      </c>
      <c r="I21" s="220" t="s">
        <v>106</v>
      </c>
      <c r="J21" s="375"/>
      <c r="K21" s="375"/>
      <c r="L21" s="375"/>
      <c r="M21" s="375"/>
    </row>
    <row r="22" spans="1:13" ht="21.75" customHeight="1">
      <c r="A22" s="214" t="s">
        <v>1110</v>
      </c>
      <c r="B22" s="188">
        <v>733.537285</v>
      </c>
      <c r="C22" s="188">
        <v>541.935432</v>
      </c>
      <c r="D22" s="188">
        <v>499.675922</v>
      </c>
      <c r="E22" s="188">
        <v>5.431164</v>
      </c>
      <c r="F22" s="188">
        <v>38.923882</v>
      </c>
      <c r="G22" s="188">
        <v>146.838851</v>
      </c>
      <c r="H22" s="188">
        <v>0.407956</v>
      </c>
      <c r="I22" s="221" t="s">
        <v>106</v>
      </c>
      <c r="J22" s="365"/>
      <c r="K22" s="365"/>
      <c r="L22" s="365"/>
      <c r="M22" s="365"/>
    </row>
    <row r="23" spans="1:13" ht="21.75" customHeight="1">
      <c r="A23" s="214" t="s">
        <v>1111</v>
      </c>
      <c r="B23" s="188">
        <v>742.133086</v>
      </c>
      <c r="C23" s="188">
        <v>560.172701</v>
      </c>
      <c r="D23" s="188">
        <v>520.107291</v>
      </c>
      <c r="E23" s="188">
        <v>6.11313</v>
      </c>
      <c r="F23" s="188">
        <v>40.71261</v>
      </c>
      <c r="G23" s="188">
        <v>134.656735</v>
      </c>
      <c r="H23" s="188">
        <v>0.47791</v>
      </c>
      <c r="I23" s="221" t="s">
        <v>106</v>
      </c>
      <c r="J23" s="365"/>
      <c r="K23" s="365"/>
      <c r="L23" s="365"/>
      <c r="M23" s="365"/>
    </row>
    <row r="24" spans="1:13" ht="21.75" customHeight="1">
      <c r="A24" s="214" t="s">
        <v>986</v>
      </c>
      <c r="B24" s="188">
        <v>810.07897</v>
      </c>
      <c r="C24" s="188">
        <v>608.477787</v>
      </c>
      <c r="D24" s="188">
        <v>565.52535</v>
      </c>
      <c r="E24" s="188">
        <v>10.379896</v>
      </c>
      <c r="F24" s="188">
        <v>38.282084</v>
      </c>
      <c r="G24" s="188">
        <v>152.127537</v>
      </c>
      <c r="H24" s="188">
        <v>0.811666</v>
      </c>
      <c r="I24" s="221" t="s">
        <v>106</v>
      </c>
      <c r="J24" s="365"/>
      <c r="K24" s="365"/>
      <c r="L24" s="365"/>
      <c r="M24" s="365"/>
    </row>
    <row r="25" spans="1:13" ht="21.75" customHeight="1">
      <c r="A25" s="214" t="s">
        <v>987</v>
      </c>
      <c r="B25" s="188">
        <v>729.679181</v>
      </c>
      <c r="C25" s="188">
        <v>546.983243</v>
      </c>
      <c r="D25" s="188">
        <v>506.935426</v>
      </c>
      <c r="E25" s="188">
        <v>11.026894</v>
      </c>
      <c r="F25" s="188">
        <v>45.25254</v>
      </c>
      <c r="G25" s="188">
        <v>126.181009</v>
      </c>
      <c r="H25" s="188">
        <v>0.235495</v>
      </c>
      <c r="I25" s="221" t="s">
        <v>106</v>
      </c>
      <c r="J25" s="365"/>
      <c r="K25" s="365"/>
      <c r="L25" s="365"/>
      <c r="M25" s="365"/>
    </row>
    <row r="26" spans="1:13" ht="21.75" customHeight="1">
      <c r="A26" s="214" t="s">
        <v>988</v>
      </c>
      <c r="B26" s="188">
        <v>746.776979</v>
      </c>
      <c r="C26" s="188">
        <v>565.345073</v>
      </c>
      <c r="D26" s="188">
        <v>527.026709</v>
      </c>
      <c r="E26" s="188">
        <v>10.033111</v>
      </c>
      <c r="F26" s="188">
        <v>38.819383</v>
      </c>
      <c r="G26" s="188">
        <v>132.340334</v>
      </c>
      <c r="H26" s="188">
        <v>0.239078</v>
      </c>
      <c r="I26" s="221" t="s">
        <v>106</v>
      </c>
      <c r="J26" s="365"/>
      <c r="K26" s="365"/>
      <c r="L26" s="365"/>
      <c r="M26" s="365"/>
    </row>
    <row r="27" spans="1:13" ht="21.75" customHeight="1">
      <c r="A27" s="214" t="s">
        <v>989</v>
      </c>
      <c r="B27" s="188">
        <v>807.709224</v>
      </c>
      <c r="C27" s="188">
        <v>613.669912</v>
      </c>
      <c r="D27" s="188">
        <v>558.45336</v>
      </c>
      <c r="E27" s="188">
        <v>9.364417</v>
      </c>
      <c r="F27" s="188">
        <v>42.106447</v>
      </c>
      <c r="G27" s="188">
        <v>142.399017</v>
      </c>
      <c r="H27" s="188">
        <v>0.169431</v>
      </c>
      <c r="I27" s="221" t="s">
        <v>106</v>
      </c>
      <c r="J27" s="365"/>
      <c r="K27" s="365"/>
      <c r="L27" s="365"/>
      <c r="M27" s="365"/>
    </row>
    <row r="28" spans="1:13" ht="21.75" customHeight="1">
      <c r="A28" s="214" t="s">
        <v>990</v>
      </c>
      <c r="B28" s="188">
        <v>905.56893</v>
      </c>
      <c r="C28" s="188">
        <v>693.67984</v>
      </c>
      <c r="D28" s="188">
        <v>633.062476</v>
      </c>
      <c r="E28" s="188">
        <v>9.367749</v>
      </c>
      <c r="F28" s="188">
        <v>43.233808</v>
      </c>
      <c r="G28" s="188">
        <v>159.066835</v>
      </c>
      <c r="H28" s="188">
        <v>0.220698</v>
      </c>
      <c r="I28" s="221" t="s">
        <v>106</v>
      </c>
      <c r="J28" s="188"/>
      <c r="K28" s="188"/>
      <c r="L28" s="188"/>
      <c r="M28" s="188"/>
    </row>
    <row r="29" spans="1:13" ht="21.75" customHeight="1">
      <c r="A29" s="214" t="s">
        <v>1112</v>
      </c>
      <c r="B29" s="188">
        <v>695.336974</v>
      </c>
      <c r="C29" s="188">
        <v>510.969557</v>
      </c>
      <c r="D29" s="188">
        <v>465.102339</v>
      </c>
      <c r="E29" s="188">
        <v>6.69404</v>
      </c>
      <c r="F29" s="188">
        <v>40.407162</v>
      </c>
      <c r="G29" s="188">
        <v>137.0802</v>
      </c>
      <c r="H29" s="188">
        <v>0.186015</v>
      </c>
      <c r="I29" s="221" t="s">
        <v>106</v>
      </c>
      <c r="J29" s="188"/>
      <c r="K29" s="188"/>
      <c r="L29" s="188"/>
      <c r="M29" s="188"/>
    </row>
    <row r="30" spans="1:13" ht="21.75" customHeight="1">
      <c r="A30" s="214" t="s">
        <v>1113</v>
      </c>
      <c r="B30" s="188">
        <v>806.333931</v>
      </c>
      <c r="C30" s="188">
        <v>605.644638</v>
      </c>
      <c r="D30" s="188">
        <v>560.912511</v>
      </c>
      <c r="E30" s="188">
        <v>8.834368</v>
      </c>
      <c r="F30" s="188">
        <v>36.967265</v>
      </c>
      <c r="G30" s="188">
        <v>154.369513</v>
      </c>
      <c r="H30" s="188">
        <v>0.518147</v>
      </c>
      <c r="I30" s="221" t="s">
        <v>106</v>
      </c>
      <c r="J30" s="188"/>
      <c r="K30" s="188"/>
      <c r="L30" s="188"/>
      <c r="M30" s="188"/>
    </row>
    <row r="31" spans="1:13" ht="21.75" customHeight="1">
      <c r="A31" s="214" t="s">
        <v>1114</v>
      </c>
      <c r="B31" s="188">
        <v>813.221331</v>
      </c>
      <c r="C31" s="188">
        <v>596.245135</v>
      </c>
      <c r="D31" s="188">
        <v>550.326367</v>
      </c>
      <c r="E31" s="188">
        <v>5.232844</v>
      </c>
      <c r="F31" s="188">
        <v>40.214247</v>
      </c>
      <c r="G31" s="188">
        <v>171.251762</v>
      </c>
      <c r="H31" s="188">
        <v>0.277343</v>
      </c>
      <c r="I31" s="221" t="s">
        <v>106</v>
      </c>
      <c r="J31" s="188"/>
      <c r="K31" s="188"/>
      <c r="L31" s="188"/>
      <c r="M31" s="188"/>
    </row>
    <row r="32" spans="1:13" ht="21.75" customHeight="1">
      <c r="A32" s="214" t="s">
        <v>1115</v>
      </c>
      <c r="B32" s="188">
        <v>807.427481</v>
      </c>
      <c r="C32" s="188">
        <v>610.539364</v>
      </c>
      <c r="D32" s="188">
        <v>565.888425</v>
      </c>
      <c r="E32" s="188">
        <v>5.759316</v>
      </c>
      <c r="F32" s="188">
        <v>39.213976</v>
      </c>
      <c r="G32" s="188">
        <v>151.718477</v>
      </c>
      <c r="H32" s="188">
        <v>0.196348</v>
      </c>
      <c r="I32" s="221" t="s">
        <v>106</v>
      </c>
      <c r="J32" s="188"/>
      <c r="K32" s="188"/>
      <c r="L32" s="188"/>
      <c r="M32" s="188"/>
    </row>
    <row r="33" spans="1:13" ht="21.75" customHeight="1">
      <c r="A33" s="214" t="s">
        <v>1116</v>
      </c>
      <c r="B33" s="188">
        <v>680.207127</v>
      </c>
      <c r="C33" s="188">
        <v>517.053445</v>
      </c>
      <c r="D33" s="188">
        <v>480.132364</v>
      </c>
      <c r="E33" s="188">
        <v>4.785431</v>
      </c>
      <c r="F33" s="188">
        <v>29.922449</v>
      </c>
      <c r="G33" s="188">
        <v>128.269464</v>
      </c>
      <c r="H33" s="188">
        <v>0.176338</v>
      </c>
      <c r="I33" s="221" t="s">
        <v>106</v>
      </c>
      <c r="J33" s="188"/>
      <c r="K33" s="188"/>
      <c r="L33" s="188"/>
      <c r="M33" s="188"/>
    </row>
    <row r="34" spans="1:13" s="370" customFormat="1" ht="33" customHeight="1">
      <c r="A34" s="217">
        <v>2016</v>
      </c>
      <c r="B34" s="213"/>
      <c r="C34" s="213"/>
      <c r="D34" s="213"/>
      <c r="E34" s="213"/>
      <c r="F34" s="213"/>
      <c r="G34" s="213"/>
      <c r="H34" s="213"/>
      <c r="I34" s="218"/>
      <c r="J34" s="375"/>
      <c r="K34" s="375"/>
      <c r="L34" s="375"/>
      <c r="M34" s="375"/>
    </row>
    <row r="35" spans="1:13" ht="21.75" customHeight="1">
      <c r="A35" s="376" t="s">
        <v>1154</v>
      </c>
      <c r="B35" s="188">
        <v>773.319126</v>
      </c>
      <c r="C35" s="188">
        <v>559.713809</v>
      </c>
      <c r="D35" s="188">
        <v>521.33288</v>
      </c>
      <c r="E35" s="188">
        <v>8.883894</v>
      </c>
      <c r="F35" s="188">
        <v>36.903459</v>
      </c>
      <c r="G35" s="188">
        <v>167.613146</v>
      </c>
      <c r="H35" s="188">
        <v>0.204818</v>
      </c>
      <c r="I35" s="219" t="s">
        <v>106</v>
      </c>
      <c r="J35" s="365"/>
      <c r="K35" s="365"/>
      <c r="L35" s="365"/>
      <c r="M35" s="365"/>
    </row>
    <row r="36" spans="1:13" ht="21.75" customHeight="1">
      <c r="A36" s="376" t="s">
        <v>1155</v>
      </c>
      <c r="B36" s="188">
        <v>801.102608</v>
      </c>
      <c r="C36" s="188">
        <v>612.988487</v>
      </c>
      <c r="D36" s="188">
        <v>569.399446</v>
      </c>
      <c r="E36" s="188">
        <v>5.297</v>
      </c>
      <c r="F36" s="188">
        <v>37.672259</v>
      </c>
      <c r="G36" s="188">
        <v>144.855828</v>
      </c>
      <c r="H36" s="188">
        <v>0.289034</v>
      </c>
      <c r="I36" s="219" t="s">
        <v>106</v>
      </c>
      <c r="J36" s="365"/>
      <c r="K36" s="365"/>
      <c r="L36" s="365"/>
      <c r="M36" s="365"/>
    </row>
    <row r="37" spans="1:13" ht="21.75" customHeight="1">
      <c r="A37" s="376" t="s">
        <v>1156</v>
      </c>
      <c r="B37" s="188">
        <v>837.123024</v>
      </c>
      <c r="C37" s="188">
        <v>638.754099</v>
      </c>
      <c r="D37" s="188">
        <v>587.125503</v>
      </c>
      <c r="E37" s="188">
        <v>10.621342</v>
      </c>
      <c r="F37" s="188">
        <v>38.808113</v>
      </c>
      <c r="G37" s="188">
        <v>148.621743</v>
      </c>
      <c r="H37" s="188">
        <v>0.317727</v>
      </c>
      <c r="I37" s="219" t="s">
        <v>106</v>
      </c>
      <c r="J37" s="365"/>
      <c r="K37" s="365"/>
      <c r="L37" s="365"/>
      <c r="M37" s="365"/>
    </row>
    <row r="38" spans="1:13" ht="21.75" customHeight="1">
      <c r="A38" s="376" t="s">
        <v>1157</v>
      </c>
      <c r="B38" s="188">
        <v>807.881786</v>
      </c>
      <c r="C38" s="188">
        <v>610.256416</v>
      </c>
      <c r="D38" s="188">
        <v>565.586175</v>
      </c>
      <c r="E38" s="188">
        <v>7.834968</v>
      </c>
      <c r="F38" s="188">
        <v>38.748991</v>
      </c>
      <c r="G38" s="188">
        <v>150.75901</v>
      </c>
      <c r="H38" s="188">
        <v>0.282401</v>
      </c>
      <c r="I38" s="219" t="s">
        <v>106</v>
      </c>
      <c r="J38" s="365"/>
      <c r="K38" s="365"/>
      <c r="L38" s="365"/>
      <c r="M38" s="365"/>
    </row>
    <row r="39" spans="1:13" ht="21.75" customHeight="1">
      <c r="A39" s="376" t="s">
        <v>1158</v>
      </c>
      <c r="B39" s="188">
        <v>821.012997</v>
      </c>
      <c r="C39" s="188">
        <v>627.861523</v>
      </c>
      <c r="D39" s="188">
        <v>583.0754</v>
      </c>
      <c r="E39" s="188">
        <v>10.34358</v>
      </c>
      <c r="F39" s="188">
        <v>37.537567</v>
      </c>
      <c r="G39" s="188">
        <v>144.905539</v>
      </c>
      <c r="H39" s="188">
        <v>0.364788</v>
      </c>
      <c r="I39" s="219" t="s">
        <v>106</v>
      </c>
      <c r="J39" s="365"/>
      <c r="K39" s="365"/>
      <c r="L39" s="365"/>
      <c r="M39" s="365"/>
    </row>
    <row r="40" spans="1:9" ht="21.75" customHeight="1">
      <c r="A40" s="376" t="s">
        <v>1159</v>
      </c>
      <c r="B40" s="188">
        <v>836.124828</v>
      </c>
      <c r="C40" s="188">
        <v>629.552041</v>
      </c>
      <c r="D40" s="188">
        <v>584.928186</v>
      </c>
      <c r="E40" s="188">
        <v>6.62383</v>
      </c>
      <c r="F40" s="188">
        <v>40.24218</v>
      </c>
      <c r="G40" s="188">
        <v>159.399919</v>
      </c>
      <c r="H40" s="188">
        <v>0.306858</v>
      </c>
      <c r="I40" s="219" t="s">
        <v>106</v>
      </c>
    </row>
    <row r="41" spans="1:13" ht="21.75" customHeight="1">
      <c r="A41" s="376" t="s">
        <v>1214</v>
      </c>
      <c r="B41" s="188">
        <v>830.909971</v>
      </c>
      <c r="C41" s="188">
        <v>625.410513</v>
      </c>
      <c r="D41" s="188">
        <v>580.904555</v>
      </c>
      <c r="E41" s="188">
        <v>5.187279</v>
      </c>
      <c r="F41" s="188">
        <v>37.78217</v>
      </c>
      <c r="G41" s="188">
        <v>162.17843</v>
      </c>
      <c r="H41" s="188">
        <v>0.351579</v>
      </c>
      <c r="I41" s="219" t="s">
        <v>106</v>
      </c>
      <c r="J41" s="365"/>
      <c r="K41" s="365"/>
      <c r="L41" s="365"/>
      <c r="M41" s="365"/>
    </row>
    <row r="42" spans="1:13" ht="21.75" customHeight="1">
      <c r="A42" s="376" t="s">
        <v>1215</v>
      </c>
      <c r="B42" s="188">
        <v>807.898773</v>
      </c>
      <c r="C42" s="188">
        <v>580.331931</v>
      </c>
      <c r="D42" s="188">
        <v>541.541193</v>
      </c>
      <c r="E42" s="188">
        <v>5.768104</v>
      </c>
      <c r="F42" s="188">
        <v>44.444277</v>
      </c>
      <c r="G42" s="188">
        <v>177.003142</v>
      </c>
      <c r="H42" s="188">
        <v>0.351319</v>
      </c>
      <c r="I42" s="219" t="s">
        <v>106</v>
      </c>
      <c r="J42" s="365"/>
      <c r="K42" s="365"/>
      <c r="L42" s="365"/>
      <c r="M42" s="365"/>
    </row>
    <row r="43" spans="1:13" ht="21.75" customHeight="1">
      <c r="A43" s="376" t="s">
        <v>1216</v>
      </c>
      <c r="B43" s="188">
        <v>892.172722</v>
      </c>
      <c r="C43" s="188">
        <v>665.541129</v>
      </c>
      <c r="D43" s="188">
        <v>621.810317</v>
      </c>
      <c r="E43" s="188">
        <v>12.742121</v>
      </c>
      <c r="F43" s="188">
        <v>42.096768</v>
      </c>
      <c r="G43" s="188">
        <v>171.465064</v>
      </c>
      <c r="H43" s="188">
        <v>0.32764</v>
      </c>
      <c r="I43" s="219" t="s">
        <v>106</v>
      </c>
      <c r="J43" s="365"/>
      <c r="K43" s="365"/>
      <c r="L43" s="365"/>
      <c r="M43" s="365"/>
    </row>
    <row r="44" spans="1:13" ht="37.5" customHeight="1">
      <c r="A44" s="215" t="s">
        <v>830</v>
      </c>
      <c r="B44" s="370"/>
      <c r="C44" s="370"/>
      <c r="D44" s="370"/>
      <c r="E44" s="370"/>
      <c r="F44" s="370"/>
      <c r="G44" s="370"/>
      <c r="H44" s="370"/>
      <c r="I44" s="370"/>
      <c r="J44" s="370"/>
      <c r="K44" s="370"/>
      <c r="L44" s="370"/>
      <c r="M44" s="370"/>
    </row>
    <row r="45" spans="1:13" ht="45.75" customHeight="1">
      <c r="A45" s="687" t="s">
        <v>1221</v>
      </c>
      <c r="B45" s="687"/>
      <c r="C45" s="687"/>
      <c r="D45" s="687"/>
      <c r="E45" s="687"/>
      <c r="F45" s="687"/>
      <c r="G45" s="687"/>
      <c r="H45" s="687"/>
      <c r="I45" s="687"/>
      <c r="J45" s="378"/>
      <c r="K45" s="378"/>
      <c r="L45" s="378"/>
      <c r="M45" s="378"/>
    </row>
    <row r="65" spans="1:7" ht="12.75">
      <c r="A65" s="371"/>
      <c r="B65" s="371"/>
      <c r="C65" s="371"/>
      <c r="D65" s="371"/>
      <c r="E65" s="371"/>
      <c r="F65" s="371"/>
      <c r="G65" s="371"/>
    </row>
    <row r="69" ht="15" customHeight="1"/>
    <row r="285" ht="8.25" customHeight="1"/>
    <row r="286" ht="12.75" customHeight="1" hidden="1"/>
  </sheetData>
  <sheetProtection/>
  <mergeCells count="12">
    <mergeCell ref="H4:H6"/>
    <mergeCell ref="I4:I6"/>
    <mergeCell ref="A45:I45"/>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1968503937007874" header="0.5118110236220472" footer="0.11811023622047245"/>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14" t="s">
        <v>950</v>
      </c>
    </row>
    <row r="2" ht="9.75" customHeight="1">
      <c r="A2" s="111"/>
    </row>
    <row r="3" ht="11.25" customHeight="1">
      <c r="B3" s="112" t="s">
        <v>514</v>
      </c>
    </row>
    <row r="4" ht="9.75" customHeight="1">
      <c r="A4" s="111"/>
    </row>
    <row r="5" spans="1:2" ht="11.25" customHeight="1">
      <c r="A5" s="6" t="s">
        <v>951</v>
      </c>
      <c r="B5" s="113">
        <v>2</v>
      </c>
    </row>
    <row r="6" spans="1:2" ht="11.25" customHeight="1">
      <c r="A6" s="111"/>
      <c r="B6" s="114"/>
    </row>
    <row r="7" spans="1:2" ht="11.25" customHeight="1">
      <c r="A7" s="68" t="s">
        <v>952</v>
      </c>
      <c r="B7" s="113">
        <v>7</v>
      </c>
    </row>
    <row r="8" spans="1:2" ht="4.5" customHeight="1">
      <c r="A8" s="111"/>
      <c r="B8" s="114"/>
    </row>
    <row r="9" spans="1:2" ht="11.25" customHeight="1">
      <c r="A9" s="68" t="s">
        <v>953</v>
      </c>
      <c r="B9" s="113">
        <v>8</v>
      </c>
    </row>
    <row r="10" spans="1:2" ht="11.25" customHeight="1">
      <c r="A10" s="111"/>
      <c r="B10" s="114"/>
    </row>
    <row r="11" spans="1:2" ht="11.25" customHeight="1">
      <c r="A11" s="6" t="s">
        <v>954</v>
      </c>
      <c r="B11" s="114"/>
    </row>
    <row r="12" ht="9.75" customHeight="1">
      <c r="A12" s="111"/>
    </row>
    <row r="13" spans="1:2" ht="11.25" customHeight="1">
      <c r="A13" s="68" t="s">
        <v>1166</v>
      </c>
      <c r="B13" s="113">
        <v>9</v>
      </c>
    </row>
    <row r="14" spans="1:2" ht="4.5" customHeight="1">
      <c r="A14" s="111"/>
      <c r="B14" s="114"/>
    </row>
    <row r="15" spans="1:2" ht="11.25" customHeight="1">
      <c r="A15" s="68" t="s">
        <v>1167</v>
      </c>
      <c r="B15" s="113">
        <v>9</v>
      </c>
    </row>
    <row r="16" spans="1:2" ht="4.5" customHeight="1">
      <c r="A16" s="111"/>
      <c r="B16" s="114"/>
    </row>
    <row r="17" spans="1:2" ht="12" customHeight="1">
      <c r="A17" s="68" t="s">
        <v>1172</v>
      </c>
      <c r="B17" s="114"/>
    </row>
    <row r="18" spans="1:2" ht="11.25" customHeight="1">
      <c r="A18" s="68" t="s">
        <v>955</v>
      </c>
      <c r="B18" s="113">
        <v>10</v>
      </c>
    </row>
    <row r="19" spans="1:2" ht="4.5" customHeight="1">
      <c r="A19" s="111"/>
      <c r="B19" s="114"/>
    </row>
    <row r="20" spans="1:2" ht="11.25" customHeight="1">
      <c r="A20" s="68" t="s">
        <v>1173</v>
      </c>
      <c r="B20" s="114"/>
    </row>
    <row r="21" spans="1:2" ht="11.25" customHeight="1">
      <c r="A21" s="115" t="s">
        <v>955</v>
      </c>
      <c r="B21" s="113">
        <v>10</v>
      </c>
    </row>
    <row r="22" spans="1:2" ht="4.5" customHeight="1">
      <c r="A22" s="111"/>
      <c r="B22" s="114"/>
    </row>
    <row r="23" spans="1:2" ht="11.25" customHeight="1">
      <c r="A23" s="68" t="s">
        <v>1174</v>
      </c>
      <c r="B23" s="114"/>
    </row>
    <row r="24" spans="1:2" ht="11.25" customHeight="1">
      <c r="A24" s="68" t="s">
        <v>955</v>
      </c>
      <c r="B24" s="113">
        <v>11</v>
      </c>
    </row>
    <row r="25" spans="1:2" ht="4.5" customHeight="1">
      <c r="A25" s="111"/>
      <c r="B25" s="114"/>
    </row>
    <row r="26" spans="1:2" ht="11.25" customHeight="1">
      <c r="A26" s="68" t="s">
        <v>1175</v>
      </c>
      <c r="B26" s="114"/>
    </row>
    <row r="27" spans="1:2" ht="11.25" customHeight="1">
      <c r="A27" s="68" t="s">
        <v>956</v>
      </c>
      <c r="B27" s="113">
        <v>11</v>
      </c>
    </row>
    <row r="28" spans="1:2" ht="4.5" customHeight="1">
      <c r="A28" s="111"/>
      <c r="B28" s="114"/>
    </row>
    <row r="29" spans="1:2" ht="11.25" customHeight="1">
      <c r="A29" s="68" t="s">
        <v>1176</v>
      </c>
      <c r="B29" s="113">
        <v>12</v>
      </c>
    </row>
    <row r="30" spans="1:2" ht="4.5" customHeight="1">
      <c r="A30" s="111"/>
      <c r="B30" s="114"/>
    </row>
    <row r="31" spans="1:2" ht="11.25" customHeight="1">
      <c r="A31" s="111"/>
      <c r="B31" s="114"/>
    </row>
    <row r="32" spans="1:2" ht="11.25" customHeight="1">
      <c r="A32" s="6" t="s">
        <v>957</v>
      </c>
      <c r="B32" s="114"/>
    </row>
    <row r="33" ht="9.75" customHeight="1">
      <c r="A33" s="111"/>
    </row>
    <row r="34" spans="1:2" ht="11.25" customHeight="1">
      <c r="A34" s="68" t="s">
        <v>1177</v>
      </c>
      <c r="B34" s="113">
        <v>13</v>
      </c>
    </row>
    <row r="35" spans="1:2" ht="4.5" customHeight="1">
      <c r="A35" s="111"/>
      <c r="B35" s="114"/>
    </row>
    <row r="36" spans="1:2" ht="11.25" customHeight="1">
      <c r="A36" s="68" t="s">
        <v>1178</v>
      </c>
      <c r="B36" s="114"/>
    </row>
    <row r="37" spans="1:2" ht="11.25" customHeight="1">
      <c r="A37" s="68" t="s">
        <v>958</v>
      </c>
      <c r="B37" s="113">
        <v>14</v>
      </c>
    </row>
    <row r="38" spans="1:2" ht="4.5" customHeight="1">
      <c r="A38" s="111"/>
      <c r="B38" s="114"/>
    </row>
    <row r="39" spans="1:2" ht="11.25" customHeight="1">
      <c r="A39" s="68" t="s">
        <v>1179</v>
      </c>
      <c r="B39" s="114"/>
    </row>
    <row r="40" spans="1:2" ht="11.25" customHeight="1">
      <c r="A40" s="68" t="s">
        <v>959</v>
      </c>
      <c r="B40" s="113">
        <v>14</v>
      </c>
    </row>
    <row r="41" spans="1:2" ht="4.5" customHeight="1">
      <c r="A41" s="111"/>
      <c r="B41" s="114"/>
    </row>
    <row r="42" spans="1:2" ht="11.25" customHeight="1">
      <c r="A42" s="68" t="s">
        <v>1180</v>
      </c>
      <c r="B42" s="114"/>
    </row>
    <row r="43" spans="1:2" ht="11.25" customHeight="1">
      <c r="A43" s="68" t="s">
        <v>515</v>
      </c>
      <c r="B43" s="113">
        <v>16</v>
      </c>
    </row>
    <row r="44" spans="1:2" ht="4.5" customHeight="1">
      <c r="A44" s="111"/>
      <c r="B44" s="114"/>
    </row>
    <row r="45" spans="1:2" ht="11.25" customHeight="1">
      <c r="A45" s="68" t="s">
        <v>1181</v>
      </c>
      <c r="B45" s="114"/>
    </row>
    <row r="46" spans="1:2" ht="11.25" customHeight="1">
      <c r="A46" s="68" t="s">
        <v>516</v>
      </c>
      <c r="B46" s="113">
        <v>16</v>
      </c>
    </row>
    <row r="47" spans="1:2" ht="4.5" customHeight="1">
      <c r="A47" s="111"/>
      <c r="B47" s="114"/>
    </row>
    <row r="48" spans="1:2" ht="11.25" customHeight="1">
      <c r="A48" s="68" t="s">
        <v>1182</v>
      </c>
      <c r="B48" s="114"/>
    </row>
    <row r="49" spans="1:2" ht="11.25" customHeight="1">
      <c r="A49" s="68" t="s">
        <v>960</v>
      </c>
      <c r="B49" s="113">
        <v>18</v>
      </c>
    </row>
    <row r="50" spans="1:2" ht="4.5" customHeight="1">
      <c r="A50" s="111"/>
      <c r="B50" s="114"/>
    </row>
    <row r="51" spans="1:2" ht="11.25" customHeight="1">
      <c r="A51" s="68" t="s">
        <v>1183</v>
      </c>
      <c r="B51" s="114"/>
    </row>
    <row r="52" spans="1:2" ht="11.25" customHeight="1">
      <c r="A52" s="68" t="s">
        <v>961</v>
      </c>
      <c r="B52" s="113">
        <v>18</v>
      </c>
    </row>
    <row r="53" spans="1:2" ht="4.5" customHeight="1">
      <c r="A53" s="111"/>
      <c r="B53" s="114"/>
    </row>
    <row r="54" spans="1:2" ht="11.25" customHeight="1">
      <c r="A54" s="68" t="s">
        <v>1184</v>
      </c>
      <c r="B54" s="114"/>
    </row>
    <row r="55" spans="1:2" ht="11.25" customHeight="1">
      <c r="A55" s="68" t="s">
        <v>960</v>
      </c>
      <c r="B55" s="113">
        <v>19</v>
      </c>
    </row>
    <row r="56" spans="1:2" ht="4.5" customHeight="1">
      <c r="A56" s="111"/>
      <c r="B56" s="114"/>
    </row>
    <row r="57" spans="1:2" ht="11.25" customHeight="1">
      <c r="A57" s="68" t="s">
        <v>1185</v>
      </c>
      <c r="B57" s="114"/>
    </row>
    <row r="58" spans="1:2" ht="11.25" customHeight="1">
      <c r="A58" s="68" t="s">
        <v>961</v>
      </c>
      <c r="B58" s="113">
        <v>19</v>
      </c>
    </row>
    <row r="59" spans="1:2" ht="4.5" customHeight="1">
      <c r="A59" s="111"/>
      <c r="B59" s="114"/>
    </row>
    <row r="60" spans="1:2" ht="11.25" customHeight="1">
      <c r="A60" s="68" t="s">
        <v>517</v>
      </c>
      <c r="B60" s="113">
        <v>20</v>
      </c>
    </row>
    <row r="61" spans="1:2" ht="4.5" customHeight="1">
      <c r="A61" s="111"/>
      <c r="B61" s="114"/>
    </row>
    <row r="62" spans="1:2" ht="11.25" customHeight="1">
      <c r="A62" s="68" t="s">
        <v>518</v>
      </c>
      <c r="B62" s="113">
        <v>20</v>
      </c>
    </row>
    <row r="63" spans="1:2" ht="4.5" customHeight="1">
      <c r="A63" s="111"/>
      <c r="B63" s="114"/>
    </row>
    <row r="64" spans="1:2" ht="11.25" customHeight="1">
      <c r="A64" s="68" t="s">
        <v>1186</v>
      </c>
      <c r="B64" s="445" t="s">
        <v>1234</v>
      </c>
    </row>
    <row r="65" spans="1:2" ht="4.5" customHeight="1">
      <c r="A65" s="111"/>
      <c r="B65" s="114"/>
    </row>
    <row r="66" spans="1:2" ht="11.25" customHeight="1">
      <c r="A66" s="68" t="s">
        <v>1187</v>
      </c>
      <c r="B66" s="113">
        <v>21</v>
      </c>
    </row>
    <row r="67" spans="1:2" ht="4.5" customHeight="1">
      <c r="A67" s="111"/>
      <c r="B67" s="114"/>
    </row>
    <row r="68" spans="1:2" ht="11.25" customHeight="1">
      <c r="A68" s="68" t="s">
        <v>1188</v>
      </c>
      <c r="B68" s="113">
        <v>21</v>
      </c>
    </row>
    <row r="69" spans="1:2" ht="4.5" customHeight="1">
      <c r="A69" s="111"/>
      <c r="B69" s="114"/>
    </row>
    <row r="70" spans="1:2" ht="11.25" customHeight="1">
      <c r="A70" s="68" t="s">
        <v>1189</v>
      </c>
      <c r="B70" s="113">
        <v>21</v>
      </c>
    </row>
    <row r="71" spans="1:2" ht="4.5" customHeight="1">
      <c r="A71" s="111"/>
      <c r="B71" s="114"/>
    </row>
    <row r="72" spans="1:2" ht="11.25" customHeight="1">
      <c r="A72" s="68" t="s">
        <v>519</v>
      </c>
      <c r="B72" s="113">
        <v>22</v>
      </c>
    </row>
    <row r="73" spans="1:2" ht="4.5" customHeight="1">
      <c r="A73" s="111"/>
      <c r="B73" s="114"/>
    </row>
    <row r="74" spans="1:2" ht="11.25" customHeight="1">
      <c r="A74" s="68" t="s">
        <v>520</v>
      </c>
      <c r="B74" s="113">
        <v>26</v>
      </c>
    </row>
    <row r="75" spans="1:2" ht="4.5" customHeight="1">
      <c r="A75" s="111"/>
      <c r="B75" s="114"/>
    </row>
    <row r="76" spans="1:2" ht="11.25" customHeight="1">
      <c r="A76" s="68" t="s">
        <v>888</v>
      </c>
      <c r="B76" s="113">
        <v>30</v>
      </c>
    </row>
    <row r="77" spans="1:2" ht="4.5" customHeight="1">
      <c r="A77" s="111"/>
      <c r="B77" s="114"/>
    </row>
    <row r="78" spans="1:2" ht="11.25" customHeight="1">
      <c r="A78" s="68" t="s">
        <v>521</v>
      </c>
      <c r="B78" s="113">
        <v>34</v>
      </c>
    </row>
    <row r="79" spans="1:2" ht="4.5" customHeight="1">
      <c r="A79" s="111"/>
      <c r="B79" s="114"/>
    </row>
    <row r="80" spans="1:2" ht="11.25" customHeight="1">
      <c r="A80" s="68" t="s">
        <v>1168</v>
      </c>
      <c r="B80" s="113">
        <v>38</v>
      </c>
    </row>
    <row r="81" spans="1:2" ht="4.5" customHeight="1">
      <c r="A81" s="111"/>
      <c r="B81" s="114"/>
    </row>
    <row r="82" spans="1:2" ht="11.25" customHeight="1">
      <c r="A82" s="68" t="s">
        <v>1169</v>
      </c>
      <c r="B82" s="113">
        <v>39</v>
      </c>
    </row>
    <row r="83" spans="1:2" ht="4.5" customHeight="1">
      <c r="A83" s="111"/>
      <c r="B83" s="114"/>
    </row>
    <row r="84" spans="1:2" ht="11.25" customHeight="1">
      <c r="A84" s="68" t="s">
        <v>1170</v>
      </c>
      <c r="B84" s="113">
        <v>40</v>
      </c>
    </row>
    <row r="85" spans="1:2" ht="4.5" customHeight="1">
      <c r="A85" s="111"/>
      <c r="B85" s="114"/>
    </row>
    <row r="86" spans="1:2" ht="11.25" customHeight="1">
      <c r="A86" s="68" t="s">
        <v>1171</v>
      </c>
      <c r="B86" s="113">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6"/>
  <sheetViews>
    <sheetView zoomScalePageLayoutView="0" workbookViewId="0" topLeftCell="A1">
      <selection activeCell="A2" sqref="A2"/>
    </sheetView>
  </sheetViews>
  <sheetFormatPr defaultColWidth="11.421875" defaultRowHeight="12.75"/>
  <cols>
    <col min="1" max="2" width="2.7109375" style="151" customWidth="1"/>
    <col min="3" max="3" width="4.421875" style="151" customWidth="1"/>
    <col min="4" max="4" width="20.00390625" style="151" customWidth="1"/>
    <col min="5" max="5" width="11.28125" style="151" customWidth="1"/>
    <col min="6" max="6" width="3.421875" style="151" customWidth="1"/>
    <col min="7" max="7" width="4.421875" style="151" customWidth="1"/>
    <col min="8" max="8" width="12.57421875" style="151" customWidth="1"/>
    <col min="9" max="9" width="14.57421875" style="151" customWidth="1"/>
    <col min="10" max="10" width="10.00390625" style="151" customWidth="1"/>
    <col min="11" max="11" width="11.421875" style="151" customWidth="1"/>
    <col min="12" max="16" width="12.57421875" style="151" customWidth="1"/>
    <col min="17" max="16384" width="11.421875" style="151" customWidth="1"/>
  </cols>
  <sheetData>
    <row r="1" spans="1:16" ht="16.5">
      <c r="A1" s="460" t="s">
        <v>951</v>
      </c>
      <c r="B1" s="460"/>
      <c r="C1" s="460"/>
      <c r="D1" s="460"/>
      <c r="E1" s="460"/>
      <c r="F1" s="460"/>
      <c r="G1" s="460"/>
      <c r="H1" s="460"/>
      <c r="I1" s="460"/>
      <c r="J1" s="460"/>
      <c r="K1" s="460"/>
      <c r="L1" s="460"/>
      <c r="M1" s="460"/>
      <c r="N1" s="460"/>
      <c r="O1" s="460"/>
      <c r="P1" s="460"/>
    </row>
    <row r="2" ht="24.75" customHeight="1">
      <c r="A2" s="151" t="s">
        <v>6</v>
      </c>
    </row>
    <row r="3" spans="1:16" ht="15" customHeight="1">
      <c r="A3" s="459" t="s">
        <v>962</v>
      </c>
      <c r="B3" s="459"/>
      <c r="C3" s="459"/>
      <c r="D3" s="459"/>
      <c r="E3" s="459"/>
      <c r="F3" s="459"/>
      <c r="G3" s="459"/>
      <c r="H3" s="459"/>
      <c r="I3" s="459"/>
      <c r="J3" s="459"/>
      <c r="K3" s="459"/>
      <c r="L3" s="459"/>
      <c r="M3" s="459"/>
      <c r="N3" s="459"/>
      <c r="O3" s="459"/>
      <c r="P3" s="459"/>
    </row>
    <row r="4" spans="1:3" ht="13.5" customHeight="1">
      <c r="A4" s="144" t="s">
        <v>7</v>
      </c>
      <c r="B4" s="144"/>
      <c r="C4" s="144"/>
    </row>
    <row r="5" spans="1:15" s="149" customFormat="1" ht="12.75" customHeight="1">
      <c r="A5" s="458" t="s">
        <v>963</v>
      </c>
      <c r="B5" s="458"/>
      <c r="C5" s="458"/>
      <c r="D5" s="458"/>
      <c r="E5" s="458"/>
      <c r="F5" s="458"/>
      <c r="G5" s="458"/>
      <c r="H5" s="458"/>
      <c r="I5" s="458"/>
      <c r="J5" s="458"/>
      <c r="L5" s="148"/>
      <c r="M5" s="148"/>
      <c r="N5" s="148"/>
      <c r="O5" s="148"/>
    </row>
    <row r="6" spans="1:15" s="149" customFormat="1" ht="12.75" customHeight="1">
      <c r="A6" s="458"/>
      <c r="B6" s="458"/>
      <c r="C6" s="458"/>
      <c r="D6" s="458"/>
      <c r="E6" s="458"/>
      <c r="F6" s="458"/>
      <c r="G6" s="458"/>
      <c r="H6" s="458"/>
      <c r="I6" s="458"/>
      <c r="J6" s="458"/>
      <c r="L6" s="148"/>
      <c r="M6" s="148"/>
      <c r="N6" s="148"/>
      <c r="O6" s="148"/>
    </row>
    <row r="7" spans="1:15" s="149" customFormat="1" ht="12.75" customHeight="1">
      <c r="A7" s="458"/>
      <c r="B7" s="458"/>
      <c r="C7" s="458"/>
      <c r="D7" s="458"/>
      <c r="E7" s="458"/>
      <c r="F7" s="458"/>
      <c r="G7" s="458"/>
      <c r="H7" s="458"/>
      <c r="I7" s="458"/>
      <c r="J7" s="458"/>
      <c r="L7" s="148"/>
      <c r="M7" s="148"/>
      <c r="N7" s="148"/>
      <c r="O7" s="148"/>
    </row>
    <row r="8" ht="14.25" customHeight="1"/>
    <row r="9" spans="1:16" ht="15">
      <c r="A9" s="457" t="s">
        <v>964</v>
      </c>
      <c r="B9" s="457"/>
      <c r="C9" s="457"/>
      <c r="D9" s="457"/>
      <c r="E9" s="457"/>
      <c r="F9" s="457"/>
      <c r="G9" s="457"/>
      <c r="H9" s="457"/>
      <c r="I9" s="457"/>
      <c r="J9" s="457"/>
      <c r="K9" s="457"/>
      <c r="L9" s="457"/>
      <c r="M9" s="457"/>
      <c r="N9" s="457"/>
      <c r="O9" s="457"/>
      <c r="P9" s="457"/>
    </row>
    <row r="10" ht="14.25" customHeight="1"/>
    <row r="11" spans="1:15" s="149" customFormat="1" ht="12.75" customHeight="1">
      <c r="A11" s="147" t="s">
        <v>1090</v>
      </c>
      <c r="B11" s="458" t="s">
        <v>1160</v>
      </c>
      <c r="C11" s="458"/>
      <c r="D11" s="458"/>
      <c r="E11" s="458"/>
      <c r="F11" s="458"/>
      <c r="G11" s="458"/>
      <c r="H11" s="458"/>
      <c r="I11" s="458"/>
      <c r="J11" s="458"/>
      <c r="L11" s="148"/>
      <c r="M11" s="148"/>
      <c r="N11" s="148"/>
      <c r="O11" s="148"/>
    </row>
    <row r="12" spans="1:15" s="149" customFormat="1" ht="12.75" customHeight="1">
      <c r="A12" s="147"/>
      <c r="B12" s="458"/>
      <c r="C12" s="458"/>
      <c r="D12" s="458"/>
      <c r="E12" s="458"/>
      <c r="F12" s="458"/>
      <c r="G12" s="458"/>
      <c r="H12" s="458"/>
      <c r="I12" s="458"/>
      <c r="J12" s="458"/>
      <c r="L12" s="148"/>
      <c r="M12" s="148"/>
      <c r="N12" s="148"/>
      <c r="O12" s="148"/>
    </row>
    <row r="13" spans="1:15" s="149" customFormat="1" ht="9" customHeight="1">
      <c r="A13" s="147"/>
      <c r="B13" s="458"/>
      <c r="C13" s="458"/>
      <c r="D13" s="458"/>
      <c r="E13" s="458"/>
      <c r="F13" s="458"/>
      <c r="G13" s="458"/>
      <c r="H13" s="458"/>
      <c r="I13" s="458"/>
      <c r="J13" s="458"/>
      <c r="L13" s="148"/>
      <c r="M13" s="148"/>
      <c r="N13" s="148"/>
      <c r="O13" s="148"/>
    </row>
    <row r="14" spans="1:15" s="149" customFormat="1" ht="12.75" customHeight="1">
      <c r="A14" s="147" t="s">
        <v>1090</v>
      </c>
      <c r="B14" s="458" t="s">
        <v>1150</v>
      </c>
      <c r="C14" s="458"/>
      <c r="D14" s="458"/>
      <c r="E14" s="458"/>
      <c r="F14" s="458"/>
      <c r="G14" s="458"/>
      <c r="H14" s="458"/>
      <c r="I14" s="458"/>
      <c r="J14" s="458"/>
      <c r="L14" s="148"/>
      <c r="M14" s="148"/>
      <c r="N14" s="148"/>
      <c r="O14" s="148"/>
    </row>
    <row r="15" spans="1:15" s="149" customFormat="1" ht="12.75" customHeight="1">
      <c r="A15" s="147"/>
      <c r="B15" s="458"/>
      <c r="C15" s="458"/>
      <c r="D15" s="458"/>
      <c r="E15" s="458"/>
      <c r="F15" s="458"/>
      <c r="G15" s="458"/>
      <c r="H15" s="458"/>
      <c r="I15" s="458"/>
      <c r="J15" s="458"/>
      <c r="L15" s="148"/>
      <c r="M15" s="148"/>
      <c r="N15" s="148"/>
      <c r="O15" s="148"/>
    </row>
    <row r="16" spans="1:15" s="149" customFormat="1" ht="12.75" customHeight="1">
      <c r="A16" s="147"/>
      <c r="B16" s="458"/>
      <c r="C16" s="458"/>
      <c r="D16" s="458"/>
      <c r="E16" s="458"/>
      <c r="F16" s="458"/>
      <c r="G16" s="458"/>
      <c r="H16" s="458"/>
      <c r="I16" s="458"/>
      <c r="J16" s="458"/>
      <c r="L16" s="148"/>
      <c r="M16" s="148"/>
      <c r="N16" s="148"/>
      <c r="O16" s="148"/>
    </row>
    <row r="17" spans="1:15" s="149" customFormat="1" ht="12.75" customHeight="1">
      <c r="A17" s="147"/>
      <c r="B17" s="458"/>
      <c r="C17" s="458"/>
      <c r="D17" s="458"/>
      <c r="E17" s="458"/>
      <c r="F17" s="458"/>
      <c r="G17" s="458"/>
      <c r="H17" s="458"/>
      <c r="I17" s="458"/>
      <c r="J17" s="458"/>
      <c r="L17" s="148"/>
      <c r="M17" s="148"/>
      <c r="N17" s="148"/>
      <c r="O17" s="148"/>
    </row>
    <row r="18" spans="1:16" s="149" customFormat="1" ht="9" customHeight="1">
      <c r="A18" s="147"/>
      <c r="B18" s="458"/>
      <c r="C18" s="458"/>
      <c r="D18" s="458"/>
      <c r="E18" s="458"/>
      <c r="F18" s="458"/>
      <c r="G18" s="458"/>
      <c r="H18" s="458"/>
      <c r="I18" s="458"/>
      <c r="J18" s="458"/>
      <c r="L18" s="148"/>
      <c r="M18" s="148"/>
      <c r="N18" s="148"/>
      <c r="O18" s="148"/>
      <c r="P18" s="148"/>
    </row>
    <row r="19" spans="2:15" s="149" customFormat="1" ht="12.75" customHeight="1">
      <c r="B19" s="147" t="s">
        <v>1090</v>
      </c>
      <c r="C19" s="458" t="s">
        <v>1151</v>
      </c>
      <c r="D19" s="458"/>
      <c r="E19" s="458"/>
      <c r="F19" s="458"/>
      <c r="G19" s="458"/>
      <c r="H19" s="458"/>
      <c r="I19" s="458"/>
      <c r="J19" s="458"/>
      <c r="L19" s="148"/>
      <c r="M19" s="148"/>
      <c r="N19" s="148"/>
      <c r="O19" s="148"/>
    </row>
    <row r="20" spans="1:15" s="149" customFormat="1" ht="12.75" customHeight="1">
      <c r="A20" s="147"/>
      <c r="C20" s="458"/>
      <c r="D20" s="458"/>
      <c r="E20" s="458"/>
      <c r="F20" s="458"/>
      <c r="G20" s="458"/>
      <c r="H20" s="458"/>
      <c r="I20" s="458"/>
      <c r="J20" s="458"/>
      <c r="L20" s="148"/>
      <c r="M20" s="148"/>
      <c r="N20" s="148"/>
      <c r="O20" s="148"/>
    </row>
    <row r="21" spans="1:15" s="149" customFormat="1" ht="12.75" customHeight="1">
      <c r="A21" s="147"/>
      <c r="C21" s="458"/>
      <c r="D21" s="458"/>
      <c r="E21" s="458"/>
      <c r="F21" s="458"/>
      <c r="G21" s="458"/>
      <c r="H21" s="458"/>
      <c r="I21" s="458"/>
      <c r="J21" s="458"/>
      <c r="L21" s="148"/>
      <c r="M21" s="148"/>
      <c r="N21" s="148"/>
      <c r="O21" s="148"/>
    </row>
    <row r="22" spans="1:15" s="149" customFormat="1" ht="12.75" customHeight="1">
      <c r="A22" s="147"/>
      <c r="C22" s="458"/>
      <c r="D22" s="458"/>
      <c r="E22" s="458"/>
      <c r="F22" s="458"/>
      <c r="G22" s="458"/>
      <c r="H22" s="458"/>
      <c r="I22" s="458"/>
      <c r="J22" s="458"/>
      <c r="L22" s="148"/>
      <c r="M22" s="148"/>
      <c r="N22" s="148"/>
      <c r="O22" s="148"/>
    </row>
    <row r="23" spans="1:16" s="149" customFormat="1" ht="9" customHeight="1">
      <c r="A23" s="147"/>
      <c r="C23" s="458"/>
      <c r="D23" s="458"/>
      <c r="E23" s="458"/>
      <c r="F23" s="458"/>
      <c r="G23" s="458"/>
      <c r="H23" s="458"/>
      <c r="I23" s="458"/>
      <c r="J23" s="458"/>
      <c r="L23" s="148"/>
      <c r="M23" s="148"/>
      <c r="N23" s="148"/>
      <c r="O23" s="148"/>
      <c r="P23" s="148"/>
    </row>
    <row r="24" spans="1:10" s="149" customFormat="1" ht="12.75" customHeight="1">
      <c r="A24" s="147" t="s">
        <v>1090</v>
      </c>
      <c r="B24" s="458" t="s">
        <v>1091</v>
      </c>
      <c r="C24" s="458"/>
      <c r="D24" s="458"/>
      <c r="E24" s="458"/>
      <c r="F24" s="458"/>
      <c r="G24" s="458"/>
      <c r="H24" s="458"/>
      <c r="I24" s="458"/>
      <c r="J24" s="458"/>
    </row>
    <row r="25" spans="1:10" s="149" customFormat="1" ht="12.75" customHeight="1">
      <c r="A25" s="147"/>
      <c r="B25" s="458"/>
      <c r="C25" s="458"/>
      <c r="D25" s="458"/>
      <c r="E25" s="458"/>
      <c r="F25" s="458"/>
      <c r="G25" s="458"/>
      <c r="H25" s="458"/>
      <c r="I25" s="458"/>
      <c r="J25" s="458"/>
    </row>
    <row r="26" spans="1:10" s="149" customFormat="1" ht="12.75" customHeight="1">
      <c r="A26" s="147"/>
      <c r="B26" s="458"/>
      <c r="C26" s="458"/>
      <c r="D26" s="458"/>
      <c r="E26" s="458"/>
      <c r="F26" s="458"/>
      <c r="G26" s="458"/>
      <c r="H26" s="458"/>
      <c r="I26" s="458"/>
      <c r="J26" s="458"/>
    </row>
    <row r="27" spans="1:10" s="149" customFormat="1" ht="9" customHeight="1">
      <c r="A27" s="147"/>
      <c r="B27" s="458"/>
      <c r="C27" s="458"/>
      <c r="D27" s="458"/>
      <c r="E27" s="458"/>
      <c r="F27" s="458"/>
      <c r="G27" s="458"/>
      <c r="H27" s="458"/>
      <c r="I27" s="458"/>
      <c r="J27" s="458"/>
    </row>
    <row r="28" spans="2:16" s="149" customFormat="1" ht="12.75" customHeight="1">
      <c r="B28" s="147" t="s">
        <v>1090</v>
      </c>
      <c r="C28" s="458" t="s">
        <v>1100</v>
      </c>
      <c r="D28" s="458"/>
      <c r="E28" s="458"/>
      <c r="F28" s="458"/>
      <c r="G28" s="458"/>
      <c r="H28" s="458"/>
      <c r="I28" s="458"/>
      <c r="J28" s="458"/>
      <c r="L28" s="148"/>
      <c r="M28" s="148"/>
      <c r="N28" s="148"/>
      <c r="O28" s="148"/>
      <c r="P28" s="148"/>
    </row>
    <row r="29" spans="1:10" s="149" customFormat="1" ht="12.75" customHeight="1">
      <c r="A29" s="147"/>
      <c r="C29" s="458"/>
      <c r="D29" s="458"/>
      <c r="E29" s="458"/>
      <c r="F29" s="458"/>
      <c r="G29" s="458"/>
      <c r="H29" s="458"/>
      <c r="I29" s="458"/>
      <c r="J29" s="458"/>
    </row>
    <row r="30" spans="1:10" s="149" customFormat="1" ht="12.75" customHeight="1">
      <c r="A30" s="147"/>
      <c r="C30" s="458"/>
      <c r="D30" s="458"/>
      <c r="E30" s="458"/>
      <c r="F30" s="458"/>
      <c r="G30" s="458"/>
      <c r="H30" s="458"/>
      <c r="I30" s="458"/>
      <c r="J30" s="458"/>
    </row>
    <row r="31" spans="1:10" s="149" customFormat="1" ht="12.75" customHeight="1">
      <c r="A31" s="147"/>
      <c r="C31" s="458"/>
      <c r="D31" s="458"/>
      <c r="E31" s="458"/>
      <c r="F31" s="458"/>
      <c r="G31" s="458"/>
      <c r="H31" s="458"/>
      <c r="I31" s="458"/>
      <c r="J31" s="458"/>
    </row>
    <row r="32" spans="1:10" s="149" customFormat="1" ht="12.75" customHeight="1">
      <c r="A32" s="147"/>
      <c r="C32" s="458"/>
      <c r="D32" s="458"/>
      <c r="E32" s="458"/>
      <c r="F32" s="458"/>
      <c r="G32" s="458"/>
      <c r="H32" s="458"/>
      <c r="I32" s="458"/>
      <c r="J32" s="458"/>
    </row>
    <row r="33" spans="1:10" s="149" customFormat="1" ht="9" customHeight="1">
      <c r="A33" s="147"/>
      <c r="C33" s="458"/>
      <c r="D33" s="458"/>
      <c r="E33" s="458"/>
      <c r="F33" s="458"/>
      <c r="G33" s="458"/>
      <c r="H33" s="458"/>
      <c r="I33" s="458"/>
      <c r="J33" s="458"/>
    </row>
    <row r="34" spans="2:10" s="149" customFormat="1" ht="12.75" customHeight="1">
      <c r="B34" s="147" t="s">
        <v>1090</v>
      </c>
      <c r="C34" s="458" t="s">
        <v>1101</v>
      </c>
      <c r="D34" s="458"/>
      <c r="E34" s="458"/>
      <c r="F34" s="458"/>
      <c r="G34" s="458"/>
      <c r="H34" s="458"/>
      <c r="I34" s="458"/>
      <c r="J34" s="458"/>
    </row>
    <row r="35" spans="1:10" s="149" customFormat="1" ht="12.75" customHeight="1">
      <c r="A35" s="147"/>
      <c r="C35" s="458"/>
      <c r="D35" s="458"/>
      <c r="E35" s="458"/>
      <c r="F35" s="458"/>
      <c r="G35" s="458"/>
      <c r="H35" s="458"/>
      <c r="I35" s="458"/>
      <c r="J35" s="458"/>
    </row>
    <row r="36" spans="1:10" s="149" customFormat="1" ht="12.75" customHeight="1">
      <c r="A36" s="147"/>
      <c r="C36" s="458"/>
      <c r="D36" s="458"/>
      <c r="E36" s="458"/>
      <c r="F36" s="458"/>
      <c r="G36" s="458"/>
      <c r="H36" s="458"/>
      <c r="I36" s="458"/>
      <c r="J36" s="458"/>
    </row>
    <row r="37" spans="1:10" s="149" customFormat="1" ht="12.75" customHeight="1">
      <c r="A37" s="147"/>
      <c r="C37" s="458"/>
      <c r="D37" s="458"/>
      <c r="E37" s="458"/>
      <c r="F37" s="458"/>
      <c r="G37" s="458"/>
      <c r="H37" s="458"/>
      <c r="I37" s="458"/>
      <c r="J37" s="458"/>
    </row>
    <row r="38" spans="3:10" s="149" customFormat="1" ht="12.75" customHeight="1">
      <c r="C38" s="458"/>
      <c r="D38" s="458"/>
      <c r="E38" s="458"/>
      <c r="F38" s="458"/>
      <c r="G38" s="458"/>
      <c r="H38" s="458"/>
      <c r="I38" s="458"/>
      <c r="J38" s="458"/>
    </row>
    <row r="39" spans="3:10" s="149" customFormat="1" ht="12.75" customHeight="1">
      <c r="C39" s="458"/>
      <c r="D39" s="458"/>
      <c r="E39" s="458"/>
      <c r="F39" s="458"/>
      <c r="G39" s="458"/>
      <c r="H39" s="458"/>
      <c r="I39" s="458"/>
      <c r="J39" s="458"/>
    </row>
    <row r="40" spans="1:15" s="149" customFormat="1" ht="9" customHeight="1">
      <c r="A40" s="147"/>
      <c r="C40" s="458"/>
      <c r="D40" s="458"/>
      <c r="E40" s="458"/>
      <c r="F40" s="458"/>
      <c r="G40" s="458"/>
      <c r="H40" s="458"/>
      <c r="I40" s="458"/>
      <c r="J40" s="458"/>
      <c r="L40" s="148"/>
      <c r="M40" s="148"/>
      <c r="N40" s="148"/>
      <c r="O40" s="148"/>
    </row>
    <row r="41" spans="1:15" s="149" customFormat="1" ht="12.75" customHeight="1">
      <c r="A41" s="147"/>
      <c r="B41" s="147" t="s">
        <v>1090</v>
      </c>
      <c r="C41" s="458" t="s">
        <v>1092</v>
      </c>
      <c r="D41" s="458"/>
      <c r="E41" s="458"/>
      <c r="F41" s="458"/>
      <c r="G41" s="458"/>
      <c r="H41" s="458"/>
      <c r="I41" s="458"/>
      <c r="J41" s="458"/>
      <c r="L41" s="148"/>
      <c r="M41" s="148"/>
      <c r="N41" s="148"/>
      <c r="O41" s="148"/>
    </row>
    <row r="42" spans="1:16" s="149" customFormat="1" ht="12.75" customHeight="1">
      <c r="A42" s="147"/>
      <c r="C42" s="458"/>
      <c r="D42" s="458"/>
      <c r="E42" s="458"/>
      <c r="F42" s="458"/>
      <c r="G42" s="458"/>
      <c r="H42" s="458"/>
      <c r="I42" s="458"/>
      <c r="J42" s="458"/>
      <c r="L42" s="148"/>
      <c r="M42" s="148"/>
      <c r="N42" s="148"/>
      <c r="O42" s="148"/>
      <c r="P42" s="148"/>
    </row>
    <row r="43" spans="3:16" s="149" customFormat="1" ht="12.75" customHeight="1">
      <c r="C43" s="458"/>
      <c r="D43" s="458"/>
      <c r="E43" s="458"/>
      <c r="F43" s="458"/>
      <c r="G43" s="458"/>
      <c r="H43" s="458"/>
      <c r="I43" s="458"/>
      <c r="J43" s="458"/>
      <c r="L43" s="189"/>
      <c r="M43" s="189"/>
      <c r="N43" s="189"/>
      <c r="O43" s="189"/>
      <c r="P43" s="148"/>
    </row>
    <row r="44" spans="1:16" s="149" customFormat="1" ht="12.75" customHeight="1">
      <c r="A44" s="147"/>
      <c r="C44" s="458"/>
      <c r="D44" s="458"/>
      <c r="E44" s="458"/>
      <c r="F44" s="458"/>
      <c r="G44" s="458"/>
      <c r="H44" s="458"/>
      <c r="I44" s="458"/>
      <c r="J44" s="458"/>
      <c r="L44" s="189"/>
      <c r="M44" s="189"/>
      <c r="N44" s="189"/>
      <c r="O44" s="189"/>
      <c r="P44" s="148"/>
    </row>
    <row r="45" spans="1:16" s="149" customFormat="1" ht="9" customHeight="1">
      <c r="A45" s="147"/>
      <c r="C45" s="458"/>
      <c r="D45" s="458"/>
      <c r="E45" s="458"/>
      <c r="F45" s="458"/>
      <c r="G45" s="458"/>
      <c r="H45" s="458"/>
      <c r="I45" s="458"/>
      <c r="J45" s="458"/>
      <c r="L45" s="189"/>
      <c r="M45" s="189"/>
      <c r="N45" s="189"/>
      <c r="O45" s="189"/>
      <c r="P45" s="148"/>
    </row>
    <row r="46" spans="1:16" s="149" customFormat="1" ht="12.75" customHeight="1">
      <c r="A46" s="147" t="s">
        <v>1090</v>
      </c>
      <c r="B46" s="458" t="s">
        <v>1102</v>
      </c>
      <c r="C46" s="458"/>
      <c r="D46" s="458"/>
      <c r="E46" s="458"/>
      <c r="F46" s="458"/>
      <c r="G46" s="458"/>
      <c r="H46" s="458"/>
      <c r="I46" s="458"/>
      <c r="J46" s="458"/>
      <c r="L46" s="189"/>
      <c r="M46" s="189"/>
      <c r="N46" s="189"/>
      <c r="O46" s="189"/>
      <c r="P46" s="148"/>
    </row>
    <row r="47" spans="1:16" s="149" customFormat="1" ht="12.75" customHeight="1">
      <c r="A47" s="147"/>
      <c r="B47" s="458"/>
      <c r="C47" s="458"/>
      <c r="D47" s="458"/>
      <c r="E47" s="458"/>
      <c r="F47" s="458"/>
      <c r="G47" s="458"/>
      <c r="H47" s="458"/>
      <c r="I47" s="458"/>
      <c r="J47" s="458"/>
      <c r="L47" s="189"/>
      <c r="M47" s="189"/>
      <c r="N47" s="189"/>
      <c r="O47" s="189"/>
      <c r="P47" s="148"/>
    </row>
    <row r="48" spans="1:16" s="149" customFormat="1" ht="12.75" customHeight="1">
      <c r="A48" s="147"/>
      <c r="B48" s="458"/>
      <c r="C48" s="458"/>
      <c r="D48" s="458"/>
      <c r="E48" s="458"/>
      <c r="F48" s="458"/>
      <c r="G48" s="458"/>
      <c r="H48" s="458"/>
      <c r="I48" s="458"/>
      <c r="J48" s="458"/>
      <c r="L48" s="189"/>
      <c r="M48" s="189"/>
      <c r="N48" s="189"/>
      <c r="O48" s="189"/>
      <c r="P48" s="148"/>
    </row>
    <row r="49" spans="1:16" s="149" customFormat="1" ht="12.75" customHeight="1">
      <c r="A49" s="147"/>
      <c r="B49" s="458"/>
      <c r="C49" s="458"/>
      <c r="D49" s="458"/>
      <c r="E49" s="458"/>
      <c r="F49" s="458"/>
      <c r="G49" s="458"/>
      <c r="H49" s="458"/>
      <c r="I49" s="458"/>
      <c r="J49" s="458"/>
      <c r="L49" s="189"/>
      <c r="M49" s="189"/>
      <c r="N49" s="189"/>
      <c r="O49" s="189"/>
      <c r="P49" s="148"/>
    </row>
    <row r="50" spans="1:16" s="149" customFormat="1" ht="12.75" customHeight="1">
      <c r="A50" s="147"/>
      <c r="B50" s="458"/>
      <c r="C50" s="458"/>
      <c r="D50" s="458"/>
      <c r="E50" s="458"/>
      <c r="F50" s="458"/>
      <c r="G50" s="458"/>
      <c r="H50" s="458"/>
      <c r="I50" s="458"/>
      <c r="J50" s="458"/>
      <c r="L50" s="189"/>
      <c r="M50" s="189"/>
      <c r="N50" s="189"/>
      <c r="O50" s="189"/>
      <c r="P50" s="148"/>
    </row>
    <row r="51" spans="1:16" s="149" customFormat="1" ht="9" customHeight="1">
      <c r="A51" s="147"/>
      <c r="B51" s="458"/>
      <c r="C51" s="458"/>
      <c r="D51" s="458"/>
      <c r="E51" s="458"/>
      <c r="F51" s="458"/>
      <c r="G51" s="458"/>
      <c r="H51" s="458"/>
      <c r="I51" s="458"/>
      <c r="J51" s="458"/>
      <c r="L51" s="189"/>
      <c r="M51" s="189"/>
      <c r="N51" s="189"/>
      <c r="O51" s="189"/>
      <c r="P51" s="148"/>
    </row>
    <row r="52" spans="1:16" s="149" customFormat="1" ht="12.75" customHeight="1">
      <c r="A52" s="147"/>
      <c r="B52" s="147" t="s">
        <v>1090</v>
      </c>
      <c r="C52" s="458" t="s">
        <v>1093</v>
      </c>
      <c r="D52" s="458"/>
      <c r="E52" s="458"/>
      <c r="F52" s="458"/>
      <c r="G52" s="458"/>
      <c r="H52" s="458"/>
      <c r="I52" s="458"/>
      <c r="J52" s="458"/>
      <c r="L52" s="189"/>
      <c r="M52" s="189"/>
      <c r="N52" s="189"/>
      <c r="O52" s="189"/>
      <c r="P52" s="148"/>
    </row>
    <row r="53" spans="1:16" s="149" customFormat="1" ht="12.75" customHeight="1">
      <c r="A53" s="147"/>
      <c r="C53" s="458"/>
      <c r="D53" s="458"/>
      <c r="E53" s="458"/>
      <c r="F53" s="458"/>
      <c r="G53" s="458"/>
      <c r="H53" s="458"/>
      <c r="I53" s="458"/>
      <c r="J53" s="458"/>
      <c r="L53" s="189"/>
      <c r="M53" s="189"/>
      <c r="N53" s="189"/>
      <c r="O53" s="189"/>
      <c r="P53" s="148"/>
    </row>
    <row r="54" spans="1:16" s="149" customFormat="1" ht="12.75" customHeight="1">
      <c r="A54" s="147"/>
      <c r="C54" s="458"/>
      <c r="D54" s="458"/>
      <c r="E54" s="458"/>
      <c r="F54" s="458"/>
      <c r="G54" s="458"/>
      <c r="H54" s="458"/>
      <c r="I54" s="458"/>
      <c r="J54" s="458"/>
      <c r="L54" s="189"/>
      <c r="M54" s="189"/>
      <c r="N54" s="189"/>
      <c r="O54" s="189"/>
      <c r="P54" s="148"/>
    </row>
    <row r="55" spans="2:10" ht="12.75" customHeight="1">
      <c r="B55" s="149"/>
      <c r="C55" s="458"/>
      <c r="D55" s="458"/>
      <c r="E55" s="458"/>
      <c r="F55" s="458"/>
      <c r="G55" s="458"/>
      <c r="H55" s="458"/>
      <c r="I55" s="458"/>
      <c r="J55" s="458"/>
    </row>
    <row r="56" spans="3:16" s="149" customFormat="1" ht="12.75" customHeight="1">
      <c r="C56" s="458"/>
      <c r="D56" s="458"/>
      <c r="E56" s="458"/>
      <c r="F56" s="458"/>
      <c r="G56" s="458"/>
      <c r="H56" s="458"/>
      <c r="I56" s="458"/>
      <c r="J56" s="458"/>
      <c r="L56" s="148"/>
      <c r="M56" s="148"/>
      <c r="N56" s="148"/>
      <c r="O56" s="148"/>
      <c r="P56" s="148"/>
    </row>
    <row r="57" spans="1:16" s="149" customFormat="1" ht="12.75" customHeight="1">
      <c r="A57" s="147"/>
      <c r="C57" s="458"/>
      <c r="D57" s="458"/>
      <c r="E57" s="458"/>
      <c r="F57" s="458"/>
      <c r="G57" s="458"/>
      <c r="H57" s="458"/>
      <c r="I57" s="458"/>
      <c r="J57" s="458"/>
      <c r="L57" s="148"/>
      <c r="M57" s="148"/>
      <c r="N57" s="148"/>
      <c r="O57" s="148"/>
      <c r="P57" s="148"/>
    </row>
    <row r="58" ht="25.5" customHeight="1"/>
    <row r="59" spans="1:16" ht="15" customHeight="1">
      <c r="A59" s="459" t="s">
        <v>965</v>
      </c>
      <c r="B59" s="459"/>
      <c r="C59" s="459"/>
      <c r="D59" s="459"/>
      <c r="E59" s="459"/>
      <c r="F59" s="459"/>
      <c r="G59" s="459"/>
      <c r="H59" s="459"/>
      <c r="I59" s="459"/>
      <c r="J59" s="459"/>
      <c r="K59" s="459"/>
      <c r="L59" s="459"/>
      <c r="M59" s="459"/>
      <c r="N59" s="459"/>
      <c r="O59" s="459"/>
      <c r="P59" s="459"/>
    </row>
    <row r="60" ht="25.5" customHeight="1"/>
    <row r="61" spans="1:16" ht="15">
      <c r="A61" s="457" t="s">
        <v>966</v>
      </c>
      <c r="B61" s="457"/>
      <c r="C61" s="457"/>
      <c r="D61" s="457"/>
      <c r="E61" s="457"/>
      <c r="F61" s="457"/>
      <c r="G61" s="457"/>
      <c r="H61" s="457"/>
      <c r="I61" s="457"/>
      <c r="J61" s="457"/>
      <c r="K61" s="457"/>
      <c r="L61" s="457"/>
      <c r="M61" s="457"/>
      <c r="N61" s="457"/>
      <c r="O61" s="457"/>
      <c r="P61" s="457"/>
    </row>
    <row r="62" spans="1:3" ht="15.75" customHeight="1">
      <c r="A62" s="144"/>
      <c r="B62" s="144"/>
      <c r="C62" s="144"/>
    </row>
    <row r="63" spans="1:16" s="195" customFormat="1" ht="12.75" customHeight="1">
      <c r="A63" s="456" t="s">
        <v>1005</v>
      </c>
      <c r="B63" s="456"/>
      <c r="C63" s="456"/>
      <c r="D63" s="456"/>
      <c r="E63" s="456"/>
      <c r="F63" s="456"/>
      <c r="G63" s="456"/>
      <c r="H63" s="456"/>
      <c r="I63" s="456"/>
      <c r="J63" s="456"/>
      <c r="L63" s="145"/>
      <c r="M63" s="145"/>
      <c r="N63" s="145"/>
      <c r="O63" s="145"/>
      <c r="P63" s="145"/>
    </row>
    <row r="64" spans="1:16" s="195" customFormat="1" ht="12.75" customHeight="1">
      <c r="A64" s="456"/>
      <c r="B64" s="456"/>
      <c r="C64" s="456"/>
      <c r="D64" s="456"/>
      <c r="E64" s="456"/>
      <c r="F64" s="456"/>
      <c r="G64" s="456"/>
      <c r="H64" s="456"/>
      <c r="I64" s="456"/>
      <c r="J64" s="456"/>
      <c r="L64" s="145"/>
      <c r="M64" s="145"/>
      <c r="N64" s="145"/>
      <c r="O64" s="145"/>
      <c r="P64" s="145"/>
    </row>
    <row r="65" spans="1:16" s="195" customFormat="1" ht="12.75" customHeight="1">
      <c r="A65" s="456"/>
      <c r="B65" s="456"/>
      <c r="C65" s="456"/>
      <c r="D65" s="456"/>
      <c r="E65" s="456"/>
      <c r="F65" s="456"/>
      <c r="G65" s="456"/>
      <c r="H65" s="456"/>
      <c r="I65" s="456"/>
      <c r="J65" s="456"/>
      <c r="L65" s="145"/>
      <c r="M65" s="145"/>
      <c r="N65" s="145"/>
      <c r="O65" s="145"/>
      <c r="P65" s="145"/>
    </row>
    <row r="66" spans="1:16" s="195" customFormat="1" ht="12.75" customHeight="1">
      <c r="A66" s="456"/>
      <c r="B66" s="456"/>
      <c r="C66" s="456"/>
      <c r="D66" s="456"/>
      <c r="E66" s="456"/>
      <c r="F66" s="456"/>
      <c r="G66" s="456"/>
      <c r="H66" s="456"/>
      <c r="I66" s="456"/>
      <c r="J66" s="456"/>
      <c r="L66" s="145"/>
      <c r="M66" s="145"/>
      <c r="N66" s="145"/>
      <c r="O66" s="145"/>
      <c r="P66" s="145"/>
    </row>
    <row r="67" spans="1:16" s="195" customFormat="1" ht="12.75" customHeight="1">
      <c r="A67" s="456" t="s">
        <v>1006</v>
      </c>
      <c r="B67" s="456"/>
      <c r="C67" s="456"/>
      <c r="D67" s="456"/>
      <c r="E67" s="456"/>
      <c r="F67" s="456"/>
      <c r="G67" s="456"/>
      <c r="H67" s="456"/>
      <c r="I67" s="456"/>
      <c r="J67" s="456"/>
      <c r="L67" s="145"/>
      <c r="M67" s="145"/>
      <c r="N67" s="145"/>
      <c r="O67" s="145"/>
      <c r="P67" s="145"/>
    </row>
    <row r="68" spans="1:16" s="195" customFormat="1" ht="12.75" customHeight="1">
      <c r="A68" s="456"/>
      <c r="B68" s="456"/>
      <c r="C68" s="456"/>
      <c r="D68" s="456"/>
      <c r="E68" s="456"/>
      <c r="F68" s="456"/>
      <c r="G68" s="456"/>
      <c r="H68" s="456"/>
      <c r="I68" s="456"/>
      <c r="J68" s="456"/>
      <c r="L68" s="145"/>
      <c r="M68" s="145"/>
      <c r="N68" s="145"/>
      <c r="O68" s="145"/>
      <c r="P68" s="145"/>
    </row>
    <row r="69" spans="1:16" s="195" customFormat="1" ht="12.75" customHeight="1">
      <c r="A69" s="456"/>
      <c r="B69" s="456"/>
      <c r="C69" s="456"/>
      <c r="D69" s="456"/>
      <c r="E69" s="456"/>
      <c r="F69" s="456"/>
      <c r="G69" s="456"/>
      <c r="H69" s="456"/>
      <c r="I69" s="456"/>
      <c r="J69" s="456"/>
      <c r="L69" s="145"/>
      <c r="M69" s="146"/>
      <c r="N69" s="145"/>
      <c r="O69" s="145"/>
      <c r="P69" s="145"/>
    </row>
    <row r="70" spans="1:16" s="195" customFormat="1" ht="12.75" customHeight="1">
      <c r="A70" s="456"/>
      <c r="B70" s="456"/>
      <c r="C70" s="456"/>
      <c r="D70" s="456"/>
      <c r="E70" s="456"/>
      <c r="F70" s="456"/>
      <c r="G70" s="456"/>
      <c r="H70" s="456"/>
      <c r="I70" s="456"/>
      <c r="J70" s="456"/>
      <c r="L70" s="145"/>
      <c r="M70" s="145"/>
      <c r="N70" s="145"/>
      <c r="O70" s="145"/>
      <c r="P70" s="145"/>
    </row>
    <row r="71" spans="1:16" s="195" customFormat="1" ht="12.75" customHeight="1">
      <c r="A71" s="456"/>
      <c r="B71" s="456"/>
      <c r="C71" s="456"/>
      <c r="D71" s="456"/>
      <c r="E71" s="456"/>
      <c r="F71" s="456"/>
      <c r="G71" s="456"/>
      <c r="H71" s="456"/>
      <c r="I71" s="456"/>
      <c r="J71" s="456"/>
      <c r="L71" s="145"/>
      <c r="M71" s="145"/>
      <c r="N71" s="145"/>
      <c r="O71" s="145"/>
      <c r="P71" s="145"/>
    </row>
    <row r="72" spans="1:16" s="195" customFormat="1" ht="12.75" customHeight="1">
      <c r="A72" s="456"/>
      <c r="B72" s="456"/>
      <c r="C72" s="456"/>
      <c r="D72" s="456"/>
      <c r="E72" s="456"/>
      <c r="F72" s="456"/>
      <c r="G72" s="456"/>
      <c r="H72" s="456"/>
      <c r="I72" s="456"/>
      <c r="J72" s="456"/>
      <c r="L72" s="145"/>
      <c r="M72" s="145"/>
      <c r="N72" s="145"/>
      <c r="O72" s="145"/>
      <c r="P72" s="145"/>
    </row>
    <row r="73" spans="1:16" s="195" customFormat="1" ht="12.75" customHeight="1">
      <c r="A73" s="456" t="s">
        <v>1007</v>
      </c>
      <c r="B73" s="456"/>
      <c r="C73" s="456"/>
      <c r="D73" s="456"/>
      <c r="E73" s="456"/>
      <c r="F73" s="456"/>
      <c r="G73" s="456"/>
      <c r="H73" s="456"/>
      <c r="I73" s="456"/>
      <c r="J73" s="456"/>
      <c r="L73" s="145"/>
      <c r="M73" s="145"/>
      <c r="N73" s="145"/>
      <c r="O73" s="145"/>
      <c r="P73" s="145"/>
    </row>
    <row r="74" spans="1:16" s="195" customFormat="1" ht="12.75" customHeight="1">
      <c r="A74" s="456"/>
      <c r="B74" s="456"/>
      <c r="C74" s="456"/>
      <c r="D74" s="456"/>
      <c r="E74" s="456"/>
      <c r="F74" s="456"/>
      <c r="G74" s="456"/>
      <c r="H74" s="456"/>
      <c r="I74" s="456"/>
      <c r="J74" s="456"/>
      <c r="L74" s="145"/>
      <c r="M74" s="145"/>
      <c r="N74" s="145"/>
      <c r="O74" s="145"/>
      <c r="P74" s="145"/>
    </row>
    <row r="75" spans="1:16" s="195" customFormat="1" ht="12.75" customHeight="1">
      <c r="A75" s="456"/>
      <c r="B75" s="456"/>
      <c r="C75" s="456"/>
      <c r="D75" s="456"/>
      <c r="E75" s="456"/>
      <c r="F75" s="456"/>
      <c r="G75" s="456"/>
      <c r="H75" s="456"/>
      <c r="I75" s="456"/>
      <c r="J75" s="456"/>
      <c r="L75" s="145"/>
      <c r="M75" s="145"/>
      <c r="N75" s="145"/>
      <c r="O75" s="145"/>
      <c r="P75" s="145"/>
    </row>
    <row r="76" spans="1:16" s="195" customFormat="1" ht="12.75" customHeight="1">
      <c r="A76" s="456"/>
      <c r="B76" s="456"/>
      <c r="C76" s="456"/>
      <c r="D76" s="456"/>
      <c r="E76" s="456"/>
      <c r="F76" s="456"/>
      <c r="G76" s="456"/>
      <c r="H76" s="456"/>
      <c r="I76" s="456"/>
      <c r="J76" s="456"/>
      <c r="L76" s="145"/>
      <c r="M76" s="145"/>
      <c r="N76" s="145"/>
      <c r="O76" s="145"/>
      <c r="P76" s="145"/>
    </row>
    <row r="77" spans="1:16" s="195" customFormat="1" ht="12.75" customHeight="1">
      <c r="A77" s="456"/>
      <c r="B77" s="456"/>
      <c r="C77" s="456"/>
      <c r="D77" s="456"/>
      <c r="E77" s="456"/>
      <c r="F77" s="456"/>
      <c r="G77" s="456"/>
      <c r="H77" s="456"/>
      <c r="I77" s="456"/>
      <c r="J77" s="456"/>
      <c r="L77" s="145"/>
      <c r="M77" s="145"/>
      <c r="N77" s="145"/>
      <c r="O77" s="145"/>
      <c r="P77" s="145"/>
    </row>
    <row r="78" spans="1:16" s="195" customFormat="1" ht="12.75" customHeight="1">
      <c r="A78" s="456" t="s">
        <v>2</v>
      </c>
      <c r="B78" s="456"/>
      <c r="C78" s="456"/>
      <c r="D78" s="456"/>
      <c r="E78" s="456"/>
      <c r="F78" s="456"/>
      <c r="G78" s="456"/>
      <c r="H78" s="456"/>
      <c r="I78" s="456"/>
      <c r="J78" s="456"/>
      <c r="L78" s="145"/>
      <c r="M78" s="145"/>
      <c r="N78" s="145"/>
      <c r="O78" s="145"/>
      <c r="P78" s="145"/>
    </row>
    <row r="79" spans="1:16" s="195" customFormat="1" ht="12.75" customHeight="1">
      <c r="A79" s="456"/>
      <c r="B79" s="456"/>
      <c r="C79" s="456"/>
      <c r="D79" s="456"/>
      <c r="E79" s="456"/>
      <c r="F79" s="456"/>
      <c r="G79" s="456"/>
      <c r="H79" s="456"/>
      <c r="I79" s="456"/>
      <c r="J79" s="456"/>
      <c r="L79" s="145"/>
      <c r="M79" s="145"/>
      <c r="N79" s="145"/>
      <c r="O79" s="145"/>
      <c r="P79" s="145"/>
    </row>
    <row r="80" spans="1:16" s="195" customFormat="1" ht="12.75" customHeight="1">
      <c r="A80" s="456"/>
      <c r="B80" s="456"/>
      <c r="C80" s="456"/>
      <c r="D80" s="456"/>
      <c r="E80" s="456"/>
      <c r="F80" s="456"/>
      <c r="G80" s="456"/>
      <c r="H80" s="456"/>
      <c r="I80" s="456"/>
      <c r="J80" s="456"/>
      <c r="L80" s="145"/>
      <c r="M80" s="145"/>
      <c r="N80" s="145"/>
      <c r="O80" s="145"/>
      <c r="P80" s="145"/>
    </row>
    <row r="81" spans="1:16" s="195" customFormat="1" ht="12.75" customHeight="1">
      <c r="A81" s="456"/>
      <c r="B81" s="456"/>
      <c r="C81" s="456"/>
      <c r="D81" s="456"/>
      <c r="E81" s="456"/>
      <c r="F81" s="456"/>
      <c r="G81" s="456"/>
      <c r="H81" s="456"/>
      <c r="I81" s="456"/>
      <c r="J81" s="456"/>
      <c r="L81" s="145"/>
      <c r="M81" s="145"/>
      <c r="N81" s="145"/>
      <c r="O81" s="145"/>
      <c r="P81" s="145"/>
    </row>
    <row r="82" spans="1:16" s="195" customFormat="1" ht="12.75" customHeight="1">
      <c r="A82" s="456"/>
      <c r="B82" s="456"/>
      <c r="C82" s="456"/>
      <c r="D82" s="456"/>
      <c r="E82" s="456"/>
      <c r="F82" s="456"/>
      <c r="G82" s="456"/>
      <c r="H82" s="456"/>
      <c r="I82" s="456"/>
      <c r="J82" s="456"/>
      <c r="L82" s="145"/>
      <c r="M82" s="145"/>
      <c r="N82" s="145"/>
      <c r="O82" s="145"/>
      <c r="P82" s="145"/>
    </row>
    <row r="83" spans="1:16" ht="17.25" customHeight="1">
      <c r="A83" s="456" t="s">
        <v>3</v>
      </c>
      <c r="B83" s="456"/>
      <c r="C83" s="456"/>
      <c r="D83" s="456"/>
      <c r="E83" s="456"/>
      <c r="F83" s="456"/>
      <c r="G83" s="456"/>
      <c r="H83" s="456"/>
      <c r="I83" s="456"/>
      <c r="J83" s="456"/>
      <c r="L83" s="145"/>
      <c r="M83" s="145"/>
      <c r="N83" s="145"/>
      <c r="O83" s="145"/>
      <c r="P83" s="150"/>
    </row>
    <row r="84" spans="1:16" s="195" customFormat="1" ht="12.75" customHeight="1">
      <c r="A84" s="456" t="s">
        <v>870</v>
      </c>
      <c r="B84" s="456"/>
      <c r="C84" s="456"/>
      <c r="D84" s="456"/>
      <c r="E84" s="456"/>
      <c r="F84" s="456"/>
      <c r="G84" s="456"/>
      <c r="H84" s="456"/>
      <c r="I84" s="456"/>
      <c r="J84" s="456"/>
      <c r="L84" s="145"/>
      <c r="M84" s="145"/>
      <c r="N84" s="145"/>
      <c r="O84" s="145"/>
      <c r="P84" s="145"/>
    </row>
    <row r="85" spans="1:16" s="195" customFormat="1" ht="12.75" customHeight="1">
      <c r="A85" s="456"/>
      <c r="B85" s="456"/>
      <c r="C85" s="456"/>
      <c r="D85" s="456"/>
      <c r="E85" s="456"/>
      <c r="F85" s="456"/>
      <c r="G85" s="456"/>
      <c r="H85" s="456"/>
      <c r="I85" s="456"/>
      <c r="J85" s="456"/>
      <c r="L85" s="145"/>
      <c r="M85" s="145"/>
      <c r="N85" s="145"/>
      <c r="O85" s="145"/>
      <c r="P85" s="145"/>
    </row>
    <row r="86" spans="1:16" s="195" customFormat="1" ht="12.75" customHeight="1">
      <c r="A86" s="456"/>
      <c r="B86" s="456"/>
      <c r="C86" s="456"/>
      <c r="D86" s="456"/>
      <c r="E86" s="456"/>
      <c r="F86" s="456"/>
      <c r="G86" s="456"/>
      <c r="H86" s="456"/>
      <c r="I86" s="456"/>
      <c r="J86" s="456"/>
      <c r="L86" s="145"/>
      <c r="M86" s="145"/>
      <c r="N86" s="145"/>
      <c r="O86" s="145"/>
      <c r="P86" s="145"/>
    </row>
    <row r="87" spans="1:16" s="195" customFormat="1" ht="12.75" customHeight="1">
      <c r="A87" s="145"/>
      <c r="B87" s="145"/>
      <c r="C87" s="145"/>
      <c r="D87" s="145"/>
      <c r="E87" s="145"/>
      <c r="F87" s="145"/>
      <c r="G87" s="145"/>
      <c r="H87" s="145"/>
      <c r="I87" s="145"/>
      <c r="J87" s="145"/>
      <c r="L87" s="145"/>
      <c r="M87" s="145"/>
      <c r="N87" s="145"/>
      <c r="O87" s="145"/>
      <c r="P87" s="145"/>
    </row>
    <row r="88" spans="1:16" ht="15">
      <c r="A88" s="457" t="s">
        <v>1008</v>
      </c>
      <c r="B88" s="457"/>
      <c r="C88" s="457"/>
      <c r="D88" s="457"/>
      <c r="E88" s="457"/>
      <c r="F88" s="457"/>
      <c r="G88" s="457"/>
      <c r="H88" s="457"/>
      <c r="I88" s="457"/>
      <c r="J88" s="457"/>
      <c r="K88" s="457"/>
      <c r="L88" s="457"/>
      <c r="M88" s="457"/>
      <c r="N88" s="457"/>
      <c r="O88" s="457"/>
      <c r="P88" s="457"/>
    </row>
    <row r="89" spans="1:3" ht="15.75" customHeight="1">
      <c r="A89" s="144"/>
      <c r="B89" s="144"/>
      <c r="C89" s="144"/>
    </row>
    <row r="90" spans="1:16" s="195" customFormat="1" ht="12.75" customHeight="1">
      <c r="A90" s="456" t="s">
        <v>1071</v>
      </c>
      <c r="B90" s="456"/>
      <c r="C90" s="456"/>
      <c r="D90" s="456"/>
      <c r="E90" s="456"/>
      <c r="F90" s="456"/>
      <c r="G90" s="456"/>
      <c r="H90" s="456"/>
      <c r="I90" s="456"/>
      <c r="J90" s="456"/>
      <c r="L90" s="145"/>
      <c r="M90" s="145"/>
      <c r="N90" s="145"/>
      <c r="O90" s="145"/>
      <c r="P90" s="145"/>
    </row>
    <row r="91" spans="1:16" s="195" customFormat="1" ht="12.75" customHeight="1">
      <c r="A91" s="456"/>
      <c r="B91" s="456"/>
      <c r="C91" s="456"/>
      <c r="D91" s="456"/>
      <c r="E91" s="456"/>
      <c r="F91" s="456"/>
      <c r="G91" s="456"/>
      <c r="H91" s="456"/>
      <c r="I91" s="456"/>
      <c r="J91" s="456"/>
      <c r="L91" s="145"/>
      <c r="M91" s="145"/>
      <c r="N91" s="145"/>
      <c r="O91" s="145"/>
      <c r="P91" s="145"/>
    </row>
    <row r="92" spans="1:16" s="195" customFormat="1" ht="12.75" customHeight="1">
      <c r="A92" s="456"/>
      <c r="B92" s="456"/>
      <c r="C92" s="456"/>
      <c r="D92" s="456"/>
      <c r="E92" s="456"/>
      <c r="F92" s="456"/>
      <c r="G92" s="456"/>
      <c r="H92" s="456"/>
      <c r="I92" s="456"/>
      <c r="J92" s="456"/>
      <c r="L92" s="145"/>
      <c r="M92" s="145"/>
      <c r="N92" s="145"/>
      <c r="O92" s="145"/>
      <c r="P92" s="145"/>
    </row>
    <row r="93" spans="1:16" s="195" customFormat="1" ht="12.75" customHeight="1">
      <c r="A93" s="456"/>
      <c r="B93" s="456"/>
      <c r="C93" s="456"/>
      <c r="D93" s="456"/>
      <c r="E93" s="456"/>
      <c r="F93" s="456"/>
      <c r="G93" s="456"/>
      <c r="H93" s="456"/>
      <c r="I93" s="456"/>
      <c r="J93" s="456"/>
      <c r="L93" s="145"/>
      <c r="M93" s="145"/>
      <c r="N93" s="145"/>
      <c r="O93" s="145"/>
      <c r="P93" s="145"/>
    </row>
    <row r="94" spans="1:16" s="195" customFormat="1" ht="16.5" customHeight="1">
      <c r="A94" s="456"/>
      <c r="B94" s="456"/>
      <c r="C94" s="456"/>
      <c r="D94" s="456"/>
      <c r="E94" s="456"/>
      <c r="F94" s="456"/>
      <c r="G94" s="456"/>
      <c r="H94" s="456"/>
      <c r="I94" s="456"/>
      <c r="J94" s="456"/>
      <c r="L94" s="145"/>
      <c r="M94" s="145"/>
      <c r="N94" s="145"/>
      <c r="O94" s="145"/>
      <c r="P94" s="145"/>
    </row>
    <row r="95" spans="1:16" s="195" customFormat="1" ht="12.75" customHeight="1">
      <c r="A95" s="456" t="s">
        <v>1009</v>
      </c>
      <c r="B95" s="456"/>
      <c r="C95" s="456"/>
      <c r="D95" s="456"/>
      <c r="E95" s="456"/>
      <c r="F95" s="456"/>
      <c r="G95" s="456"/>
      <c r="H95" s="456"/>
      <c r="I95" s="456"/>
      <c r="J95" s="456"/>
      <c r="L95" s="145"/>
      <c r="M95" s="145"/>
      <c r="N95" s="145"/>
      <c r="O95" s="145"/>
      <c r="P95" s="145"/>
    </row>
    <row r="96" spans="1:16" s="195" customFormat="1" ht="12.75" customHeight="1">
      <c r="A96" s="456"/>
      <c r="B96" s="456"/>
      <c r="C96" s="456"/>
      <c r="D96" s="456"/>
      <c r="E96" s="456"/>
      <c r="F96" s="456"/>
      <c r="G96" s="456"/>
      <c r="H96" s="456"/>
      <c r="I96" s="456"/>
      <c r="J96" s="456"/>
      <c r="L96" s="145"/>
      <c r="M96" s="145"/>
      <c r="N96" s="145"/>
      <c r="O96" s="145"/>
      <c r="P96" s="145"/>
    </row>
    <row r="97" spans="1:16" s="195" customFormat="1" ht="12.75" customHeight="1">
      <c r="A97" s="456"/>
      <c r="B97" s="456"/>
      <c r="C97" s="456"/>
      <c r="D97" s="456"/>
      <c r="E97" s="456"/>
      <c r="F97" s="456"/>
      <c r="G97" s="456"/>
      <c r="H97" s="456"/>
      <c r="I97" s="456"/>
      <c r="J97" s="456"/>
      <c r="L97" s="145"/>
      <c r="M97" s="145"/>
      <c r="N97" s="145"/>
      <c r="O97" s="145"/>
      <c r="P97" s="145"/>
    </row>
    <row r="98" spans="1:16" s="195" customFormat="1" ht="12.75" customHeight="1">
      <c r="A98" s="456"/>
      <c r="B98" s="456"/>
      <c r="C98" s="456"/>
      <c r="D98" s="456"/>
      <c r="E98" s="456"/>
      <c r="F98" s="456"/>
      <c r="G98" s="456"/>
      <c r="H98" s="456"/>
      <c r="I98" s="456"/>
      <c r="J98" s="456"/>
      <c r="L98" s="145"/>
      <c r="M98" s="145"/>
      <c r="N98" s="145"/>
      <c r="O98" s="145"/>
      <c r="P98" s="145"/>
    </row>
    <row r="99" spans="1:16" s="195" customFormat="1" ht="16.5" customHeight="1">
      <c r="A99" s="456"/>
      <c r="B99" s="456"/>
      <c r="C99" s="456"/>
      <c r="D99" s="456"/>
      <c r="E99" s="456"/>
      <c r="F99" s="456"/>
      <c r="G99" s="456"/>
      <c r="H99" s="456"/>
      <c r="I99" s="456"/>
      <c r="J99" s="456"/>
      <c r="L99" s="145"/>
      <c r="M99" s="145"/>
      <c r="N99" s="145"/>
      <c r="O99" s="145"/>
      <c r="P99" s="145"/>
    </row>
    <row r="100" spans="1:16" s="195" customFormat="1" ht="12.75" customHeight="1">
      <c r="A100" s="456" t="s">
        <v>1010</v>
      </c>
      <c r="B100" s="456"/>
      <c r="C100" s="456"/>
      <c r="D100" s="456"/>
      <c r="E100" s="456"/>
      <c r="F100" s="456"/>
      <c r="G100" s="456"/>
      <c r="H100" s="456"/>
      <c r="I100" s="456"/>
      <c r="J100" s="456"/>
      <c r="L100" s="145"/>
      <c r="M100" s="145"/>
      <c r="N100" s="145"/>
      <c r="O100" s="145"/>
      <c r="P100" s="145"/>
    </row>
    <row r="101" spans="1:16" s="195" customFormat="1" ht="12.75" customHeight="1">
      <c r="A101" s="456"/>
      <c r="B101" s="456"/>
      <c r="C101" s="456"/>
      <c r="D101" s="456"/>
      <c r="E101" s="456"/>
      <c r="F101" s="456"/>
      <c r="G101" s="456"/>
      <c r="H101" s="456"/>
      <c r="I101" s="456"/>
      <c r="J101" s="456"/>
      <c r="L101" s="145"/>
      <c r="M101" s="145"/>
      <c r="N101" s="145"/>
      <c r="O101" s="145"/>
      <c r="P101" s="145"/>
    </row>
    <row r="102" spans="1:16" s="195" customFormat="1" ht="12.75" customHeight="1">
      <c r="A102" s="456"/>
      <c r="B102" s="456"/>
      <c r="C102" s="456"/>
      <c r="D102" s="456"/>
      <c r="E102" s="456"/>
      <c r="F102" s="456"/>
      <c r="G102" s="456"/>
      <c r="H102" s="456"/>
      <c r="I102" s="456"/>
      <c r="J102" s="456"/>
      <c r="L102" s="145"/>
      <c r="M102" s="145"/>
      <c r="N102" s="145"/>
      <c r="O102" s="145"/>
      <c r="P102" s="145"/>
    </row>
    <row r="103" spans="1:16" s="195" customFormat="1" ht="12.75" customHeight="1">
      <c r="A103" s="456"/>
      <c r="B103" s="456"/>
      <c r="C103" s="456"/>
      <c r="D103" s="456"/>
      <c r="E103" s="456"/>
      <c r="F103" s="456"/>
      <c r="G103" s="456"/>
      <c r="H103" s="456"/>
      <c r="I103" s="456"/>
      <c r="J103" s="456"/>
      <c r="L103" s="145"/>
      <c r="M103" s="145"/>
      <c r="N103" s="145"/>
      <c r="O103" s="145"/>
      <c r="P103" s="145"/>
    </row>
    <row r="104" ht="25.5" customHeight="1"/>
    <row r="105" spans="1:16" ht="15">
      <c r="A105" s="457" t="s">
        <v>1011</v>
      </c>
      <c r="B105" s="457"/>
      <c r="C105" s="457"/>
      <c r="D105" s="457"/>
      <c r="E105" s="457"/>
      <c r="F105" s="457"/>
      <c r="G105" s="457"/>
      <c r="H105" s="457"/>
      <c r="I105" s="457"/>
      <c r="J105" s="457"/>
      <c r="K105" s="457"/>
      <c r="L105" s="457"/>
      <c r="M105" s="457"/>
      <c r="N105" s="457"/>
      <c r="O105" s="457"/>
      <c r="P105" s="457"/>
    </row>
    <row r="106" spans="1:3" ht="15.75" customHeight="1">
      <c r="A106" s="144"/>
      <c r="B106" s="144"/>
      <c r="C106" s="144"/>
    </row>
    <row r="107" spans="1:16" s="146" customFormat="1" ht="12.75" customHeight="1">
      <c r="A107" s="456" t="s">
        <v>1072</v>
      </c>
      <c r="B107" s="456"/>
      <c r="C107" s="456"/>
      <c r="D107" s="456"/>
      <c r="E107" s="456"/>
      <c r="F107" s="456"/>
      <c r="G107" s="456"/>
      <c r="H107" s="456"/>
      <c r="I107" s="456"/>
      <c r="J107" s="456"/>
      <c r="L107" s="145"/>
      <c r="M107" s="145"/>
      <c r="N107" s="145"/>
      <c r="O107" s="145"/>
      <c r="P107" s="145"/>
    </row>
    <row r="108" spans="1:16" s="146" customFormat="1" ht="12.75" customHeight="1">
      <c r="A108" s="456"/>
      <c r="B108" s="456"/>
      <c r="C108" s="456"/>
      <c r="D108" s="456"/>
      <c r="E108" s="456"/>
      <c r="F108" s="456"/>
      <c r="G108" s="456"/>
      <c r="H108" s="456"/>
      <c r="I108" s="456"/>
      <c r="J108" s="456"/>
      <c r="L108" s="145"/>
      <c r="M108" s="145"/>
      <c r="N108" s="145"/>
      <c r="O108" s="145"/>
      <c r="P108" s="145"/>
    </row>
    <row r="109" spans="1:16" s="146" customFormat="1" ht="12.75" customHeight="1">
      <c r="A109" s="456"/>
      <c r="B109" s="456"/>
      <c r="C109" s="456"/>
      <c r="D109" s="456"/>
      <c r="E109" s="456"/>
      <c r="F109" s="456"/>
      <c r="G109" s="456"/>
      <c r="H109" s="456"/>
      <c r="I109" s="456"/>
      <c r="J109" s="456"/>
      <c r="L109" s="145"/>
      <c r="M109" s="145"/>
      <c r="N109" s="145"/>
      <c r="O109" s="145"/>
      <c r="P109" s="145"/>
    </row>
    <row r="110" spans="1:16" s="146" customFormat="1" ht="12.75" customHeight="1">
      <c r="A110" s="456"/>
      <c r="B110" s="456"/>
      <c r="C110" s="456"/>
      <c r="D110" s="456"/>
      <c r="E110" s="456"/>
      <c r="F110" s="456"/>
      <c r="G110" s="456"/>
      <c r="H110" s="456"/>
      <c r="I110" s="456"/>
      <c r="J110" s="456"/>
      <c r="L110" s="145"/>
      <c r="M110" s="145"/>
      <c r="N110" s="145"/>
      <c r="O110" s="145"/>
      <c r="P110" s="145"/>
    </row>
    <row r="111" spans="1:16" s="146" customFormat="1" ht="12.75" customHeight="1">
      <c r="A111" s="456" t="s">
        <v>1012</v>
      </c>
      <c r="B111" s="456"/>
      <c r="C111" s="456"/>
      <c r="D111" s="456"/>
      <c r="E111" s="456"/>
      <c r="F111" s="456"/>
      <c r="G111" s="456"/>
      <c r="H111" s="456"/>
      <c r="I111" s="456"/>
      <c r="J111" s="456"/>
      <c r="L111" s="145"/>
      <c r="M111" s="145"/>
      <c r="N111" s="145"/>
      <c r="O111" s="145"/>
      <c r="P111" s="145"/>
    </row>
    <row r="112" spans="1:16" s="146" customFormat="1" ht="12.75" customHeight="1">
      <c r="A112" s="456"/>
      <c r="B112" s="456"/>
      <c r="C112" s="456"/>
      <c r="D112" s="456"/>
      <c r="E112" s="456"/>
      <c r="F112" s="456"/>
      <c r="G112" s="456"/>
      <c r="H112" s="456"/>
      <c r="I112" s="456"/>
      <c r="J112" s="456"/>
      <c r="L112" s="145"/>
      <c r="M112" s="145"/>
      <c r="N112" s="145"/>
      <c r="O112" s="145"/>
      <c r="P112" s="145"/>
    </row>
    <row r="113" spans="1:15" s="146" customFormat="1" ht="12.75" customHeight="1">
      <c r="A113" s="456" t="s">
        <v>1013</v>
      </c>
      <c r="B113" s="456"/>
      <c r="C113" s="456"/>
      <c r="D113" s="456"/>
      <c r="E113" s="456"/>
      <c r="F113" s="456"/>
      <c r="G113" s="456"/>
      <c r="H113" s="456"/>
      <c r="I113" s="456"/>
      <c r="J113" s="456"/>
      <c r="L113" s="145"/>
      <c r="M113" s="145"/>
      <c r="N113" s="145"/>
      <c r="O113" s="145"/>
    </row>
    <row r="114" spans="1:15" s="146" customFormat="1" ht="12.75" customHeight="1">
      <c r="A114" s="456"/>
      <c r="B114" s="456"/>
      <c r="C114" s="456"/>
      <c r="D114" s="456"/>
      <c r="E114" s="456"/>
      <c r="F114" s="456"/>
      <c r="G114" s="456"/>
      <c r="H114" s="456"/>
      <c r="I114" s="456"/>
      <c r="J114" s="456"/>
      <c r="L114" s="145"/>
      <c r="M114" s="145"/>
      <c r="N114" s="145"/>
      <c r="O114" s="145"/>
    </row>
    <row r="115" spans="1:15" s="146" customFormat="1" ht="12.75" customHeight="1">
      <c r="A115" s="456"/>
      <c r="B115" s="456"/>
      <c r="C115" s="456"/>
      <c r="D115" s="456"/>
      <c r="E115" s="456"/>
      <c r="F115" s="456"/>
      <c r="G115" s="456"/>
      <c r="H115" s="456"/>
      <c r="I115" s="456"/>
      <c r="J115" s="456"/>
      <c r="L115" s="145"/>
      <c r="M115" s="145"/>
      <c r="N115" s="145"/>
      <c r="O115" s="145"/>
    </row>
    <row r="116" spans="1:16" s="146" customFormat="1" ht="12.75" customHeight="1">
      <c r="A116" s="456" t="s">
        <v>1073</v>
      </c>
      <c r="B116" s="456"/>
      <c r="C116" s="456"/>
      <c r="D116" s="456"/>
      <c r="E116" s="456"/>
      <c r="F116" s="456"/>
      <c r="G116" s="456"/>
      <c r="H116" s="456"/>
      <c r="I116" s="456"/>
      <c r="J116" s="456"/>
      <c r="L116" s="145"/>
      <c r="M116" s="145"/>
      <c r="N116" s="145"/>
      <c r="O116" s="145"/>
      <c r="P116" s="145"/>
    </row>
    <row r="117" spans="1:16" s="146" customFormat="1" ht="12.75" customHeight="1">
      <c r="A117" s="456"/>
      <c r="B117" s="456"/>
      <c r="C117" s="456"/>
      <c r="D117" s="456"/>
      <c r="E117" s="456"/>
      <c r="F117" s="456"/>
      <c r="G117" s="456"/>
      <c r="H117" s="456"/>
      <c r="I117" s="456"/>
      <c r="J117" s="456"/>
      <c r="L117" s="145"/>
      <c r="M117" s="145"/>
      <c r="N117" s="145"/>
      <c r="O117" s="145"/>
      <c r="P117" s="145"/>
    </row>
    <row r="118" spans="1:16" s="146" customFormat="1" ht="12.75" customHeight="1">
      <c r="A118" s="456"/>
      <c r="B118" s="456"/>
      <c r="C118" s="456"/>
      <c r="D118" s="456"/>
      <c r="E118" s="456"/>
      <c r="F118" s="456"/>
      <c r="G118" s="456"/>
      <c r="H118" s="456"/>
      <c r="I118" s="456"/>
      <c r="J118" s="456"/>
      <c r="L118" s="145"/>
      <c r="M118" s="145"/>
      <c r="N118" s="145"/>
      <c r="O118" s="145"/>
      <c r="P118" s="145"/>
    </row>
    <row r="119" spans="1:16" s="146" customFormat="1" ht="12.75" customHeight="1">
      <c r="A119" s="145"/>
      <c r="B119" s="145"/>
      <c r="C119" s="145"/>
      <c r="D119" s="145"/>
      <c r="E119" s="145"/>
      <c r="F119" s="145"/>
      <c r="G119" s="145"/>
      <c r="H119" s="145"/>
      <c r="I119" s="145"/>
      <c r="J119" s="145"/>
      <c r="L119" s="145"/>
      <c r="M119" s="145"/>
      <c r="N119" s="145"/>
      <c r="O119" s="145"/>
      <c r="P119" s="145"/>
    </row>
    <row r="120" spans="1:15" s="146" customFormat="1" ht="12.75" customHeight="1">
      <c r="A120" s="456" t="s">
        <v>1074</v>
      </c>
      <c r="B120" s="456"/>
      <c r="C120" s="456"/>
      <c r="D120" s="456"/>
      <c r="E120" s="456"/>
      <c r="F120" s="456"/>
      <c r="G120" s="456"/>
      <c r="H120" s="456"/>
      <c r="I120" s="456"/>
      <c r="J120" s="456"/>
      <c r="L120" s="145"/>
      <c r="M120" s="145"/>
      <c r="N120" s="145"/>
      <c r="O120" s="145"/>
    </row>
    <row r="121" spans="1:15" s="146" customFormat="1" ht="12.75" customHeight="1">
      <c r="A121" s="456"/>
      <c r="B121" s="456"/>
      <c r="C121" s="456"/>
      <c r="D121" s="456"/>
      <c r="E121" s="456"/>
      <c r="F121" s="456"/>
      <c r="G121" s="456"/>
      <c r="H121" s="456"/>
      <c r="I121" s="456"/>
      <c r="J121" s="456"/>
      <c r="L121" s="145"/>
      <c r="M121" s="145"/>
      <c r="N121" s="145"/>
      <c r="O121" s="145"/>
    </row>
    <row r="122" spans="1:15" s="146" customFormat="1" ht="12.75" customHeight="1">
      <c r="A122" s="456"/>
      <c r="B122" s="456"/>
      <c r="C122" s="456"/>
      <c r="D122" s="456"/>
      <c r="E122" s="456"/>
      <c r="F122" s="456"/>
      <c r="G122" s="456"/>
      <c r="H122" s="456"/>
      <c r="I122" s="456"/>
      <c r="J122" s="456"/>
      <c r="L122" s="145"/>
      <c r="M122" s="145"/>
      <c r="N122" s="145"/>
      <c r="O122" s="145"/>
    </row>
    <row r="123" spans="1:15" s="146" customFormat="1" ht="12.75" customHeight="1">
      <c r="A123" s="456"/>
      <c r="B123" s="456"/>
      <c r="C123" s="456"/>
      <c r="D123" s="456"/>
      <c r="E123" s="456"/>
      <c r="F123" s="456"/>
      <c r="G123" s="456"/>
      <c r="H123" s="456"/>
      <c r="I123" s="456"/>
      <c r="J123" s="456"/>
      <c r="L123" s="145"/>
      <c r="M123" s="145"/>
      <c r="N123" s="145"/>
      <c r="O123" s="145"/>
    </row>
    <row r="124" spans="1:15" s="146" customFormat="1" ht="12.75" customHeight="1">
      <c r="A124" s="145"/>
      <c r="B124" s="145"/>
      <c r="C124" s="145"/>
      <c r="D124" s="145"/>
      <c r="E124" s="145"/>
      <c r="F124" s="145"/>
      <c r="G124" s="145"/>
      <c r="H124" s="145"/>
      <c r="I124" s="145"/>
      <c r="J124" s="145"/>
      <c r="L124" s="145"/>
      <c r="M124" s="145"/>
      <c r="N124" s="145"/>
      <c r="O124" s="145"/>
    </row>
    <row r="125" spans="1:16" s="146" customFormat="1" ht="12.75" customHeight="1">
      <c r="A125" s="456" t="s">
        <v>1094</v>
      </c>
      <c r="B125" s="456"/>
      <c r="C125" s="456"/>
      <c r="D125" s="456"/>
      <c r="E125" s="456"/>
      <c r="F125" s="456"/>
      <c r="G125" s="456"/>
      <c r="H125" s="456"/>
      <c r="I125" s="456"/>
      <c r="J125" s="456"/>
      <c r="L125" s="145"/>
      <c r="M125" s="145"/>
      <c r="N125" s="145"/>
      <c r="O125" s="145"/>
      <c r="P125" s="145"/>
    </row>
    <row r="126" spans="1:16" s="146" customFormat="1" ht="12.75" customHeight="1">
      <c r="A126" s="456"/>
      <c r="B126" s="456"/>
      <c r="C126" s="456"/>
      <c r="D126" s="456"/>
      <c r="E126" s="456"/>
      <c r="F126" s="456"/>
      <c r="G126" s="456"/>
      <c r="H126" s="456"/>
      <c r="I126" s="456"/>
      <c r="J126" s="456"/>
      <c r="L126" s="145"/>
      <c r="M126" s="145"/>
      <c r="N126" s="145"/>
      <c r="O126" s="145"/>
      <c r="P126" s="145"/>
    </row>
    <row r="127" ht="35.25" customHeight="1"/>
    <row r="128" spans="1:16" ht="15">
      <c r="A128" s="457" t="s">
        <v>1014</v>
      </c>
      <c r="B128" s="457"/>
      <c r="C128" s="457"/>
      <c r="D128" s="457"/>
      <c r="E128" s="457"/>
      <c r="F128" s="457"/>
      <c r="G128" s="457"/>
      <c r="H128" s="457"/>
      <c r="I128" s="457"/>
      <c r="J128" s="457"/>
      <c r="K128" s="457"/>
      <c r="L128" s="457"/>
      <c r="M128" s="457"/>
      <c r="N128" s="457"/>
      <c r="O128" s="457"/>
      <c r="P128" s="457"/>
    </row>
    <row r="129" spans="1:3" ht="15.75" customHeight="1">
      <c r="A129" s="144"/>
      <c r="B129" s="144"/>
      <c r="C129" s="144"/>
    </row>
    <row r="130" spans="1:16" ht="12.75" customHeight="1">
      <c r="A130" s="456" t="s">
        <v>1015</v>
      </c>
      <c r="B130" s="456"/>
      <c r="C130" s="456"/>
      <c r="D130" s="456"/>
      <c r="E130" s="456"/>
      <c r="F130" s="456"/>
      <c r="G130" s="456"/>
      <c r="H130" s="456"/>
      <c r="I130" s="456"/>
      <c r="J130" s="456"/>
      <c r="L130" s="145"/>
      <c r="M130" s="145"/>
      <c r="N130" s="145"/>
      <c r="O130" s="145"/>
      <c r="P130" s="145"/>
    </row>
    <row r="131" spans="1:16" ht="12.75" customHeight="1">
      <c r="A131" s="456"/>
      <c r="B131" s="456"/>
      <c r="C131" s="456"/>
      <c r="D131" s="456"/>
      <c r="E131" s="456"/>
      <c r="F131" s="456"/>
      <c r="G131" s="456"/>
      <c r="H131" s="456"/>
      <c r="I131" s="456"/>
      <c r="J131" s="456"/>
      <c r="L131" s="145"/>
      <c r="M131" s="145"/>
      <c r="N131" s="145"/>
      <c r="O131" s="145"/>
      <c r="P131" s="145"/>
    </row>
    <row r="132" spans="1:16" ht="12.75" customHeight="1">
      <c r="A132" s="456"/>
      <c r="B132" s="456"/>
      <c r="C132" s="456"/>
      <c r="D132" s="456"/>
      <c r="E132" s="456"/>
      <c r="F132" s="456"/>
      <c r="G132" s="456"/>
      <c r="H132" s="456"/>
      <c r="I132" s="456"/>
      <c r="J132" s="456"/>
      <c r="L132" s="145"/>
      <c r="M132" s="145"/>
      <c r="N132" s="145"/>
      <c r="O132" s="145"/>
      <c r="P132" s="145"/>
    </row>
    <row r="133" spans="1:16" ht="12.75" customHeight="1">
      <c r="A133" s="456"/>
      <c r="B133" s="456"/>
      <c r="C133" s="456"/>
      <c r="D133" s="456"/>
      <c r="E133" s="456"/>
      <c r="F133" s="456"/>
      <c r="G133" s="456"/>
      <c r="H133" s="456"/>
      <c r="I133" s="456"/>
      <c r="J133" s="456"/>
      <c r="L133" s="145"/>
      <c r="M133" s="145"/>
      <c r="N133" s="145"/>
      <c r="O133" s="145"/>
      <c r="P133" s="145"/>
    </row>
    <row r="134" spans="1:16" ht="12.75" customHeight="1">
      <c r="A134" s="456"/>
      <c r="B134" s="456"/>
      <c r="C134" s="456"/>
      <c r="D134" s="456"/>
      <c r="E134" s="456"/>
      <c r="F134" s="456"/>
      <c r="G134" s="456"/>
      <c r="H134" s="456"/>
      <c r="I134" s="456"/>
      <c r="J134" s="456"/>
      <c r="L134" s="145"/>
      <c r="M134" s="145"/>
      <c r="N134" s="145"/>
      <c r="O134" s="145"/>
      <c r="P134" s="145"/>
    </row>
    <row r="135" spans="1:16" ht="12.75" customHeight="1">
      <c r="A135" s="456"/>
      <c r="B135" s="456"/>
      <c r="C135" s="456"/>
      <c r="D135" s="456"/>
      <c r="E135" s="456"/>
      <c r="F135" s="456"/>
      <c r="G135" s="456"/>
      <c r="H135" s="456"/>
      <c r="I135" s="456"/>
      <c r="J135" s="456"/>
      <c r="L135" s="145"/>
      <c r="M135" s="145"/>
      <c r="N135" s="145"/>
      <c r="O135" s="145"/>
      <c r="P135" s="145"/>
    </row>
    <row r="136" spans="1:16" ht="12.75" customHeight="1">
      <c r="A136" s="456"/>
      <c r="B136" s="456"/>
      <c r="C136" s="456"/>
      <c r="D136" s="456"/>
      <c r="E136" s="456"/>
      <c r="F136" s="456"/>
      <c r="G136" s="456"/>
      <c r="H136" s="456"/>
      <c r="I136" s="456"/>
      <c r="J136" s="456"/>
      <c r="L136" s="145"/>
      <c r="M136" s="145"/>
      <c r="N136" s="145"/>
      <c r="O136" s="145"/>
      <c r="P136" s="145"/>
    </row>
    <row r="137" spans="1:16" ht="12.75" customHeight="1">
      <c r="A137" s="456"/>
      <c r="B137" s="456"/>
      <c r="C137" s="456"/>
      <c r="D137" s="456"/>
      <c r="E137" s="456"/>
      <c r="F137" s="456"/>
      <c r="G137" s="456"/>
      <c r="H137" s="456"/>
      <c r="I137" s="456"/>
      <c r="J137" s="456"/>
      <c r="L137" s="145"/>
      <c r="M137" s="145"/>
      <c r="N137" s="145"/>
      <c r="O137" s="145"/>
      <c r="P137" s="145"/>
    </row>
    <row r="138" spans="1:16" ht="12.75" customHeight="1">
      <c r="A138" s="456"/>
      <c r="B138" s="456"/>
      <c r="C138" s="456"/>
      <c r="D138" s="456"/>
      <c r="E138" s="456"/>
      <c r="F138" s="456"/>
      <c r="G138" s="456"/>
      <c r="H138" s="456"/>
      <c r="I138" s="456"/>
      <c r="J138" s="456"/>
      <c r="L138" s="145"/>
      <c r="M138" s="145"/>
      <c r="N138" s="145"/>
      <c r="O138" s="145"/>
      <c r="P138" s="145"/>
    </row>
    <row r="139" spans="1:16" ht="12.75" customHeight="1">
      <c r="A139" s="456"/>
      <c r="B139" s="456"/>
      <c r="C139" s="456"/>
      <c r="D139" s="456"/>
      <c r="E139" s="456"/>
      <c r="F139" s="456"/>
      <c r="G139" s="456"/>
      <c r="H139" s="456"/>
      <c r="I139" s="456"/>
      <c r="J139" s="456"/>
      <c r="L139" s="145"/>
      <c r="M139" s="145"/>
      <c r="N139" s="145"/>
      <c r="O139" s="145"/>
      <c r="P139" s="145"/>
    </row>
    <row r="140" spans="1:16" ht="12.75" customHeight="1">
      <c r="A140" s="456" t="s">
        <v>1190</v>
      </c>
      <c r="B140" s="456"/>
      <c r="C140" s="456"/>
      <c r="D140" s="456"/>
      <c r="E140" s="456"/>
      <c r="F140" s="456"/>
      <c r="G140" s="456"/>
      <c r="H140" s="456"/>
      <c r="I140" s="456"/>
      <c r="J140" s="456"/>
      <c r="L140" s="145"/>
      <c r="M140" s="145"/>
      <c r="N140" s="145"/>
      <c r="O140" s="145"/>
      <c r="P140" s="145"/>
    </row>
    <row r="141" spans="1:16" ht="12.75" customHeight="1">
      <c r="A141" s="456"/>
      <c r="B141" s="456"/>
      <c r="C141" s="456"/>
      <c r="D141" s="456"/>
      <c r="E141" s="456"/>
      <c r="F141" s="456"/>
      <c r="G141" s="456"/>
      <c r="H141" s="456"/>
      <c r="I141" s="456"/>
      <c r="J141" s="456"/>
      <c r="L141" s="145"/>
      <c r="M141" s="145"/>
      <c r="N141" s="145"/>
      <c r="O141" s="145"/>
      <c r="P141" s="145"/>
    </row>
    <row r="142" spans="1:16" ht="12.75" customHeight="1">
      <c r="A142" s="456"/>
      <c r="B142" s="456"/>
      <c r="C142" s="456"/>
      <c r="D142" s="456"/>
      <c r="E142" s="456"/>
      <c r="F142" s="456"/>
      <c r="G142" s="456"/>
      <c r="H142" s="456"/>
      <c r="I142" s="456"/>
      <c r="J142" s="456"/>
      <c r="L142" s="145"/>
      <c r="M142" s="145"/>
      <c r="N142" s="145"/>
      <c r="O142" s="145"/>
      <c r="P142" s="145"/>
    </row>
    <row r="143" spans="1:16" ht="12.75" customHeight="1">
      <c r="A143" s="456"/>
      <c r="B143" s="456"/>
      <c r="C143" s="456"/>
      <c r="D143" s="456"/>
      <c r="E143" s="456"/>
      <c r="F143" s="456"/>
      <c r="G143" s="456"/>
      <c r="H143" s="456"/>
      <c r="I143" s="456"/>
      <c r="J143" s="456"/>
      <c r="L143" s="145"/>
      <c r="M143" s="145"/>
      <c r="N143" s="145"/>
      <c r="O143" s="145"/>
      <c r="P143" s="145"/>
    </row>
    <row r="144" ht="35.25" customHeight="1"/>
    <row r="145" spans="1:16" ht="15">
      <c r="A145" s="457" t="s">
        <v>12</v>
      </c>
      <c r="B145" s="457"/>
      <c r="C145" s="457"/>
      <c r="D145" s="457"/>
      <c r="E145" s="457"/>
      <c r="F145" s="457"/>
      <c r="G145" s="457"/>
      <c r="H145" s="457"/>
      <c r="I145" s="457"/>
      <c r="J145" s="457"/>
      <c r="K145" s="457"/>
      <c r="L145" s="457"/>
      <c r="M145" s="457"/>
      <c r="N145" s="457"/>
      <c r="O145" s="457"/>
      <c r="P145" s="457"/>
    </row>
    <row r="146" spans="1:3" ht="15.75" customHeight="1">
      <c r="A146" s="144"/>
      <c r="B146" s="144"/>
      <c r="C146" s="144"/>
    </row>
    <row r="147" spans="1:16" s="146" customFormat="1" ht="12.75" customHeight="1">
      <c r="A147" s="456" t="s">
        <v>1016</v>
      </c>
      <c r="B147" s="456"/>
      <c r="C147" s="456"/>
      <c r="D147" s="456"/>
      <c r="E147" s="456"/>
      <c r="F147" s="456"/>
      <c r="G147" s="456"/>
      <c r="H147" s="456"/>
      <c r="I147" s="456"/>
      <c r="J147" s="456"/>
      <c r="L147" s="145"/>
      <c r="M147" s="145"/>
      <c r="N147" s="145"/>
      <c r="O147" s="145"/>
      <c r="P147" s="145"/>
    </row>
    <row r="148" spans="1:10" ht="12.75">
      <c r="A148" s="456"/>
      <c r="B148" s="456"/>
      <c r="C148" s="456"/>
      <c r="D148" s="456"/>
      <c r="E148" s="456"/>
      <c r="F148" s="456"/>
      <c r="G148" s="456"/>
      <c r="H148" s="456"/>
      <c r="I148" s="456"/>
      <c r="J148" s="456"/>
    </row>
    <row r="149" ht="25.5" customHeight="1"/>
    <row r="150" spans="1:16" ht="15">
      <c r="A150" s="457" t="s">
        <v>1017</v>
      </c>
      <c r="B150" s="457"/>
      <c r="C150" s="457"/>
      <c r="D150" s="457"/>
      <c r="E150" s="457"/>
      <c r="F150" s="457"/>
      <c r="G150" s="457"/>
      <c r="H150" s="457"/>
      <c r="I150" s="457"/>
      <c r="J150" s="457"/>
      <c r="K150" s="457"/>
      <c r="L150" s="457"/>
      <c r="M150" s="457"/>
      <c r="N150" s="457"/>
      <c r="O150" s="457"/>
      <c r="P150" s="457"/>
    </row>
    <row r="151" spans="1:3" ht="15.75" customHeight="1">
      <c r="A151" s="144"/>
      <c r="B151" s="144"/>
      <c r="C151" s="144"/>
    </row>
    <row r="152" spans="1:16" s="195" customFormat="1" ht="12.75" customHeight="1">
      <c r="A152" s="456" t="s">
        <v>8</v>
      </c>
      <c r="B152" s="456"/>
      <c r="C152" s="456"/>
      <c r="D152" s="456"/>
      <c r="E152" s="456"/>
      <c r="F152" s="456"/>
      <c r="G152" s="456"/>
      <c r="H152" s="456"/>
      <c r="I152" s="456"/>
      <c r="J152" s="456"/>
      <c r="L152" s="145"/>
      <c r="M152" s="145"/>
      <c r="N152" s="145"/>
      <c r="O152" s="145"/>
      <c r="P152" s="145"/>
    </row>
    <row r="153" spans="1:16" s="195" customFormat="1" ht="12.75" customHeight="1">
      <c r="A153" s="456"/>
      <c r="B153" s="456"/>
      <c r="C153" s="456"/>
      <c r="D153" s="456"/>
      <c r="E153" s="456"/>
      <c r="F153" s="456"/>
      <c r="G153" s="456"/>
      <c r="H153" s="456"/>
      <c r="I153" s="456"/>
      <c r="J153" s="456"/>
      <c r="L153" s="145"/>
      <c r="M153" s="145"/>
      <c r="N153" s="145"/>
      <c r="O153" s="145"/>
      <c r="P153" s="145"/>
    </row>
    <row r="154" spans="1:16" s="195" customFormat="1" ht="12.75" customHeight="1">
      <c r="A154" s="456"/>
      <c r="B154" s="456"/>
      <c r="C154" s="456"/>
      <c r="D154" s="456"/>
      <c r="E154" s="456"/>
      <c r="F154" s="456"/>
      <c r="G154" s="456"/>
      <c r="H154" s="456"/>
      <c r="I154" s="456"/>
      <c r="J154" s="456"/>
      <c r="L154" s="145"/>
      <c r="M154" s="145"/>
      <c r="N154" s="145"/>
      <c r="O154" s="145"/>
      <c r="P154" s="145"/>
    </row>
    <row r="155" spans="1:16" s="195" customFormat="1" ht="12.75" customHeight="1">
      <c r="A155" s="145"/>
      <c r="B155" s="145"/>
      <c r="C155" s="145"/>
      <c r="D155" s="145"/>
      <c r="E155" s="145"/>
      <c r="F155" s="145"/>
      <c r="G155" s="145"/>
      <c r="H155" s="145"/>
      <c r="I155" s="145"/>
      <c r="J155" s="145"/>
      <c r="L155" s="145"/>
      <c r="M155" s="145"/>
      <c r="N155" s="145"/>
      <c r="O155" s="145"/>
      <c r="P155" s="145"/>
    </row>
    <row r="156" spans="1:16" s="195" customFormat="1" ht="12.75" customHeight="1">
      <c r="A156" s="456" t="s">
        <v>1018</v>
      </c>
      <c r="B156" s="456"/>
      <c r="C156" s="456"/>
      <c r="D156" s="456"/>
      <c r="E156" s="456"/>
      <c r="F156" s="456"/>
      <c r="G156" s="456"/>
      <c r="H156" s="456"/>
      <c r="I156" s="456"/>
      <c r="J156" s="456"/>
      <c r="L156" s="145"/>
      <c r="M156" s="145"/>
      <c r="N156" s="145"/>
      <c r="O156" s="145"/>
      <c r="P156" s="145"/>
    </row>
    <row r="157" spans="1:16" s="195" customFormat="1" ht="12.75" customHeight="1">
      <c r="A157" s="456"/>
      <c r="B157" s="456"/>
      <c r="C157" s="456"/>
      <c r="D157" s="456"/>
      <c r="E157" s="456"/>
      <c r="F157" s="456"/>
      <c r="G157" s="456"/>
      <c r="H157" s="456"/>
      <c r="I157" s="456"/>
      <c r="J157" s="456"/>
      <c r="L157" s="145"/>
      <c r="M157" s="145"/>
      <c r="N157" s="145"/>
      <c r="O157" s="145"/>
      <c r="P157" s="145"/>
    </row>
    <row r="158" spans="1:16" s="195" customFormat="1" ht="12.75" customHeight="1">
      <c r="A158" s="456"/>
      <c r="B158" s="456"/>
      <c r="C158" s="456"/>
      <c r="D158" s="456"/>
      <c r="E158" s="456"/>
      <c r="F158" s="456"/>
      <c r="G158" s="456"/>
      <c r="H158" s="456"/>
      <c r="I158" s="456"/>
      <c r="J158" s="456"/>
      <c r="L158" s="145"/>
      <c r="M158" s="145"/>
      <c r="N158" s="145"/>
      <c r="O158" s="145"/>
      <c r="P158" s="145"/>
    </row>
    <row r="159" spans="1:16" ht="12.75" customHeight="1">
      <c r="A159" s="145"/>
      <c r="B159" s="145"/>
      <c r="C159" s="145"/>
      <c r="D159" s="145"/>
      <c r="E159" s="145"/>
      <c r="F159" s="145"/>
      <c r="G159" s="145"/>
      <c r="H159" s="145"/>
      <c r="I159" s="145"/>
      <c r="J159" s="145"/>
      <c r="L159" s="145"/>
      <c r="M159" s="145"/>
      <c r="N159" s="145"/>
      <c r="O159" s="145"/>
      <c r="P159" s="150"/>
    </row>
    <row r="160" spans="1:16" s="195" customFormat="1" ht="12.75" customHeight="1">
      <c r="A160" s="456" t="s">
        <v>9</v>
      </c>
      <c r="B160" s="456"/>
      <c r="C160" s="456"/>
      <c r="D160" s="456"/>
      <c r="E160" s="456"/>
      <c r="F160" s="456"/>
      <c r="G160" s="456"/>
      <c r="H160" s="456"/>
      <c r="I160" s="456"/>
      <c r="J160" s="456"/>
      <c r="L160" s="145"/>
      <c r="M160" s="145"/>
      <c r="N160" s="145"/>
      <c r="O160" s="145"/>
      <c r="P160" s="145"/>
    </row>
    <row r="161" spans="1:16" s="195" customFormat="1" ht="12.75" customHeight="1">
      <c r="A161" s="456"/>
      <c r="B161" s="456"/>
      <c r="C161" s="456"/>
      <c r="D161" s="456"/>
      <c r="E161" s="456"/>
      <c r="F161" s="456"/>
      <c r="G161" s="456"/>
      <c r="H161" s="456"/>
      <c r="I161" s="456"/>
      <c r="J161" s="456"/>
      <c r="L161" s="145"/>
      <c r="M161" s="145"/>
      <c r="N161" s="145"/>
      <c r="O161" s="145"/>
      <c r="P161" s="145"/>
    </row>
    <row r="162" spans="1:16" s="195" customFormat="1" ht="12.75" customHeight="1">
      <c r="A162" s="145"/>
      <c r="B162" s="145"/>
      <c r="C162" s="145"/>
      <c r="D162" s="145"/>
      <c r="E162" s="145"/>
      <c r="F162" s="145"/>
      <c r="G162" s="145"/>
      <c r="H162" s="145"/>
      <c r="I162" s="145"/>
      <c r="J162" s="145"/>
      <c r="L162" s="145"/>
      <c r="M162" s="145"/>
      <c r="N162" s="145"/>
      <c r="O162" s="145"/>
      <c r="P162" s="145"/>
    </row>
    <row r="163" spans="1:16" s="195" customFormat="1" ht="12.75" customHeight="1">
      <c r="A163" s="456" t="s">
        <v>967</v>
      </c>
      <c r="B163" s="456"/>
      <c r="C163" s="456"/>
      <c r="D163" s="456"/>
      <c r="E163" s="456"/>
      <c r="F163" s="456"/>
      <c r="G163" s="456"/>
      <c r="H163" s="456"/>
      <c r="I163" s="456"/>
      <c r="J163" s="456"/>
      <c r="L163" s="145"/>
      <c r="M163" s="145"/>
      <c r="N163" s="145"/>
      <c r="O163" s="145"/>
      <c r="P163" s="145"/>
    </row>
    <row r="164" spans="1:16" s="195" customFormat="1" ht="12.75" customHeight="1">
      <c r="A164" s="456"/>
      <c r="B164" s="456"/>
      <c r="C164" s="456"/>
      <c r="D164" s="456"/>
      <c r="E164" s="456"/>
      <c r="F164" s="456"/>
      <c r="G164" s="456"/>
      <c r="H164" s="456"/>
      <c r="I164" s="456"/>
      <c r="J164" s="456"/>
      <c r="L164" s="145"/>
      <c r="M164" s="145"/>
      <c r="N164" s="145"/>
      <c r="O164" s="145"/>
      <c r="P164" s="145"/>
    </row>
    <row r="165" spans="1:16" s="195" customFormat="1" ht="12.75" customHeight="1">
      <c r="A165" s="145"/>
      <c r="B165" s="145"/>
      <c r="C165" s="145"/>
      <c r="D165" s="145"/>
      <c r="E165" s="145"/>
      <c r="F165" s="145"/>
      <c r="G165" s="145"/>
      <c r="H165" s="145"/>
      <c r="I165" s="145"/>
      <c r="J165" s="145"/>
      <c r="L165" s="145"/>
      <c r="M165" s="145"/>
      <c r="N165" s="145"/>
      <c r="O165" s="145"/>
      <c r="P165" s="145"/>
    </row>
    <row r="166" spans="1:16" ht="12.75" customHeight="1">
      <c r="A166" s="456" t="s">
        <v>10</v>
      </c>
      <c r="B166" s="456"/>
      <c r="C166" s="456"/>
      <c r="D166" s="456"/>
      <c r="E166" s="456"/>
      <c r="F166" s="456"/>
      <c r="G166" s="456"/>
      <c r="H166" s="456"/>
      <c r="I166" s="456"/>
      <c r="J166" s="456"/>
      <c r="L166" s="145"/>
      <c r="M166" s="145"/>
      <c r="N166" s="145"/>
      <c r="O166" s="145"/>
      <c r="P166" s="150"/>
    </row>
    <row r="167" spans="1:16" ht="12.75" customHeight="1">
      <c r="A167" s="145"/>
      <c r="B167" s="145"/>
      <c r="C167" s="145"/>
      <c r="D167" s="145"/>
      <c r="E167" s="145"/>
      <c r="F167" s="145"/>
      <c r="G167" s="145"/>
      <c r="H167" s="145"/>
      <c r="I167" s="145"/>
      <c r="J167" s="145"/>
      <c r="L167" s="145"/>
      <c r="M167" s="145"/>
      <c r="N167" s="145"/>
      <c r="O167" s="145"/>
      <c r="P167" s="150"/>
    </row>
    <row r="168" spans="1:16" s="195" customFormat="1" ht="12.75" customHeight="1">
      <c r="A168" s="456" t="s">
        <v>11</v>
      </c>
      <c r="B168" s="456"/>
      <c r="C168" s="456"/>
      <c r="D168" s="456"/>
      <c r="E168" s="456"/>
      <c r="F168" s="456"/>
      <c r="G168" s="456"/>
      <c r="H168" s="456"/>
      <c r="I168" s="456"/>
      <c r="J168" s="456"/>
      <c r="L168" s="145"/>
      <c r="M168" s="145"/>
      <c r="N168" s="145"/>
      <c r="O168" s="145"/>
      <c r="P168" s="145"/>
    </row>
    <row r="169" spans="1:16" s="195" customFormat="1" ht="12.75" customHeight="1">
      <c r="A169" s="145"/>
      <c r="B169" s="145"/>
      <c r="C169" s="145"/>
      <c r="D169" s="145"/>
      <c r="E169" s="145"/>
      <c r="F169" s="145"/>
      <c r="G169" s="145"/>
      <c r="H169" s="145"/>
      <c r="I169" s="145"/>
      <c r="J169" s="145"/>
      <c r="L169" s="145"/>
      <c r="M169" s="145"/>
      <c r="N169" s="145"/>
      <c r="O169" s="145"/>
      <c r="P169" s="145"/>
    </row>
    <row r="170" spans="1:16" s="195" customFormat="1" ht="12.75" customHeight="1">
      <c r="A170" s="456" t="s">
        <v>1019</v>
      </c>
      <c r="B170" s="456"/>
      <c r="C170" s="456"/>
      <c r="D170" s="456"/>
      <c r="E170" s="456"/>
      <c r="F170" s="456"/>
      <c r="G170" s="456"/>
      <c r="H170" s="456"/>
      <c r="I170" s="456"/>
      <c r="J170" s="456"/>
      <c r="L170" s="145"/>
      <c r="M170" s="145"/>
      <c r="N170" s="145"/>
      <c r="O170" s="145"/>
      <c r="P170" s="145"/>
    </row>
    <row r="171" spans="1:16" s="195" customFormat="1" ht="12.75" customHeight="1">
      <c r="A171" s="456"/>
      <c r="B171" s="456"/>
      <c r="C171" s="456"/>
      <c r="D171" s="456"/>
      <c r="E171" s="456"/>
      <c r="F171" s="456"/>
      <c r="G171" s="456"/>
      <c r="H171" s="456"/>
      <c r="I171" s="456"/>
      <c r="J171" s="456"/>
      <c r="L171" s="145"/>
      <c r="M171" s="145"/>
      <c r="N171" s="145"/>
      <c r="O171" s="145"/>
      <c r="P171" s="145"/>
    </row>
    <row r="172" spans="1:16" s="195" customFormat="1" ht="12.75" customHeight="1">
      <c r="A172" s="456"/>
      <c r="B172" s="456"/>
      <c r="C172" s="456"/>
      <c r="D172" s="456"/>
      <c r="E172" s="456"/>
      <c r="F172" s="456"/>
      <c r="G172" s="456"/>
      <c r="H172" s="456"/>
      <c r="I172" s="456"/>
      <c r="J172" s="456"/>
      <c r="L172" s="145"/>
      <c r="M172" s="145"/>
      <c r="N172" s="145"/>
      <c r="O172" s="145"/>
      <c r="P172" s="145"/>
    </row>
    <row r="173" spans="1:3" ht="12.75" customHeight="1">
      <c r="A173" s="144"/>
      <c r="B173" s="144"/>
      <c r="C173" s="144"/>
    </row>
    <row r="184" ht="12.75">
      <c r="G184" s="181"/>
    </row>
    <row r="376" ht="12.75">
      <c r="Q376" s="167"/>
    </row>
  </sheetData>
  <sheetProtection/>
  <mergeCells count="45">
    <mergeCell ref="A73:J77"/>
    <mergeCell ref="A78:J82"/>
    <mergeCell ref="A83:J83"/>
    <mergeCell ref="A84:J86"/>
    <mergeCell ref="B24:J27"/>
    <mergeCell ref="C28:J33"/>
    <mergeCell ref="C34:J40"/>
    <mergeCell ref="A67:J72"/>
    <mergeCell ref="A1:P1"/>
    <mergeCell ref="A3:P3"/>
    <mergeCell ref="A5:J7"/>
    <mergeCell ref="A9:P9"/>
    <mergeCell ref="B11:J13"/>
    <mergeCell ref="B14:J18"/>
    <mergeCell ref="C19:J23"/>
    <mergeCell ref="B46:J51"/>
    <mergeCell ref="C52:J57"/>
    <mergeCell ref="A59:P59"/>
    <mergeCell ref="A61:P61"/>
    <mergeCell ref="A63:J66"/>
    <mergeCell ref="C41:J45"/>
    <mergeCell ref="A88:P88"/>
    <mergeCell ref="A90:J94"/>
    <mergeCell ref="A95:J99"/>
    <mergeCell ref="A100:J103"/>
    <mergeCell ref="A105:P105"/>
    <mergeCell ref="A107:J110"/>
    <mergeCell ref="A111:J112"/>
    <mergeCell ref="A113:J115"/>
    <mergeCell ref="A116:J118"/>
    <mergeCell ref="A120:J123"/>
    <mergeCell ref="A125:J126"/>
    <mergeCell ref="A128:P128"/>
    <mergeCell ref="A130:J139"/>
    <mergeCell ref="A140:J143"/>
    <mergeCell ref="A145:P145"/>
    <mergeCell ref="A147:J148"/>
    <mergeCell ref="A150:P150"/>
    <mergeCell ref="A152:J154"/>
    <mergeCell ref="A156:J158"/>
    <mergeCell ref="A160:J161"/>
    <mergeCell ref="A163:J164"/>
    <mergeCell ref="A166:J166"/>
    <mergeCell ref="A168:J168"/>
    <mergeCell ref="A170:J172"/>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3"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82"/>
    </row>
    <row r="2" ht="12.75">
      <c r="A2" s="82" t="s">
        <v>13</v>
      </c>
    </row>
    <row r="3" ht="11.25" customHeight="1">
      <c r="A3" s="82"/>
    </row>
    <row r="4" spans="1:2" ht="11.25" customHeight="1">
      <c r="A4" s="68" t="s">
        <v>14</v>
      </c>
      <c r="B4" s="68" t="s">
        <v>15</v>
      </c>
    </row>
    <row r="5" spans="1:2" ht="11.25" customHeight="1">
      <c r="A5" s="68" t="s">
        <v>16</v>
      </c>
      <c r="B5" s="68" t="s">
        <v>17</v>
      </c>
    </row>
    <row r="6" spans="1:2" ht="11.25" customHeight="1">
      <c r="A6" s="68" t="s">
        <v>18</v>
      </c>
      <c r="B6" s="68" t="s">
        <v>19</v>
      </c>
    </row>
    <row r="7" spans="1:2" ht="11.25" customHeight="1">
      <c r="A7" s="68" t="s">
        <v>20</v>
      </c>
      <c r="B7" s="68" t="s">
        <v>21</v>
      </c>
    </row>
    <row r="8" spans="1:2" ht="11.25" customHeight="1">
      <c r="A8" s="68" t="s">
        <v>22</v>
      </c>
      <c r="B8" s="68" t="s">
        <v>23</v>
      </c>
    </row>
    <row r="9" spans="1:2" ht="11.25" customHeight="1">
      <c r="A9" s="68" t="s">
        <v>24</v>
      </c>
      <c r="B9" s="68" t="s">
        <v>25</v>
      </c>
    </row>
    <row r="10" spans="1:2" ht="11.25" customHeight="1">
      <c r="A10" s="68" t="s">
        <v>26</v>
      </c>
      <c r="B10" s="68" t="s">
        <v>27</v>
      </c>
    </row>
    <row r="11" spans="1:2" ht="11.25" customHeight="1">
      <c r="A11" s="68" t="s">
        <v>28</v>
      </c>
      <c r="B11" s="68" t="s">
        <v>29</v>
      </c>
    </row>
    <row r="12" spans="1:2" ht="11.25" customHeight="1">
      <c r="A12" s="68" t="s">
        <v>30</v>
      </c>
      <c r="B12" s="68" t="s">
        <v>31</v>
      </c>
    </row>
    <row r="13" spans="1:2" ht="11.25" customHeight="1">
      <c r="A13" s="68" t="s">
        <v>32</v>
      </c>
      <c r="B13" s="68" t="s">
        <v>33</v>
      </c>
    </row>
    <row r="14" spans="1:2" ht="11.25" customHeight="1">
      <c r="A14" s="68" t="s">
        <v>34</v>
      </c>
      <c r="B14" s="68" t="s">
        <v>35</v>
      </c>
    </row>
    <row r="15" spans="1:2" ht="11.25" customHeight="1">
      <c r="A15" s="68" t="s">
        <v>36</v>
      </c>
      <c r="B15" s="68" t="s">
        <v>37</v>
      </c>
    </row>
    <row r="16" spans="1:2" ht="11.25" customHeight="1">
      <c r="A16" s="68" t="s">
        <v>38</v>
      </c>
      <c r="B16" s="68" t="s">
        <v>39</v>
      </c>
    </row>
    <row r="17" spans="1:2" ht="11.25" customHeight="1">
      <c r="A17" s="68" t="s">
        <v>40</v>
      </c>
      <c r="B17" s="68" t="s">
        <v>41</v>
      </c>
    </row>
    <row r="18" spans="1:2" ht="11.25" customHeight="1">
      <c r="A18" s="68" t="s">
        <v>42</v>
      </c>
      <c r="B18" s="68" t="s">
        <v>43</v>
      </c>
    </row>
    <row r="19" spans="1:2" ht="11.25" customHeight="1">
      <c r="A19" s="68" t="s">
        <v>44</v>
      </c>
      <c r="B19" s="68" t="s">
        <v>45</v>
      </c>
    </row>
    <row r="20" spans="1:2" ht="11.25" customHeight="1">
      <c r="A20" s="68" t="s">
        <v>46</v>
      </c>
      <c r="B20" s="68" t="s">
        <v>47</v>
      </c>
    </row>
    <row r="21" spans="1:2" ht="11.25" customHeight="1">
      <c r="A21" s="68" t="s">
        <v>48</v>
      </c>
      <c r="B21" s="68" t="s">
        <v>49</v>
      </c>
    </row>
    <row r="22" spans="1:2" ht="11.25" customHeight="1">
      <c r="A22" s="68" t="s">
        <v>0</v>
      </c>
      <c r="B22" s="68" t="s">
        <v>1</v>
      </c>
    </row>
    <row r="23" spans="1:2" ht="11.25" customHeight="1">
      <c r="A23" s="68" t="s">
        <v>50</v>
      </c>
      <c r="B23" s="68" t="s">
        <v>51</v>
      </c>
    </row>
    <row r="24" spans="1:2" ht="11.25" customHeight="1">
      <c r="A24" s="68" t="s">
        <v>52</v>
      </c>
      <c r="B24" s="68" t="s">
        <v>53</v>
      </c>
    </row>
    <row r="25" spans="1:2" ht="11.25" customHeight="1">
      <c r="A25" s="68" t="s">
        <v>54</v>
      </c>
      <c r="B25" s="68" t="s">
        <v>55</v>
      </c>
    </row>
    <row r="26" spans="1:2" ht="11.25" customHeight="1">
      <c r="A26" s="68" t="s">
        <v>56</v>
      </c>
      <c r="B26" s="68" t="s">
        <v>57</v>
      </c>
    </row>
    <row r="27" spans="1:2" ht="11.25" customHeight="1">
      <c r="A27" s="68" t="s">
        <v>58</v>
      </c>
      <c r="B27" s="68" t="s">
        <v>59</v>
      </c>
    </row>
    <row r="28" spans="1:2" ht="11.25" customHeight="1">
      <c r="A28" s="68" t="s">
        <v>60</v>
      </c>
      <c r="B28" s="68" t="s">
        <v>61</v>
      </c>
    </row>
    <row r="29" spans="1:2" ht="11.25" customHeight="1">
      <c r="A29" s="68" t="s">
        <v>62</v>
      </c>
      <c r="B29" s="68" t="s">
        <v>63</v>
      </c>
    </row>
    <row r="30" spans="1:2" ht="11.25" customHeight="1">
      <c r="A30" s="68" t="s">
        <v>68</v>
      </c>
      <c r="B30" s="68" t="s">
        <v>69</v>
      </c>
    </row>
    <row r="31" spans="1:2" ht="11.25" customHeight="1">
      <c r="A31" s="68" t="s">
        <v>70</v>
      </c>
      <c r="B31" s="68" t="s">
        <v>71</v>
      </c>
    </row>
    <row r="32" spans="1:2" ht="11.25" customHeight="1">
      <c r="A32" s="68" t="s">
        <v>827</v>
      </c>
      <c r="B32" s="68" t="s">
        <v>72</v>
      </c>
    </row>
    <row r="33" spans="1:2" ht="11.25" customHeight="1">
      <c r="A33" s="68" t="s">
        <v>73</v>
      </c>
      <c r="B33" s="68" t="s">
        <v>74</v>
      </c>
    </row>
    <row r="34" spans="1:2" ht="11.25" customHeight="1">
      <c r="A34" s="68" t="s">
        <v>75</v>
      </c>
      <c r="B34" s="68" t="s">
        <v>76</v>
      </c>
    </row>
    <row r="35" spans="1:2" ht="11.25" customHeight="1">
      <c r="A35" s="68" t="s">
        <v>77</v>
      </c>
      <c r="B35" s="68" t="s">
        <v>78</v>
      </c>
    </row>
    <row r="36" spans="1:2" ht="11.25" customHeight="1">
      <c r="A36" s="68" t="s">
        <v>79</v>
      </c>
      <c r="B36" s="68" t="s">
        <v>80</v>
      </c>
    </row>
    <row r="37" spans="1:2" ht="11.25" customHeight="1">
      <c r="A37" s="68" t="s">
        <v>81</v>
      </c>
      <c r="B37" s="68" t="s">
        <v>82</v>
      </c>
    </row>
    <row r="38" spans="1:2" ht="11.25" customHeight="1">
      <c r="A38" s="68" t="s">
        <v>83</v>
      </c>
      <c r="B38" s="68" t="s">
        <v>84</v>
      </c>
    </row>
    <row r="39" spans="1:2" ht="11.25" customHeight="1">
      <c r="A39" s="68" t="s">
        <v>85</v>
      </c>
      <c r="B39" s="68" t="s">
        <v>86</v>
      </c>
    </row>
    <row r="40" spans="1:2" ht="11.25" customHeight="1">
      <c r="A40" s="68" t="s">
        <v>826</v>
      </c>
      <c r="B40" s="68" t="s">
        <v>87</v>
      </c>
    </row>
    <row r="41" spans="1:2" ht="11.25" customHeight="1">
      <c r="A41" s="68" t="s">
        <v>88</v>
      </c>
      <c r="B41" s="68" t="s">
        <v>89</v>
      </c>
    </row>
    <row r="42" spans="1:2" ht="11.25" customHeight="1">
      <c r="A42" s="68" t="s">
        <v>90</v>
      </c>
      <c r="B42" s="68" t="s">
        <v>91</v>
      </c>
    </row>
    <row r="43" spans="1:2" ht="11.25" customHeight="1">
      <c r="A43" s="68" t="s">
        <v>92</v>
      </c>
      <c r="B43" s="68" t="s">
        <v>93</v>
      </c>
    </row>
    <row r="44" spans="1:2" ht="11.25" customHeight="1">
      <c r="A44" s="68" t="s">
        <v>94</v>
      </c>
      <c r="B44" s="68" t="s">
        <v>95</v>
      </c>
    </row>
    <row r="45" spans="1:2" ht="11.25" customHeight="1">
      <c r="A45" s="68" t="s">
        <v>96</v>
      </c>
      <c r="B45" s="68" t="s">
        <v>97</v>
      </c>
    </row>
    <row r="46" spans="1:2" ht="11.25" customHeight="1">
      <c r="A46" s="68" t="s">
        <v>1034</v>
      </c>
      <c r="B46" s="68" t="s">
        <v>1035</v>
      </c>
    </row>
    <row r="47" spans="1:2" ht="11.25" customHeight="1">
      <c r="A47" s="68" t="s">
        <v>98</v>
      </c>
      <c r="B47" s="68" t="s">
        <v>99</v>
      </c>
    </row>
    <row r="48" spans="1:2" ht="11.25" customHeight="1">
      <c r="A48" s="68" t="s">
        <v>100</v>
      </c>
      <c r="B48" s="68" t="s">
        <v>101</v>
      </c>
    </row>
    <row r="49" spans="1:2" ht="11.25" customHeight="1">
      <c r="A49" s="68" t="s">
        <v>102</v>
      </c>
      <c r="B49" s="68" t="s">
        <v>103</v>
      </c>
    </row>
    <row r="50" spans="1:2" ht="11.25" customHeight="1">
      <c r="A50" s="68" t="s">
        <v>104</v>
      </c>
      <c r="B50" s="68" t="s">
        <v>105</v>
      </c>
    </row>
    <row r="51" ht="11.25" customHeight="1">
      <c r="A51" s="68"/>
    </row>
    <row r="52" ht="12.75">
      <c r="A52" s="82"/>
    </row>
    <row r="53" ht="12.75">
      <c r="A53" s="81"/>
    </row>
    <row r="54" ht="11.25" customHeight="1">
      <c r="A54" s="80"/>
    </row>
    <row r="55" ht="11.25" customHeight="1">
      <c r="A55" s="83"/>
    </row>
    <row r="56" ht="11.25" customHeight="1">
      <c r="A56" s="83"/>
    </row>
    <row r="57" ht="12.75">
      <c r="A57" s="68"/>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61" t="s">
        <v>1121</v>
      </c>
      <c r="B1" s="461"/>
      <c r="C1" s="461"/>
      <c r="D1" s="461"/>
      <c r="E1" s="461"/>
      <c r="F1" s="461"/>
      <c r="G1" s="461"/>
      <c r="H1" s="461"/>
      <c r="I1" s="461"/>
      <c r="J1" s="461"/>
      <c r="K1" s="461"/>
      <c r="L1" s="461"/>
    </row>
    <row r="2" spans="1:14" ht="24.75" customHeight="1">
      <c r="A2" s="52"/>
      <c r="B2" s="92"/>
      <c r="C2" s="52"/>
      <c r="D2" s="52"/>
      <c r="E2" s="52"/>
      <c r="F2" s="52"/>
      <c r="G2" s="52"/>
      <c r="H2" s="52"/>
      <c r="I2" s="52"/>
      <c r="J2" s="52"/>
      <c r="K2" s="52"/>
      <c r="L2" s="197"/>
      <c r="M2" s="18"/>
      <c r="N2" s="18"/>
    </row>
    <row r="3" spans="1:14" ht="15.75">
      <c r="A3" s="53" t="s">
        <v>542</v>
      </c>
      <c r="B3" s="54">
        <v>1</v>
      </c>
      <c r="C3" s="54"/>
      <c r="D3" s="55" t="s">
        <v>349</v>
      </c>
      <c r="E3" s="53" t="s">
        <v>621</v>
      </c>
      <c r="F3" s="54">
        <v>311</v>
      </c>
      <c r="G3" s="54"/>
      <c r="H3" s="55" t="s">
        <v>884</v>
      </c>
      <c r="I3" s="56" t="s">
        <v>751</v>
      </c>
      <c r="J3" s="54">
        <v>612</v>
      </c>
      <c r="K3" s="54"/>
      <c r="L3" s="57" t="s">
        <v>131</v>
      </c>
      <c r="M3" s="18"/>
      <c r="N3" s="18"/>
    </row>
    <row r="4" spans="1:14" s="29" customFormat="1" ht="14.25" customHeight="1">
      <c r="A4" s="53" t="s">
        <v>543</v>
      </c>
      <c r="B4" s="54">
        <v>3</v>
      </c>
      <c r="C4" s="54"/>
      <c r="D4" s="55" t="s">
        <v>350</v>
      </c>
      <c r="E4" s="53" t="s">
        <v>622</v>
      </c>
      <c r="F4" s="54">
        <v>314</v>
      </c>
      <c r="G4" s="54"/>
      <c r="H4" s="55" t="s">
        <v>414</v>
      </c>
      <c r="I4" s="56" t="s">
        <v>752</v>
      </c>
      <c r="J4" s="54">
        <v>616</v>
      </c>
      <c r="K4" s="54"/>
      <c r="L4" s="57" t="s">
        <v>132</v>
      </c>
      <c r="M4" s="64"/>
      <c r="N4" s="64"/>
    </row>
    <row r="5" spans="1:14" s="29" customFormat="1" ht="14.25" customHeight="1">
      <c r="A5" s="53" t="s">
        <v>896</v>
      </c>
      <c r="B5" s="54">
        <v>4</v>
      </c>
      <c r="C5" s="54"/>
      <c r="D5" s="55" t="s">
        <v>897</v>
      </c>
      <c r="E5" s="53" t="s">
        <v>623</v>
      </c>
      <c r="F5" s="54">
        <v>318</v>
      </c>
      <c r="G5" s="54"/>
      <c r="H5" s="55" t="s">
        <v>894</v>
      </c>
      <c r="I5" s="56" t="s">
        <v>753</v>
      </c>
      <c r="J5" s="54">
        <v>624</v>
      </c>
      <c r="K5" s="54"/>
      <c r="L5" s="57" t="s">
        <v>133</v>
      </c>
      <c r="M5" s="64"/>
      <c r="N5" s="64"/>
    </row>
    <row r="6" spans="1:14" s="29" customFormat="1" ht="14.25" customHeight="1">
      <c r="A6" s="53" t="s">
        <v>544</v>
      </c>
      <c r="B6" s="54">
        <v>5</v>
      </c>
      <c r="C6" s="54"/>
      <c r="D6" s="55" t="s">
        <v>351</v>
      </c>
      <c r="E6" s="53" t="s">
        <v>624</v>
      </c>
      <c r="F6" s="54">
        <v>322</v>
      </c>
      <c r="G6" s="54"/>
      <c r="H6" s="55" t="s">
        <v>895</v>
      </c>
      <c r="I6" s="56" t="s">
        <v>754</v>
      </c>
      <c r="J6" s="54">
        <v>625</v>
      </c>
      <c r="K6" s="54"/>
      <c r="L6" s="57" t="s">
        <v>936</v>
      </c>
      <c r="M6" s="64"/>
      <c r="N6" s="64"/>
    </row>
    <row r="7" spans="1:14" s="29" customFormat="1" ht="14.25" customHeight="1">
      <c r="A7" s="53" t="s">
        <v>545</v>
      </c>
      <c r="B7" s="54">
        <v>6</v>
      </c>
      <c r="C7" s="54"/>
      <c r="D7" s="55" t="s">
        <v>836</v>
      </c>
      <c r="E7" s="53"/>
      <c r="F7" s="54"/>
      <c r="G7" s="54"/>
      <c r="H7" s="55" t="s">
        <v>898</v>
      </c>
      <c r="I7" s="56" t="s">
        <v>968</v>
      </c>
      <c r="J7" s="54">
        <v>626</v>
      </c>
      <c r="K7" s="54"/>
      <c r="L7" s="57" t="s">
        <v>899</v>
      </c>
      <c r="M7" s="64"/>
      <c r="N7" s="64"/>
    </row>
    <row r="8" spans="1:14" s="29" customFormat="1" ht="14.25" customHeight="1">
      <c r="A8" s="53" t="s">
        <v>546</v>
      </c>
      <c r="B8" s="54">
        <v>7</v>
      </c>
      <c r="C8" s="54"/>
      <c r="D8" s="55" t="s">
        <v>352</v>
      </c>
      <c r="E8" s="53" t="s">
        <v>625</v>
      </c>
      <c r="F8" s="54">
        <v>324</v>
      </c>
      <c r="G8" s="54"/>
      <c r="H8" s="55" t="s">
        <v>417</v>
      </c>
      <c r="I8" s="56" t="s">
        <v>755</v>
      </c>
      <c r="J8" s="54">
        <v>628</v>
      </c>
      <c r="K8" s="54"/>
      <c r="L8" s="57" t="s">
        <v>135</v>
      </c>
      <c r="M8" s="64"/>
      <c r="N8" s="64"/>
    </row>
    <row r="9" spans="1:14" s="29" customFormat="1" ht="14.25" customHeight="1">
      <c r="A9" s="53" t="s">
        <v>547</v>
      </c>
      <c r="B9" s="54">
        <v>8</v>
      </c>
      <c r="C9" s="54"/>
      <c r="D9" s="55" t="s">
        <v>900</v>
      </c>
      <c r="E9" s="53" t="s">
        <v>626</v>
      </c>
      <c r="F9" s="54">
        <v>328</v>
      </c>
      <c r="G9" s="54"/>
      <c r="H9" s="55" t="s">
        <v>418</v>
      </c>
      <c r="I9" s="56" t="s">
        <v>756</v>
      </c>
      <c r="J9" s="54">
        <v>632</v>
      </c>
      <c r="K9" s="54"/>
      <c r="L9" s="57" t="s">
        <v>136</v>
      </c>
      <c r="M9" s="64"/>
      <c r="N9" s="64"/>
    </row>
    <row r="10" spans="1:12" s="29" customFormat="1" ht="14.25" customHeight="1">
      <c r="A10" s="53" t="s">
        <v>548</v>
      </c>
      <c r="B10" s="54">
        <v>9</v>
      </c>
      <c r="C10" s="54"/>
      <c r="D10" s="55" t="s">
        <v>353</v>
      </c>
      <c r="E10" s="53" t="s">
        <v>627</v>
      </c>
      <c r="F10" s="54">
        <v>329</v>
      </c>
      <c r="G10" s="54"/>
      <c r="H10" s="55" t="s">
        <v>1078</v>
      </c>
      <c r="I10" s="56" t="s">
        <v>757</v>
      </c>
      <c r="J10" s="54">
        <v>636</v>
      </c>
      <c r="K10" s="54"/>
      <c r="L10" s="57" t="s">
        <v>137</v>
      </c>
    </row>
    <row r="11" spans="1:12" s="29" customFormat="1" ht="14.25" customHeight="1">
      <c r="A11" s="53" t="s">
        <v>549</v>
      </c>
      <c r="B11" s="54">
        <v>10</v>
      </c>
      <c r="C11" s="54"/>
      <c r="D11" s="55" t="s">
        <v>354</v>
      </c>
      <c r="E11" s="53"/>
      <c r="F11" s="54"/>
      <c r="G11" s="54"/>
      <c r="H11" s="55" t="s">
        <v>1079</v>
      </c>
      <c r="I11" s="56" t="s">
        <v>758</v>
      </c>
      <c r="J11" s="54">
        <v>640</v>
      </c>
      <c r="K11" s="54"/>
      <c r="L11" s="57" t="s">
        <v>138</v>
      </c>
    </row>
    <row r="12" spans="1:12" s="29" customFormat="1" ht="14.25" customHeight="1">
      <c r="A12" s="53" t="s">
        <v>550</v>
      </c>
      <c r="B12" s="54">
        <v>11</v>
      </c>
      <c r="C12" s="54"/>
      <c r="D12" s="55" t="s">
        <v>355</v>
      </c>
      <c r="E12" s="53" t="s">
        <v>628</v>
      </c>
      <c r="F12" s="54">
        <v>330</v>
      </c>
      <c r="G12" s="54"/>
      <c r="H12" s="55" t="s">
        <v>419</v>
      </c>
      <c r="I12" s="56" t="s">
        <v>759</v>
      </c>
      <c r="J12" s="54">
        <v>644</v>
      </c>
      <c r="K12" s="54"/>
      <c r="L12" s="57" t="s">
        <v>139</v>
      </c>
    </row>
    <row r="13" spans="1:12" s="29" customFormat="1" ht="14.25" customHeight="1">
      <c r="A13" s="53" t="s">
        <v>551</v>
      </c>
      <c r="B13" s="54">
        <v>13</v>
      </c>
      <c r="C13" s="54"/>
      <c r="D13" s="55" t="s">
        <v>356</v>
      </c>
      <c r="E13" s="56" t="s">
        <v>629</v>
      </c>
      <c r="F13" s="54">
        <v>334</v>
      </c>
      <c r="G13" s="54"/>
      <c r="H13" s="55" t="s">
        <v>849</v>
      </c>
      <c r="I13" s="56" t="s">
        <v>760</v>
      </c>
      <c r="J13" s="54">
        <v>647</v>
      </c>
      <c r="K13" s="54"/>
      <c r="L13" s="57" t="s">
        <v>140</v>
      </c>
    </row>
    <row r="14" spans="1:12" s="29" customFormat="1" ht="14.25" customHeight="1">
      <c r="A14" s="53" t="s">
        <v>552</v>
      </c>
      <c r="B14" s="54">
        <v>14</v>
      </c>
      <c r="C14" s="54"/>
      <c r="D14" s="55" t="s">
        <v>357</v>
      </c>
      <c r="E14" s="56" t="s">
        <v>630</v>
      </c>
      <c r="F14" s="54">
        <v>336</v>
      </c>
      <c r="G14" s="54"/>
      <c r="H14" s="55" t="s">
        <v>420</v>
      </c>
      <c r="I14" s="53" t="s">
        <v>761</v>
      </c>
      <c r="J14" s="54">
        <v>649</v>
      </c>
      <c r="K14" s="54"/>
      <c r="L14" s="57" t="s">
        <v>141</v>
      </c>
    </row>
    <row r="15" spans="1:12" s="29" customFormat="1" ht="14.25" customHeight="1">
      <c r="A15" s="53" t="s">
        <v>553</v>
      </c>
      <c r="B15" s="54">
        <v>15</v>
      </c>
      <c r="C15" s="54"/>
      <c r="D15" s="55" t="s">
        <v>479</v>
      </c>
      <c r="E15" s="56" t="s">
        <v>631</v>
      </c>
      <c r="F15" s="54">
        <v>338</v>
      </c>
      <c r="G15" s="54"/>
      <c r="H15" s="55" t="s">
        <v>421</v>
      </c>
      <c r="I15" s="53" t="s">
        <v>762</v>
      </c>
      <c r="J15" s="54">
        <v>653</v>
      </c>
      <c r="K15" s="54"/>
      <c r="L15" s="57" t="s">
        <v>142</v>
      </c>
    </row>
    <row r="16" spans="1:12" s="29" customFormat="1" ht="14.25" customHeight="1">
      <c r="A16" s="53" t="s">
        <v>554</v>
      </c>
      <c r="B16" s="54">
        <v>17</v>
      </c>
      <c r="C16" s="54"/>
      <c r="D16" s="55" t="s">
        <v>358</v>
      </c>
      <c r="E16" s="56" t="s">
        <v>632</v>
      </c>
      <c r="F16" s="54">
        <v>342</v>
      </c>
      <c r="G16" s="54"/>
      <c r="H16" s="55" t="s">
        <v>422</v>
      </c>
      <c r="I16" s="56" t="s">
        <v>763</v>
      </c>
      <c r="J16" s="54">
        <v>660</v>
      </c>
      <c r="K16" s="54"/>
      <c r="L16" s="57" t="s">
        <v>143</v>
      </c>
    </row>
    <row r="17" spans="1:12" s="29" customFormat="1" ht="14.25" customHeight="1">
      <c r="A17" s="53" t="s">
        <v>555</v>
      </c>
      <c r="B17" s="54">
        <v>18</v>
      </c>
      <c r="C17" s="54"/>
      <c r="D17" s="55" t="s">
        <v>359</v>
      </c>
      <c r="E17" s="56" t="s">
        <v>633</v>
      </c>
      <c r="F17" s="54">
        <v>346</v>
      </c>
      <c r="G17" s="54"/>
      <c r="H17" s="55" t="s">
        <v>423</v>
      </c>
      <c r="I17" s="56" t="s">
        <v>764</v>
      </c>
      <c r="J17" s="54">
        <v>662</v>
      </c>
      <c r="K17" s="54"/>
      <c r="L17" s="57" t="s">
        <v>144</v>
      </c>
    </row>
    <row r="18" spans="1:12" s="29" customFormat="1" ht="14.25" customHeight="1">
      <c r="A18" s="53" t="s">
        <v>556</v>
      </c>
      <c r="B18" s="54">
        <v>20</v>
      </c>
      <c r="C18" s="54"/>
      <c r="D18" s="55" t="s">
        <v>360</v>
      </c>
      <c r="E18" s="56" t="s">
        <v>634</v>
      </c>
      <c r="F18" s="54">
        <v>350</v>
      </c>
      <c r="G18" s="54"/>
      <c r="H18" s="55" t="s">
        <v>424</v>
      </c>
      <c r="I18" s="56" t="s">
        <v>765</v>
      </c>
      <c r="J18" s="54">
        <v>664</v>
      </c>
      <c r="K18" s="54"/>
      <c r="L18" s="57" t="s">
        <v>145</v>
      </c>
    </row>
    <row r="19" spans="1:12" s="29" customFormat="1" ht="14.25" customHeight="1">
      <c r="A19" s="53" t="s">
        <v>557</v>
      </c>
      <c r="B19" s="54">
        <v>23</v>
      </c>
      <c r="C19" s="54"/>
      <c r="D19" s="55" t="s">
        <v>361</v>
      </c>
      <c r="E19" s="56" t="s">
        <v>635</v>
      </c>
      <c r="F19" s="54">
        <v>352</v>
      </c>
      <c r="G19" s="54"/>
      <c r="H19" s="55" t="s">
        <v>425</v>
      </c>
      <c r="I19" s="56" t="s">
        <v>766</v>
      </c>
      <c r="J19" s="54">
        <v>666</v>
      </c>
      <c r="K19" s="54"/>
      <c r="L19" s="57" t="s">
        <v>146</v>
      </c>
    </row>
    <row r="20" spans="1:12" s="29" customFormat="1" ht="14.25" customHeight="1">
      <c r="A20" s="53" t="s">
        <v>558</v>
      </c>
      <c r="B20" s="54">
        <v>24</v>
      </c>
      <c r="C20" s="54"/>
      <c r="D20" s="55" t="s">
        <v>362</v>
      </c>
      <c r="E20" s="56" t="s">
        <v>636</v>
      </c>
      <c r="F20" s="54">
        <v>355</v>
      </c>
      <c r="G20" s="54"/>
      <c r="H20" s="55" t="s">
        <v>901</v>
      </c>
      <c r="I20" s="56" t="s">
        <v>767</v>
      </c>
      <c r="J20" s="54">
        <v>667</v>
      </c>
      <c r="K20" s="54"/>
      <c r="L20" s="57" t="s">
        <v>147</v>
      </c>
    </row>
    <row r="21" spans="1:12" s="29" customFormat="1" ht="14.25" customHeight="1">
      <c r="A21" s="53" t="s">
        <v>559</v>
      </c>
      <c r="B21" s="54">
        <v>28</v>
      </c>
      <c r="C21" s="54"/>
      <c r="D21" s="55" t="s">
        <v>363</v>
      </c>
      <c r="E21" s="56" t="s">
        <v>637</v>
      </c>
      <c r="F21" s="54">
        <v>357</v>
      </c>
      <c r="G21" s="54"/>
      <c r="H21" s="55" t="s">
        <v>902</v>
      </c>
      <c r="I21" s="56" t="s">
        <v>768</v>
      </c>
      <c r="J21" s="54">
        <v>669</v>
      </c>
      <c r="K21" s="54"/>
      <c r="L21" s="57" t="s">
        <v>148</v>
      </c>
    </row>
    <row r="22" spans="1:12" s="29" customFormat="1" ht="14.25" customHeight="1">
      <c r="A22" s="53" t="s">
        <v>560</v>
      </c>
      <c r="B22" s="54">
        <v>37</v>
      </c>
      <c r="C22" s="54"/>
      <c r="D22" s="55" t="s">
        <v>364</v>
      </c>
      <c r="E22" s="56"/>
      <c r="F22" s="54"/>
      <c r="G22" s="54"/>
      <c r="H22" s="55" t="s">
        <v>938</v>
      </c>
      <c r="I22" s="56" t="s">
        <v>769</v>
      </c>
      <c r="J22" s="54">
        <v>672</v>
      </c>
      <c r="K22" s="54"/>
      <c r="L22" s="57" t="s">
        <v>149</v>
      </c>
    </row>
    <row r="23" spans="1:12" s="29" customFormat="1" ht="14.25" customHeight="1">
      <c r="A23" s="53" t="s">
        <v>561</v>
      </c>
      <c r="B23" s="54">
        <v>39</v>
      </c>
      <c r="C23" s="54"/>
      <c r="D23" s="55" t="s">
        <v>365</v>
      </c>
      <c r="E23" s="56" t="s">
        <v>638</v>
      </c>
      <c r="F23" s="54">
        <v>366</v>
      </c>
      <c r="G23" s="54"/>
      <c r="H23" s="55" t="s">
        <v>428</v>
      </c>
      <c r="I23" s="56" t="s">
        <v>770</v>
      </c>
      <c r="J23" s="54">
        <v>675</v>
      </c>
      <c r="K23" s="54"/>
      <c r="L23" s="57" t="s">
        <v>150</v>
      </c>
    </row>
    <row r="24" spans="1:12" s="29" customFormat="1" ht="14.25" customHeight="1">
      <c r="A24" s="53" t="s">
        <v>562</v>
      </c>
      <c r="B24" s="54">
        <v>41</v>
      </c>
      <c r="C24" s="54"/>
      <c r="D24" s="55" t="s">
        <v>903</v>
      </c>
      <c r="E24" s="56" t="s">
        <v>639</v>
      </c>
      <c r="F24" s="54">
        <v>370</v>
      </c>
      <c r="G24" s="54"/>
      <c r="H24" s="55" t="s">
        <v>429</v>
      </c>
      <c r="I24" s="56" t="s">
        <v>771</v>
      </c>
      <c r="J24" s="54">
        <v>676</v>
      </c>
      <c r="K24" s="54"/>
      <c r="L24" s="57" t="s">
        <v>151</v>
      </c>
    </row>
    <row r="25" spans="1:12" s="29" customFormat="1" ht="14.25" customHeight="1">
      <c r="A25" s="53" t="s">
        <v>563</v>
      </c>
      <c r="B25" s="54">
        <v>43</v>
      </c>
      <c r="C25" s="54"/>
      <c r="D25" s="55" t="s">
        <v>366</v>
      </c>
      <c r="E25" s="56" t="s">
        <v>640</v>
      </c>
      <c r="F25" s="54">
        <v>373</v>
      </c>
      <c r="G25" s="54"/>
      <c r="H25" s="55" t="s">
        <v>430</v>
      </c>
      <c r="I25" s="56" t="s">
        <v>772</v>
      </c>
      <c r="J25" s="54">
        <v>680</v>
      </c>
      <c r="K25" s="54"/>
      <c r="L25" s="57" t="s">
        <v>152</v>
      </c>
    </row>
    <row r="26" spans="1:12" s="29" customFormat="1" ht="14.25" customHeight="1">
      <c r="A26" s="53" t="s">
        <v>564</v>
      </c>
      <c r="B26" s="54">
        <v>44</v>
      </c>
      <c r="C26" s="54"/>
      <c r="D26" s="55" t="s">
        <v>367</v>
      </c>
      <c r="E26" s="56" t="s">
        <v>641</v>
      </c>
      <c r="F26" s="54">
        <v>375</v>
      </c>
      <c r="G26" s="54"/>
      <c r="H26" s="55" t="s">
        <v>431</v>
      </c>
      <c r="I26" s="56" t="s">
        <v>773</v>
      </c>
      <c r="J26" s="54">
        <v>684</v>
      </c>
      <c r="K26" s="54"/>
      <c r="L26" s="57" t="s">
        <v>153</v>
      </c>
    </row>
    <row r="27" spans="1:12" s="29" customFormat="1" ht="14.25" customHeight="1">
      <c r="A27" s="53" t="s">
        <v>565</v>
      </c>
      <c r="B27" s="54">
        <v>45</v>
      </c>
      <c r="C27" s="54"/>
      <c r="D27" s="55" t="s">
        <v>885</v>
      </c>
      <c r="E27" s="56" t="s">
        <v>642</v>
      </c>
      <c r="F27" s="54">
        <v>377</v>
      </c>
      <c r="G27" s="54"/>
      <c r="H27" s="55" t="s">
        <v>432</v>
      </c>
      <c r="I27" s="29" t="s">
        <v>774</v>
      </c>
      <c r="J27" s="59">
        <v>690</v>
      </c>
      <c r="L27" s="58" t="s">
        <v>154</v>
      </c>
    </row>
    <row r="28" spans="1:12" s="29" customFormat="1" ht="14.25" customHeight="1">
      <c r="A28" s="53" t="s">
        <v>566</v>
      </c>
      <c r="B28" s="54">
        <v>46</v>
      </c>
      <c r="C28" s="54"/>
      <c r="D28" s="55" t="s">
        <v>368</v>
      </c>
      <c r="E28" s="56" t="s">
        <v>643</v>
      </c>
      <c r="F28" s="54">
        <v>378</v>
      </c>
      <c r="G28" s="54"/>
      <c r="H28" s="55" t="s">
        <v>433</v>
      </c>
      <c r="I28" s="29" t="s">
        <v>775</v>
      </c>
      <c r="J28" s="59">
        <v>696</v>
      </c>
      <c r="L28" s="58" t="s">
        <v>155</v>
      </c>
    </row>
    <row r="29" spans="1:12" s="29" customFormat="1" ht="14.25" customHeight="1">
      <c r="A29" s="53" t="s">
        <v>567</v>
      </c>
      <c r="B29" s="54">
        <v>47</v>
      </c>
      <c r="C29" s="54"/>
      <c r="D29" s="55" t="s">
        <v>369</v>
      </c>
      <c r="E29" s="56" t="s">
        <v>644</v>
      </c>
      <c r="F29" s="54">
        <v>382</v>
      </c>
      <c r="G29" s="54"/>
      <c r="H29" s="55" t="s">
        <v>434</v>
      </c>
      <c r="I29" s="29" t="s">
        <v>776</v>
      </c>
      <c r="J29" s="59">
        <v>700</v>
      </c>
      <c r="L29" s="58" t="s">
        <v>156</v>
      </c>
    </row>
    <row r="30" spans="1:12" s="29" customFormat="1" ht="14.25" customHeight="1">
      <c r="A30" s="56" t="s">
        <v>568</v>
      </c>
      <c r="B30" s="54">
        <v>52</v>
      </c>
      <c r="C30" s="54"/>
      <c r="D30" s="55" t="s">
        <v>905</v>
      </c>
      <c r="E30" s="56" t="s">
        <v>645</v>
      </c>
      <c r="F30" s="54">
        <v>386</v>
      </c>
      <c r="G30" s="54"/>
      <c r="H30" s="55" t="s">
        <v>435</v>
      </c>
      <c r="I30" s="29" t="s">
        <v>777</v>
      </c>
      <c r="J30" s="59">
        <v>701</v>
      </c>
      <c r="L30" s="58" t="s">
        <v>157</v>
      </c>
    </row>
    <row r="31" spans="1:12" s="29" customFormat="1" ht="14.25" customHeight="1">
      <c r="A31" s="53" t="s">
        <v>569</v>
      </c>
      <c r="B31" s="54">
        <v>53</v>
      </c>
      <c r="C31" s="54"/>
      <c r="D31" s="55" t="s">
        <v>370</v>
      </c>
      <c r="E31" s="56" t="s">
        <v>646</v>
      </c>
      <c r="F31" s="54">
        <v>388</v>
      </c>
      <c r="G31" s="54"/>
      <c r="H31" s="55" t="s">
        <v>904</v>
      </c>
      <c r="I31" s="29" t="s">
        <v>778</v>
      </c>
      <c r="J31" s="59">
        <v>703</v>
      </c>
      <c r="L31" s="58" t="s">
        <v>158</v>
      </c>
    </row>
    <row r="32" spans="1:12" s="29" customFormat="1" ht="14.25" customHeight="1">
      <c r="A32" s="53" t="s">
        <v>570</v>
      </c>
      <c r="B32" s="54">
        <v>54</v>
      </c>
      <c r="C32" s="54"/>
      <c r="D32" s="55" t="s">
        <v>371</v>
      </c>
      <c r="E32" s="56" t="s">
        <v>647</v>
      </c>
      <c r="F32" s="54">
        <v>389</v>
      </c>
      <c r="G32" s="54"/>
      <c r="H32" s="55" t="s">
        <v>436</v>
      </c>
      <c r="I32" s="29" t="s">
        <v>779</v>
      </c>
      <c r="J32" s="59">
        <v>706</v>
      </c>
      <c r="L32" s="58" t="s">
        <v>159</v>
      </c>
    </row>
    <row r="33" spans="1:12" s="29" customFormat="1" ht="14.25" customHeight="1">
      <c r="A33" s="53" t="s">
        <v>571</v>
      </c>
      <c r="B33" s="54">
        <v>55</v>
      </c>
      <c r="C33" s="54"/>
      <c r="D33" s="55" t="s">
        <v>372</v>
      </c>
      <c r="E33" s="56" t="s">
        <v>648</v>
      </c>
      <c r="F33" s="54">
        <v>391</v>
      </c>
      <c r="G33" s="54"/>
      <c r="H33" s="55" t="s">
        <v>437</v>
      </c>
      <c r="I33" s="29" t="s">
        <v>780</v>
      </c>
      <c r="J33" s="59">
        <v>708</v>
      </c>
      <c r="L33" s="58" t="s">
        <v>160</v>
      </c>
    </row>
    <row r="34" spans="1:12" s="29" customFormat="1" ht="14.25" customHeight="1">
      <c r="A34" s="53" t="s">
        <v>572</v>
      </c>
      <c r="B34" s="54">
        <v>60</v>
      </c>
      <c r="C34" s="54"/>
      <c r="D34" s="55" t="s">
        <v>373</v>
      </c>
      <c r="E34" s="56" t="s">
        <v>649</v>
      </c>
      <c r="F34" s="54">
        <v>393</v>
      </c>
      <c r="G34" s="54"/>
      <c r="H34" s="55" t="s">
        <v>438</v>
      </c>
      <c r="I34" s="29" t="s">
        <v>781</v>
      </c>
      <c r="J34" s="59">
        <v>716</v>
      </c>
      <c r="L34" s="58" t="s">
        <v>161</v>
      </c>
    </row>
    <row r="35" spans="1:12" s="29" customFormat="1" ht="14.25" customHeight="1">
      <c r="A35" s="53" t="s">
        <v>573</v>
      </c>
      <c r="B35" s="54">
        <v>61</v>
      </c>
      <c r="C35" s="54"/>
      <c r="D35" s="55" t="s">
        <v>374</v>
      </c>
      <c r="E35" s="56" t="s">
        <v>650</v>
      </c>
      <c r="F35" s="54">
        <v>395</v>
      </c>
      <c r="G35" s="54"/>
      <c r="H35" s="55" t="s">
        <v>439</v>
      </c>
      <c r="I35" s="29" t="s">
        <v>782</v>
      </c>
      <c r="J35" s="59">
        <v>720</v>
      </c>
      <c r="L35" s="58" t="s">
        <v>162</v>
      </c>
    </row>
    <row r="36" spans="1:12" s="29" customFormat="1" ht="14.25" customHeight="1">
      <c r="A36" s="53" t="s">
        <v>574</v>
      </c>
      <c r="B36" s="54">
        <v>63</v>
      </c>
      <c r="C36" s="54"/>
      <c r="D36" s="55" t="s">
        <v>375</v>
      </c>
      <c r="E36" s="56" t="s">
        <v>651</v>
      </c>
      <c r="F36" s="54">
        <v>400</v>
      </c>
      <c r="G36" s="54"/>
      <c r="H36" s="55" t="s">
        <v>440</v>
      </c>
      <c r="I36" s="56" t="s">
        <v>783</v>
      </c>
      <c r="J36" s="54">
        <v>724</v>
      </c>
      <c r="K36" s="54"/>
      <c r="L36" s="57" t="s">
        <v>907</v>
      </c>
    </row>
    <row r="37" spans="1:12" s="29" customFormat="1" ht="14.25" customHeight="1">
      <c r="A37" s="53" t="s">
        <v>575</v>
      </c>
      <c r="B37" s="54">
        <v>64</v>
      </c>
      <c r="C37" s="54"/>
      <c r="D37" s="55" t="s">
        <v>376</v>
      </c>
      <c r="E37" s="56" t="s">
        <v>652</v>
      </c>
      <c r="F37" s="54">
        <v>404</v>
      </c>
      <c r="G37" s="54"/>
      <c r="H37" s="55" t="s">
        <v>441</v>
      </c>
      <c r="L37" s="58" t="s">
        <v>871</v>
      </c>
    </row>
    <row r="38" spans="1:12" s="29" customFormat="1" ht="14.25" customHeight="1">
      <c r="A38" s="53" t="s">
        <v>576</v>
      </c>
      <c r="B38" s="54">
        <v>66</v>
      </c>
      <c r="C38" s="54"/>
      <c r="D38" s="55" t="s">
        <v>908</v>
      </c>
      <c r="E38" s="56" t="s">
        <v>653</v>
      </c>
      <c r="F38" s="54">
        <v>406</v>
      </c>
      <c r="G38" s="54"/>
      <c r="H38" s="55" t="s">
        <v>906</v>
      </c>
      <c r="I38" s="56" t="s">
        <v>784</v>
      </c>
      <c r="J38" s="54">
        <v>728</v>
      </c>
      <c r="K38" s="54"/>
      <c r="L38" s="57" t="s">
        <v>164</v>
      </c>
    </row>
    <row r="39" spans="1:12" s="29" customFormat="1" ht="14.25" customHeight="1">
      <c r="A39" s="53" t="s">
        <v>577</v>
      </c>
      <c r="B39" s="54">
        <v>68</v>
      </c>
      <c r="C39" s="54"/>
      <c r="D39" s="55" t="s">
        <v>377</v>
      </c>
      <c r="E39" s="56" t="s">
        <v>654</v>
      </c>
      <c r="F39" s="54">
        <v>408</v>
      </c>
      <c r="G39" s="54"/>
      <c r="H39" s="55" t="s">
        <v>442</v>
      </c>
      <c r="I39" s="56" t="s">
        <v>785</v>
      </c>
      <c r="J39" s="54">
        <v>732</v>
      </c>
      <c r="K39" s="54"/>
      <c r="L39" s="57" t="s">
        <v>165</v>
      </c>
    </row>
    <row r="40" spans="1:12" s="29" customFormat="1" ht="14.25" customHeight="1">
      <c r="A40" s="53" t="s">
        <v>578</v>
      </c>
      <c r="B40" s="54">
        <v>70</v>
      </c>
      <c r="C40" s="54"/>
      <c r="D40" s="55" t="s">
        <v>378</v>
      </c>
      <c r="E40" s="56" t="s">
        <v>655</v>
      </c>
      <c r="F40" s="54">
        <v>412</v>
      </c>
      <c r="G40" s="54"/>
      <c r="H40" s="55" t="s">
        <v>443</v>
      </c>
      <c r="I40" s="56" t="s">
        <v>786</v>
      </c>
      <c r="J40" s="54">
        <v>736</v>
      </c>
      <c r="K40" s="54"/>
      <c r="L40" s="57" t="s">
        <v>166</v>
      </c>
    </row>
    <row r="41" spans="1:12" s="29" customFormat="1" ht="14.25" customHeight="1">
      <c r="A41" s="53" t="s">
        <v>579</v>
      </c>
      <c r="B41" s="54">
        <v>72</v>
      </c>
      <c r="C41" s="54"/>
      <c r="D41" s="55" t="s">
        <v>379</v>
      </c>
      <c r="E41" s="53" t="s">
        <v>656</v>
      </c>
      <c r="F41" s="59">
        <v>413</v>
      </c>
      <c r="H41" s="55" t="s">
        <v>444</v>
      </c>
      <c r="I41" s="56" t="s">
        <v>787</v>
      </c>
      <c r="J41" s="54">
        <v>740</v>
      </c>
      <c r="K41" s="54"/>
      <c r="L41" s="57" t="s">
        <v>167</v>
      </c>
    </row>
    <row r="42" spans="1:12" s="29" customFormat="1" ht="14.25" customHeight="1">
      <c r="A42" s="53" t="s">
        <v>580</v>
      </c>
      <c r="B42" s="54">
        <v>73</v>
      </c>
      <c r="C42" s="54"/>
      <c r="D42" s="55" t="s">
        <v>380</v>
      </c>
      <c r="E42" s="56" t="s">
        <v>657</v>
      </c>
      <c r="F42" s="54">
        <v>416</v>
      </c>
      <c r="G42" s="54"/>
      <c r="H42" s="55" t="s">
        <v>445</v>
      </c>
      <c r="I42" s="56" t="s">
        <v>788</v>
      </c>
      <c r="J42" s="54">
        <v>743</v>
      </c>
      <c r="K42" s="54"/>
      <c r="L42" s="57" t="s">
        <v>168</v>
      </c>
    </row>
    <row r="43" spans="1:12" s="29" customFormat="1" ht="14.25" customHeight="1">
      <c r="A43" s="53" t="s">
        <v>581</v>
      </c>
      <c r="B43" s="54">
        <v>74</v>
      </c>
      <c r="C43" s="54"/>
      <c r="D43" s="55" t="s">
        <v>381</v>
      </c>
      <c r="E43" s="56" t="s">
        <v>658</v>
      </c>
      <c r="F43" s="54">
        <v>421</v>
      </c>
      <c r="G43" s="54"/>
      <c r="H43" s="55" t="s">
        <v>446</v>
      </c>
      <c r="I43" s="29" t="s">
        <v>789</v>
      </c>
      <c r="J43" s="59">
        <v>800</v>
      </c>
      <c r="L43" s="58" t="s">
        <v>169</v>
      </c>
    </row>
    <row r="44" spans="1:12" s="29" customFormat="1" ht="14.25" customHeight="1">
      <c r="A44" s="53" t="s">
        <v>582</v>
      </c>
      <c r="B44" s="54">
        <v>75</v>
      </c>
      <c r="C44" s="54"/>
      <c r="D44" s="55" t="s">
        <v>835</v>
      </c>
      <c r="E44" s="56" t="s">
        <v>659</v>
      </c>
      <c r="F44" s="54">
        <v>424</v>
      </c>
      <c r="G44" s="54"/>
      <c r="H44" s="55" t="s">
        <v>447</v>
      </c>
      <c r="I44" s="29" t="s">
        <v>790</v>
      </c>
      <c r="J44" s="59">
        <v>801</v>
      </c>
      <c r="L44" s="58" t="s">
        <v>170</v>
      </c>
    </row>
    <row r="45" spans="1:12" s="29" customFormat="1" ht="14.25" customHeight="1">
      <c r="A45" s="56" t="s">
        <v>583</v>
      </c>
      <c r="B45" s="54">
        <v>76</v>
      </c>
      <c r="C45" s="54"/>
      <c r="D45" s="55" t="s">
        <v>382</v>
      </c>
      <c r="E45" s="56" t="s">
        <v>660</v>
      </c>
      <c r="F45" s="54">
        <v>428</v>
      </c>
      <c r="G45" s="54"/>
      <c r="H45" s="55" t="s">
        <v>448</v>
      </c>
      <c r="I45" s="29" t="s">
        <v>791</v>
      </c>
      <c r="J45" s="59">
        <v>803</v>
      </c>
      <c r="L45" s="58" t="s">
        <v>171</v>
      </c>
    </row>
    <row r="46" spans="1:12" s="29" customFormat="1" ht="14.25" customHeight="1">
      <c r="A46" s="56" t="s">
        <v>584</v>
      </c>
      <c r="B46" s="54">
        <v>77</v>
      </c>
      <c r="C46" s="54"/>
      <c r="D46" s="55" t="s">
        <v>383</v>
      </c>
      <c r="E46" s="56" t="s">
        <v>661</v>
      </c>
      <c r="F46" s="54">
        <v>432</v>
      </c>
      <c r="G46" s="54"/>
      <c r="H46" s="55" t="s">
        <v>449</v>
      </c>
      <c r="I46" s="29" t="s">
        <v>792</v>
      </c>
      <c r="J46" s="59">
        <v>804</v>
      </c>
      <c r="L46" s="58" t="s">
        <v>172</v>
      </c>
    </row>
    <row r="47" spans="1:12" s="29" customFormat="1" ht="14.25" customHeight="1">
      <c r="A47" s="56" t="s">
        <v>585</v>
      </c>
      <c r="B47" s="54">
        <v>78</v>
      </c>
      <c r="C47" s="54"/>
      <c r="D47" s="55" t="s">
        <v>384</v>
      </c>
      <c r="E47" s="56" t="s">
        <v>662</v>
      </c>
      <c r="F47" s="54">
        <v>436</v>
      </c>
      <c r="G47" s="54"/>
      <c r="H47" s="55" t="s">
        <v>450</v>
      </c>
      <c r="I47" s="29" t="s">
        <v>793</v>
      </c>
      <c r="J47" s="59">
        <v>806</v>
      </c>
      <c r="L47" s="58" t="s">
        <v>173</v>
      </c>
    </row>
    <row r="48" spans="1:12" s="29" customFormat="1" ht="14.25" customHeight="1">
      <c r="A48" s="56" t="s">
        <v>586</v>
      </c>
      <c r="B48" s="54">
        <v>79</v>
      </c>
      <c r="C48" s="54"/>
      <c r="D48" s="55" t="s">
        <v>385</v>
      </c>
      <c r="E48" s="56" t="s">
        <v>663</v>
      </c>
      <c r="F48" s="54">
        <v>442</v>
      </c>
      <c r="G48" s="54"/>
      <c r="H48" s="55" t="s">
        <v>451</v>
      </c>
      <c r="I48" s="29" t="s">
        <v>794</v>
      </c>
      <c r="J48" s="59">
        <v>807</v>
      </c>
      <c r="L48" s="58" t="s">
        <v>174</v>
      </c>
    </row>
    <row r="49" spans="1:12" s="29" customFormat="1" ht="14.25" customHeight="1">
      <c r="A49" s="56" t="s">
        <v>587</v>
      </c>
      <c r="B49" s="54">
        <v>80</v>
      </c>
      <c r="C49" s="54"/>
      <c r="D49" s="55" t="s">
        <v>386</v>
      </c>
      <c r="E49" s="56" t="s">
        <v>664</v>
      </c>
      <c r="F49" s="54">
        <v>446</v>
      </c>
      <c r="G49" s="54"/>
      <c r="H49" s="55" t="s">
        <v>452</v>
      </c>
      <c r="I49" s="29" t="s">
        <v>795</v>
      </c>
      <c r="J49" s="59">
        <v>809</v>
      </c>
      <c r="L49" s="58" t="s">
        <v>175</v>
      </c>
    </row>
    <row r="50" spans="1:12" s="29" customFormat="1" ht="14.25" customHeight="1">
      <c r="A50" s="56" t="s">
        <v>588</v>
      </c>
      <c r="B50" s="54">
        <v>81</v>
      </c>
      <c r="C50" s="54"/>
      <c r="D50" s="55" t="s">
        <v>387</v>
      </c>
      <c r="E50" s="56" t="s">
        <v>665</v>
      </c>
      <c r="F50" s="54">
        <v>448</v>
      </c>
      <c r="G50" s="54"/>
      <c r="H50" s="55" t="s">
        <v>453</v>
      </c>
      <c r="I50" s="29" t="s">
        <v>796</v>
      </c>
      <c r="J50" s="59">
        <v>811</v>
      </c>
      <c r="L50" s="58" t="s">
        <v>176</v>
      </c>
    </row>
    <row r="51" spans="1:12" s="29" customFormat="1" ht="14.25" customHeight="1">
      <c r="A51" s="56" t="s">
        <v>589</v>
      </c>
      <c r="B51" s="54">
        <v>82</v>
      </c>
      <c r="C51" s="54"/>
      <c r="D51" s="55" t="s">
        <v>388</v>
      </c>
      <c r="E51" s="56" t="s">
        <v>666</v>
      </c>
      <c r="F51" s="54">
        <v>449</v>
      </c>
      <c r="G51" s="54"/>
      <c r="H51" s="55" t="s">
        <v>454</v>
      </c>
      <c r="I51" s="29" t="s">
        <v>797</v>
      </c>
      <c r="J51" s="59">
        <v>812</v>
      </c>
      <c r="L51" s="58" t="s">
        <v>177</v>
      </c>
    </row>
    <row r="52" spans="1:12" s="29" customFormat="1" ht="14.25" customHeight="1">
      <c r="A52" s="53" t="s">
        <v>590</v>
      </c>
      <c r="B52" s="54">
        <v>83</v>
      </c>
      <c r="C52" s="54"/>
      <c r="D52" s="55" t="s">
        <v>969</v>
      </c>
      <c r="E52" s="56" t="s">
        <v>667</v>
      </c>
      <c r="F52" s="54">
        <v>452</v>
      </c>
      <c r="G52" s="54"/>
      <c r="H52" s="55" t="s">
        <v>455</v>
      </c>
      <c r="I52" s="29" t="s">
        <v>798</v>
      </c>
      <c r="J52" s="59">
        <v>813</v>
      </c>
      <c r="L52" s="58" t="s">
        <v>178</v>
      </c>
    </row>
    <row r="53" spans="1:12" s="29" customFormat="1" ht="14.25" customHeight="1">
      <c r="A53" s="53" t="s">
        <v>591</v>
      </c>
      <c r="B53" s="54">
        <v>91</v>
      </c>
      <c r="C53" s="54"/>
      <c r="D53" s="55" t="s">
        <v>389</v>
      </c>
      <c r="E53" s="56" t="s">
        <v>668</v>
      </c>
      <c r="F53" s="54">
        <v>453</v>
      </c>
      <c r="G53" s="54"/>
      <c r="H53" s="55" t="s">
        <v>456</v>
      </c>
      <c r="I53" s="29" t="s">
        <v>799</v>
      </c>
      <c r="J53" s="59">
        <v>815</v>
      </c>
      <c r="L53" s="58" t="s">
        <v>179</v>
      </c>
    </row>
    <row r="54" spans="1:12" s="29" customFormat="1" ht="14.25" customHeight="1">
      <c r="A54" s="53" t="s">
        <v>592</v>
      </c>
      <c r="B54" s="54">
        <v>92</v>
      </c>
      <c r="C54" s="54"/>
      <c r="D54" s="55" t="s">
        <v>390</v>
      </c>
      <c r="E54" s="56" t="s">
        <v>669</v>
      </c>
      <c r="F54" s="54">
        <v>454</v>
      </c>
      <c r="G54" s="54"/>
      <c r="H54" s="55" t="s">
        <v>457</v>
      </c>
      <c r="I54" s="29" t="s">
        <v>800</v>
      </c>
      <c r="J54" s="59">
        <v>816</v>
      </c>
      <c r="L54" s="58" t="s">
        <v>180</v>
      </c>
    </row>
    <row r="55" spans="1:12" s="29" customFormat="1" ht="14.25" customHeight="1">
      <c r="A55" s="53" t="s">
        <v>593</v>
      </c>
      <c r="B55" s="54">
        <v>93</v>
      </c>
      <c r="C55" s="54"/>
      <c r="D55" s="55" t="s">
        <v>391</v>
      </c>
      <c r="E55" s="56" t="s">
        <v>670</v>
      </c>
      <c r="F55" s="54">
        <v>456</v>
      </c>
      <c r="G55" s="54"/>
      <c r="H55" s="55" t="s">
        <v>458</v>
      </c>
      <c r="I55" s="29" t="s">
        <v>801</v>
      </c>
      <c r="J55" s="59">
        <v>817</v>
      </c>
      <c r="L55" s="58" t="s">
        <v>181</v>
      </c>
    </row>
    <row r="56" spans="1:12" s="29" customFormat="1" ht="14.25" customHeight="1">
      <c r="A56" s="53" t="s">
        <v>943</v>
      </c>
      <c r="B56" s="54">
        <v>95</v>
      </c>
      <c r="C56" s="54"/>
      <c r="D56" s="55" t="s">
        <v>845</v>
      </c>
      <c r="E56" s="56" t="s">
        <v>671</v>
      </c>
      <c r="F56" s="54">
        <v>457</v>
      </c>
      <c r="G56" s="54"/>
      <c r="H56" s="55" t="s">
        <v>459</v>
      </c>
      <c r="I56" s="29" t="s">
        <v>802</v>
      </c>
      <c r="J56" s="59">
        <v>819</v>
      </c>
      <c r="L56" s="58" t="s">
        <v>182</v>
      </c>
    </row>
    <row r="57" spans="1:12" s="29" customFormat="1" ht="14.25" customHeight="1">
      <c r="A57" s="53" t="s">
        <v>594</v>
      </c>
      <c r="B57" s="54">
        <v>96</v>
      </c>
      <c r="C57" s="54"/>
      <c r="D57" s="55" t="s">
        <v>909</v>
      </c>
      <c r="E57" s="56" t="s">
        <v>672</v>
      </c>
      <c r="F57" s="54">
        <v>459</v>
      </c>
      <c r="G57" s="54"/>
      <c r="H57" s="55" t="s">
        <v>460</v>
      </c>
      <c r="I57" s="29" t="s">
        <v>803</v>
      </c>
      <c r="J57" s="59">
        <v>820</v>
      </c>
      <c r="L57" s="58" t="s">
        <v>910</v>
      </c>
    </row>
    <row r="58" spans="1:12" s="29" customFormat="1" ht="14.25" customHeight="1">
      <c r="A58" s="53"/>
      <c r="B58" s="54"/>
      <c r="C58" s="54"/>
      <c r="D58" s="55" t="s">
        <v>911</v>
      </c>
      <c r="E58" s="56" t="s">
        <v>673</v>
      </c>
      <c r="F58" s="54">
        <v>460</v>
      </c>
      <c r="G58" s="54"/>
      <c r="H58" s="55" t="s">
        <v>461</v>
      </c>
      <c r="I58" s="29" t="s">
        <v>804</v>
      </c>
      <c r="J58" s="59">
        <v>822</v>
      </c>
      <c r="L58" s="58" t="s">
        <v>912</v>
      </c>
    </row>
    <row r="59" spans="1:12" s="29" customFormat="1" ht="14.25" customHeight="1">
      <c r="A59" s="53" t="s">
        <v>872</v>
      </c>
      <c r="B59" s="54">
        <v>97</v>
      </c>
      <c r="C59" s="54"/>
      <c r="D59" s="55" t="s">
        <v>846</v>
      </c>
      <c r="E59" s="56" t="s">
        <v>674</v>
      </c>
      <c r="F59" s="54">
        <v>463</v>
      </c>
      <c r="G59" s="54"/>
      <c r="H59" s="55" t="s">
        <v>462</v>
      </c>
      <c r="I59" s="56" t="s">
        <v>805</v>
      </c>
      <c r="J59" s="54">
        <v>823</v>
      </c>
      <c r="K59" s="54"/>
      <c r="L59" s="58" t="s">
        <v>913</v>
      </c>
    </row>
    <row r="60" spans="1:12" s="29" customFormat="1" ht="14.25" customHeight="1">
      <c r="A60" s="53" t="s">
        <v>944</v>
      </c>
      <c r="B60" s="54">
        <v>98</v>
      </c>
      <c r="C60" s="153"/>
      <c r="D60" s="55" t="s">
        <v>847</v>
      </c>
      <c r="E60" s="56" t="s">
        <v>675</v>
      </c>
      <c r="F60" s="54">
        <v>464</v>
      </c>
      <c r="G60" s="54"/>
      <c r="H60" s="55" t="s">
        <v>463</v>
      </c>
      <c r="I60" s="56"/>
      <c r="J60" s="54"/>
      <c r="K60" s="54"/>
      <c r="L60" s="58" t="s">
        <v>873</v>
      </c>
    </row>
    <row r="61" spans="1:12" s="29" customFormat="1" ht="14.25" customHeight="1">
      <c r="A61" s="53" t="s">
        <v>595</v>
      </c>
      <c r="B61" s="54">
        <v>204</v>
      </c>
      <c r="C61" s="54"/>
      <c r="D61" s="55" t="s">
        <v>392</v>
      </c>
      <c r="E61" s="56" t="s">
        <v>727</v>
      </c>
      <c r="F61" s="54">
        <v>465</v>
      </c>
      <c r="G61" s="54"/>
      <c r="H61" s="55" t="s">
        <v>464</v>
      </c>
      <c r="I61" s="56" t="s">
        <v>806</v>
      </c>
      <c r="J61" s="54">
        <v>824</v>
      </c>
      <c r="K61" s="54"/>
      <c r="L61" s="58" t="s">
        <v>183</v>
      </c>
    </row>
    <row r="62" spans="1:12" s="29" customFormat="1" ht="14.25" customHeight="1">
      <c r="A62" s="53" t="s">
        <v>1045</v>
      </c>
      <c r="B62" s="54">
        <v>206</v>
      </c>
      <c r="C62" s="54"/>
      <c r="D62" s="55" t="s">
        <v>1075</v>
      </c>
      <c r="E62" s="56" t="s">
        <v>728</v>
      </c>
      <c r="F62" s="54">
        <v>467</v>
      </c>
      <c r="G62" s="54"/>
      <c r="H62" s="55" t="s">
        <v>914</v>
      </c>
      <c r="I62" s="56" t="s">
        <v>807</v>
      </c>
      <c r="J62" s="54">
        <v>825</v>
      </c>
      <c r="K62" s="54"/>
      <c r="L62" s="58" t="s">
        <v>184</v>
      </c>
    </row>
    <row r="63" spans="1:12" s="29" customFormat="1" ht="14.25" customHeight="1">
      <c r="A63" s="53" t="s">
        <v>596</v>
      </c>
      <c r="B63" s="54">
        <v>208</v>
      </c>
      <c r="C63" s="54"/>
      <c r="D63" s="55" t="s">
        <v>393</v>
      </c>
      <c r="E63" s="56"/>
      <c r="F63" s="54"/>
      <c r="G63" s="54"/>
      <c r="H63" s="55" t="s">
        <v>915</v>
      </c>
      <c r="I63" s="56" t="s">
        <v>808</v>
      </c>
      <c r="J63" s="54">
        <v>830</v>
      </c>
      <c r="K63" s="54"/>
      <c r="L63" s="58" t="s">
        <v>185</v>
      </c>
    </row>
    <row r="64" spans="1:12" s="29" customFormat="1" ht="14.25" customHeight="1">
      <c r="A64" s="53" t="s">
        <v>597</v>
      </c>
      <c r="B64" s="54">
        <v>212</v>
      </c>
      <c r="C64" s="54"/>
      <c r="D64" s="55" t="s">
        <v>394</v>
      </c>
      <c r="E64" s="56" t="s">
        <v>729</v>
      </c>
      <c r="F64" s="54">
        <v>468</v>
      </c>
      <c r="G64" s="54"/>
      <c r="H64" s="55" t="s">
        <v>112</v>
      </c>
      <c r="I64" s="56" t="s">
        <v>809</v>
      </c>
      <c r="J64" s="54">
        <v>831</v>
      </c>
      <c r="L64" s="58" t="s">
        <v>186</v>
      </c>
    </row>
    <row r="65" spans="1:12" s="29" customFormat="1" ht="14.25" customHeight="1">
      <c r="A65" s="53" t="s">
        <v>598</v>
      </c>
      <c r="B65" s="54">
        <v>216</v>
      </c>
      <c r="C65" s="54"/>
      <c r="D65" s="55" t="s">
        <v>1047</v>
      </c>
      <c r="E65" s="56" t="s">
        <v>730</v>
      </c>
      <c r="F65" s="54">
        <v>469</v>
      </c>
      <c r="G65" s="54"/>
      <c r="H65" s="55" t="s">
        <v>113</v>
      </c>
      <c r="I65" s="56" t="s">
        <v>810</v>
      </c>
      <c r="J65" s="54">
        <v>832</v>
      </c>
      <c r="L65" s="58" t="s">
        <v>916</v>
      </c>
    </row>
    <row r="66" spans="1:12" s="29" customFormat="1" ht="14.25" customHeight="1">
      <c r="A66" s="53" t="s">
        <v>599</v>
      </c>
      <c r="B66" s="54">
        <v>220</v>
      </c>
      <c r="D66" s="55" t="s">
        <v>491</v>
      </c>
      <c r="E66" s="60" t="s">
        <v>731</v>
      </c>
      <c r="F66" s="54">
        <v>470</v>
      </c>
      <c r="G66" s="57"/>
      <c r="H66" s="55" t="s">
        <v>114</v>
      </c>
      <c r="I66" s="56"/>
      <c r="J66" s="54"/>
      <c r="L66" s="58" t="s">
        <v>929</v>
      </c>
    </row>
    <row r="67" spans="1:12" s="29" customFormat="1" ht="14.25" customHeight="1">
      <c r="A67" s="53" t="s">
        <v>600</v>
      </c>
      <c r="B67" s="54">
        <v>224</v>
      </c>
      <c r="C67" s="54"/>
      <c r="D67" s="55" t="s">
        <v>395</v>
      </c>
      <c r="E67" s="56" t="s">
        <v>732</v>
      </c>
      <c r="F67" s="54">
        <v>472</v>
      </c>
      <c r="G67" s="54"/>
      <c r="H67" s="55" t="s">
        <v>115</v>
      </c>
      <c r="I67" s="29" t="s">
        <v>811</v>
      </c>
      <c r="J67" s="54">
        <v>833</v>
      </c>
      <c r="L67" s="58" t="s">
        <v>187</v>
      </c>
    </row>
    <row r="68" spans="1:12" s="29" customFormat="1" ht="14.25" customHeight="1">
      <c r="A68" s="29" t="s">
        <v>1048</v>
      </c>
      <c r="B68" s="54">
        <v>225</v>
      </c>
      <c r="D68" s="55" t="s">
        <v>1049</v>
      </c>
      <c r="E68" s="56" t="s">
        <v>733</v>
      </c>
      <c r="F68" s="54">
        <v>473</v>
      </c>
      <c r="G68" s="54"/>
      <c r="H68" s="55" t="s">
        <v>116</v>
      </c>
      <c r="I68" s="29" t="s">
        <v>812</v>
      </c>
      <c r="J68" s="54">
        <v>834</v>
      </c>
      <c r="L68" s="58" t="s">
        <v>188</v>
      </c>
    </row>
    <row r="69" spans="1:12" s="29" customFormat="1" ht="14.25" customHeight="1">
      <c r="A69" s="53" t="s">
        <v>601</v>
      </c>
      <c r="B69" s="54">
        <v>228</v>
      </c>
      <c r="C69" s="54"/>
      <c r="D69" s="55" t="s">
        <v>396</v>
      </c>
      <c r="E69" s="56" t="s">
        <v>734</v>
      </c>
      <c r="F69" s="54">
        <v>474</v>
      </c>
      <c r="G69" s="54"/>
      <c r="H69" s="55" t="s">
        <v>117</v>
      </c>
      <c r="I69" s="29" t="s">
        <v>813</v>
      </c>
      <c r="J69" s="54">
        <v>835</v>
      </c>
      <c r="L69" s="58" t="s">
        <v>917</v>
      </c>
    </row>
    <row r="70" spans="1:12" s="29" customFormat="1" ht="14.25" customHeight="1">
      <c r="A70" s="53" t="s">
        <v>602</v>
      </c>
      <c r="B70" s="54">
        <v>232</v>
      </c>
      <c r="C70" s="54"/>
      <c r="D70" s="55" t="s">
        <v>397</v>
      </c>
      <c r="E70" s="29" t="s">
        <v>1052</v>
      </c>
      <c r="F70" s="54">
        <v>475</v>
      </c>
      <c r="H70" s="55" t="s">
        <v>1053</v>
      </c>
      <c r="J70" s="54"/>
      <c r="L70" s="58" t="s">
        <v>930</v>
      </c>
    </row>
    <row r="71" spans="1:12" s="29" customFormat="1" ht="14.25" customHeight="1">
      <c r="A71" s="53" t="s">
        <v>603</v>
      </c>
      <c r="B71" s="54">
        <v>236</v>
      </c>
      <c r="C71" s="54"/>
      <c r="D71" s="61" t="s">
        <v>398</v>
      </c>
      <c r="E71" s="29" t="s">
        <v>1054</v>
      </c>
      <c r="F71" s="54">
        <v>477</v>
      </c>
      <c r="H71" s="55" t="s">
        <v>1055</v>
      </c>
      <c r="I71" s="29" t="s">
        <v>814</v>
      </c>
      <c r="J71" s="54">
        <v>836</v>
      </c>
      <c r="L71" s="58" t="s">
        <v>190</v>
      </c>
    </row>
    <row r="72" spans="1:12" s="29" customFormat="1" ht="14.25" customHeight="1">
      <c r="A72" s="53" t="s">
        <v>604</v>
      </c>
      <c r="B72" s="54">
        <v>240</v>
      </c>
      <c r="C72" s="54"/>
      <c r="D72" s="55" t="s">
        <v>399</v>
      </c>
      <c r="E72" s="56" t="s">
        <v>1056</v>
      </c>
      <c r="F72" s="54">
        <v>479</v>
      </c>
      <c r="G72" s="54"/>
      <c r="H72" s="55" t="s">
        <v>1057</v>
      </c>
      <c r="I72" s="29" t="s">
        <v>815</v>
      </c>
      <c r="J72" s="54">
        <v>837</v>
      </c>
      <c r="L72" s="58" t="s">
        <v>191</v>
      </c>
    </row>
    <row r="73" spans="1:12" s="29" customFormat="1" ht="14.25" customHeight="1">
      <c r="A73" s="53" t="s">
        <v>605</v>
      </c>
      <c r="B73" s="54">
        <v>244</v>
      </c>
      <c r="C73" s="54"/>
      <c r="D73" s="55" t="s">
        <v>400</v>
      </c>
      <c r="E73" s="56" t="s">
        <v>735</v>
      </c>
      <c r="F73" s="54">
        <v>480</v>
      </c>
      <c r="G73" s="54"/>
      <c r="H73" s="55" t="s">
        <v>118</v>
      </c>
      <c r="I73" s="29" t="s">
        <v>816</v>
      </c>
      <c r="J73" s="54">
        <v>838</v>
      </c>
      <c r="L73" s="58" t="s">
        <v>192</v>
      </c>
    </row>
    <row r="74" spans="1:12" s="29" customFormat="1" ht="14.25" customHeight="1">
      <c r="A74" s="53" t="s">
        <v>606</v>
      </c>
      <c r="B74" s="54">
        <v>247</v>
      </c>
      <c r="C74" s="54"/>
      <c r="D74" s="55" t="s">
        <v>401</v>
      </c>
      <c r="E74" s="29" t="s">
        <v>1058</v>
      </c>
      <c r="F74" s="54">
        <v>481</v>
      </c>
      <c r="H74" s="55" t="s">
        <v>1076</v>
      </c>
      <c r="I74" s="29" t="s">
        <v>817</v>
      </c>
      <c r="J74" s="54">
        <v>839</v>
      </c>
      <c r="L74" s="58" t="s">
        <v>918</v>
      </c>
    </row>
    <row r="75" spans="1:12" s="29" customFormat="1" ht="14.25" customHeight="1">
      <c r="A75" s="53" t="s">
        <v>607</v>
      </c>
      <c r="B75" s="54">
        <v>248</v>
      </c>
      <c r="C75" s="54"/>
      <c r="D75" s="55" t="s">
        <v>402</v>
      </c>
      <c r="E75" s="56" t="s">
        <v>736</v>
      </c>
      <c r="F75" s="54">
        <v>484</v>
      </c>
      <c r="G75" s="54"/>
      <c r="H75" s="55" t="s">
        <v>1060</v>
      </c>
      <c r="I75" s="29" t="s">
        <v>818</v>
      </c>
      <c r="J75" s="54">
        <v>891</v>
      </c>
      <c r="L75" s="58" t="s">
        <v>194</v>
      </c>
    </row>
    <row r="76" spans="1:12" s="29" customFormat="1" ht="14.25" customHeight="1">
      <c r="A76" s="53" t="s">
        <v>608</v>
      </c>
      <c r="B76" s="54">
        <v>252</v>
      </c>
      <c r="C76" s="54"/>
      <c r="D76" s="55" t="s">
        <v>403</v>
      </c>
      <c r="E76" s="56" t="s">
        <v>737</v>
      </c>
      <c r="F76" s="54">
        <v>488</v>
      </c>
      <c r="G76" s="54"/>
      <c r="H76" s="55" t="s">
        <v>119</v>
      </c>
      <c r="I76" s="29" t="s">
        <v>819</v>
      </c>
      <c r="J76" s="54">
        <v>892</v>
      </c>
      <c r="L76" s="58" t="s">
        <v>195</v>
      </c>
    </row>
    <row r="77" spans="1:12" s="29" customFormat="1" ht="14.25" customHeight="1">
      <c r="A77" s="53" t="s">
        <v>609</v>
      </c>
      <c r="B77" s="54">
        <v>257</v>
      </c>
      <c r="C77" s="54"/>
      <c r="D77" s="55" t="s">
        <v>404</v>
      </c>
      <c r="E77" s="56" t="s">
        <v>738</v>
      </c>
      <c r="F77" s="54">
        <v>492</v>
      </c>
      <c r="G77" s="54"/>
      <c r="H77" s="55" t="s">
        <v>120</v>
      </c>
      <c r="I77" s="29" t="s">
        <v>820</v>
      </c>
      <c r="J77" s="54">
        <v>893</v>
      </c>
      <c r="L77" s="58" t="s">
        <v>919</v>
      </c>
    </row>
    <row r="78" spans="1:12" s="29" customFormat="1" ht="14.25" customHeight="1">
      <c r="A78" s="53" t="s">
        <v>610</v>
      </c>
      <c r="B78" s="54">
        <v>260</v>
      </c>
      <c r="C78" s="54"/>
      <c r="D78" s="55" t="s">
        <v>405</v>
      </c>
      <c r="E78" s="56" t="s">
        <v>739</v>
      </c>
      <c r="F78" s="54">
        <v>500</v>
      </c>
      <c r="G78" s="54"/>
      <c r="H78" s="55" t="s">
        <v>121</v>
      </c>
      <c r="J78" s="54"/>
      <c r="L78" s="58" t="s">
        <v>931</v>
      </c>
    </row>
    <row r="79" spans="1:12" s="29" customFormat="1" ht="14.25" customHeight="1">
      <c r="A79" s="53" t="s">
        <v>611</v>
      </c>
      <c r="B79" s="54">
        <v>264</v>
      </c>
      <c r="C79" s="54"/>
      <c r="D79" s="55" t="s">
        <v>406</v>
      </c>
      <c r="E79" s="56" t="s">
        <v>740</v>
      </c>
      <c r="F79" s="54">
        <v>504</v>
      </c>
      <c r="G79" s="54"/>
      <c r="H79" s="55" t="s">
        <v>122</v>
      </c>
      <c r="I79" s="56" t="s">
        <v>821</v>
      </c>
      <c r="J79" s="54">
        <v>894</v>
      </c>
      <c r="L79" s="58" t="s">
        <v>1077</v>
      </c>
    </row>
    <row r="80" spans="1:12" s="29" customFormat="1" ht="14.25" customHeight="1">
      <c r="A80" s="53" t="s">
        <v>612</v>
      </c>
      <c r="B80" s="54">
        <v>268</v>
      </c>
      <c r="C80" s="54"/>
      <c r="D80" s="55" t="s">
        <v>407</v>
      </c>
      <c r="E80" s="56" t="s">
        <v>741</v>
      </c>
      <c r="F80" s="54">
        <v>508</v>
      </c>
      <c r="G80" s="54"/>
      <c r="H80" s="55" t="s">
        <v>123</v>
      </c>
      <c r="I80" s="56" t="s">
        <v>822</v>
      </c>
      <c r="J80" s="54">
        <v>950</v>
      </c>
      <c r="K80" s="54"/>
      <c r="L80" s="58" t="s">
        <v>921</v>
      </c>
    </row>
    <row r="81" spans="1:12" s="29" customFormat="1" ht="14.25" customHeight="1">
      <c r="A81" s="53" t="s">
        <v>613</v>
      </c>
      <c r="B81" s="54">
        <v>272</v>
      </c>
      <c r="C81" s="54"/>
      <c r="D81" s="55" t="s">
        <v>920</v>
      </c>
      <c r="E81" s="56" t="s">
        <v>742</v>
      </c>
      <c r="F81" s="54">
        <v>512</v>
      </c>
      <c r="G81" s="54"/>
      <c r="H81" s="55" t="s">
        <v>124</v>
      </c>
      <c r="I81" s="62"/>
      <c r="J81" s="63"/>
      <c r="K81" s="63"/>
      <c r="L81" s="58" t="s">
        <v>874</v>
      </c>
    </row>
    <row r="82" spans="1:12" s="29" customFormat="1" ht="14.25" customHeight="1">
      <c r="A82" s="53" t="s">
        <v>614</v>
      </c>
      <c r="B82" s="54">
        <v>276</v>
      </c>
      <c r="C82" s="54"/>
      <c r="D82" s="55" t="s">
        <v>408</v>
      </c>
      <c r="E82" s="56" t="s">
        <v>743</v>
      </c>
      <c r="F82" s="54">
        <v>516</v>
      </c>
      <c r="G82" s="54"/>
      <c r="H82" s="55" t="s">
        <v>1061</v>
      </c>
      <c r="I82" s="62"/>
      <c r="J82" s="63"/>
      <c r="K82" s="63"/>
      <c r="L82" s="64" t="s">
        <v>1020</v>
      </c>
    </row>
    <row r="83" spans="1:12" s="29" customFormat="1" ht="14.25" customHeight="1">
      <c r="A83" s="53" t="s">
        <v>615</v>
      </c>
      <c r="B83" s="54">
        <v>280</v>
      </c>
      <c r="C83" s="54"/>
      <c r="D83" s="55" t="s">
        <v>409</v>
      </c>
      <c r="E83" s="56" t="s">
        <v>744</v>
      </c>
      <c r="F83" s="54">
        <v>520</v>
      </c>
      <c r="G83" s="54"/>
      <c r="H83" s="55" t="s">
        <v>125</v>
      </c>
      <c r="I83" s="62"/>
      <c r="J83" s="63"/>
      <c r="K83" s="63"/>
      <c r="L83" s="64" t="s">
        <v>1021</v>
      </c>
    </row>
    <row r="84" spans="1:12" s="29" customFormat="1" ht="14.25" customHeight="1">
      <c r="A84" s="53" t="s">
        <v>616</v>
      </c>
      <c r="B84" s="54">
        <v>284</v>
      </c>
      <c r="C84" s="54"/>
      <c r="D84" s="55" t="s">
        <v>410</v>
      </c>
      <c r="E84" s="56" t="s">
        <v>745</v>
      </c>
      <c r="F84" s="54">
        <v>524</v>
      </c>
      <c r="G84" s="54"/>
      <c r="H84" s="55" t="s">
        <v>126</v>
      </c>
      <c r="I84" s="62"/>
      <c r="J84" s="63"/>
      <c r="K84" s="63"/>
      <c r="L84" s="64" t="s">
        <v>1103</v>
      </c>
    </row>
    <row r="85" spans="1:12" s="29" customFormat="1" ht="14.25" customHeight="1">
      <c r="A85" s="53" t="s">
        <v>617</v>
      </c>
      <c r="B85" s="54">
        <v>288</v>
      </c>
      <c r="C85" s="54"/>
      <c r="D85" s="55" t="s">
        <v>411</v>
      </c>
      <c r="E85" s="56" t="s">
        <v>746</v>
      </c>
      <c r="F85" s="54">
        <v>528</v>
      </c>
      <c r="G85" s="54"/>
      <c r="H85" s="55" t="s">
        <v>127</v>
      </c>
      <c r="I85" s="29" t="s">
        <v>1066</v>
      </c>
      <c r="J85" s="54">
        <v>953</v>
      </c>
      <c r="L85" s="58" t="s">
        <v>1067</v>
      </c>
    </row>
    <row r="86" spans="1:12" s="29" customFormat="1" ht="14.25" customHeight="1">
      <c r="A86" s="53" t="s">
        <v>618</v>
      </c>
      <c r="B86" s="54">
        <v>302</v>
      </c>
      <c r="C86" s="54"/>
      <c r="D86" s="55" t="s">
        <v>412</v>
      </c>
      <c r="E86" s="56" t="s">
        <v>747</v>
      </c>
      <c r="F86" s="54">
        <v>529</v>
      </c>
      <c r="G86" s="54"/>
      <c r="H86" s="55" t="s">
        <v>970</v>
      </c>
      <c r="I86" s="56" t="s">
        <v>971</v>
      </c>
      <c r="J86" s="54">
        <v>958</v>
      </c>
      <c r="K86" s="54"/>
      <c r="L86" s="58" t="s">
        <v>1022</v>
      </c>
    </row>
    <row r="87" spans="1:12" s="29" customFormat="1" ht="14.25" customHeight="1">
      <c r="A87" s="53" t="s">
        <v>619</v>
      </c>
      <c r="B87" s="54">
        <v>306</v>
      </c>
      <c r="C87" s="54"/>
      <c r="D87" s="55" t="s">
        <v>922</v>
      </c>
      <c r="E87" s="56" t="s">
        <v>748</v>
      </c>
      <c r="F87" s="54">
        <v>600</v>
      </c>
      <c r="G87" s="54"/>
      <c r="H87" s="55" t="s">
        <v>128</v>
      </c>
      <c r="I87" s="65" t="s">
        <v>1023</v>
      </c>
      <c r="J87" s="54">
        <v>959</v>
      </c>
      <c r="K87" s="54"/>
      <c r="L87" s="57" t="s">
        <v>1080</v>
      </c>
    </row>
    <row r="88" spans="4:8" s="29" customFormat="1" ht="14.25" customHeight="1">
      <c r="D88" s="55" t="s">
        <v>923</v>
      </c>
      <c r="E88" s="56" t="s">
        <v>749</v>
      </c>
      <c r="F88" s="54">
        <v>604</v>
      </c>
      <c r="G88" s="54"/>
      <c r="H88" s="55" t="s">
        <v>129</v>
      </c>
    </row>
    <row r="89" spans="1:12" s="29" customFormat="1" ht="14.25" customHeight="1">
      <c r="A89" s="53" t="s">
        <v>620</v>
      </c>
      <c r="B89" s="54">
        <v>310</v>
      </c>
      <c r="C89" s="54"/>
      <c r="D89" s="55" t="s">
        <v>490</v>
      </c>
      <c r="E89" s="56" t="s">
        <v>750</v>
      </c>
      <c r="F89" s="54">
        <v>608</v>
      </c>
      <c r="G89" s="54"/>
      <c r="H89" s="55" t="s">
        <v>130</v>
      </c>
      <c r="I89" s="190"/>
      <c r="J89" s="190"/>
      <c r="K89" s="190"/>
      <c r="L89" s="190"/>
    </row>
    <row r="90" spans="9:12" s="29" customFormat="1" ht="14.25" customHeight="1">
      <c r="I90" s="190"/>
      <c r="J90" s="190"/>
      <c r="K90" s="190"/>
      <c r="L90" s="190"/>
    </row>
    <row r="91" spans="1:12" s="29" customFormat="1" ht="39.75" customHeight="1">
      <c r="A91" s="462" t="s">
        <v>1104</v>
      </c>
      <c r="B91" s="462"/>
      <c r="C91" s="462"/>
      <c r="D91" s="462"/>
      <c r="E91" s="462"/>
      <c r="F91" s="462"/>
      <c r="G91" s="462"/>
      <c r="H91" s="462"/>
      <c r="I91" s="462"/>
      <c r="J91" s="462"/>
      <c r="K91" s="462"/>
      <c r="L91" s="462"/>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69"/>
      <c r="J109" s="63"/>
      <c r="K109" s="63"/>
      <c r="L109" s="70"/>
    </row>
    <row r="110" spans="5:12" ht="12" customHeight="1">
      <c r="E110" s="15"/>
      <c r="H110" s="18"/>
      <c r="I110" s="50"/>
      <c r="J110" s="63"/>
      <c r="K110" s="63"/>
      <c r="L110" s="16"/>
    </row>
    <row r="111" spans="6:11" ht="12" customHeight="1">
      <c r="F111" s="71"/>
      <c r="G111" s="71"/>
      <c r="J111" s="71"/>
      <c r="K111" s="71"/>
    </row>
    <row r="112" spans="1:11" ht="12" customHeight="1">
      <c r="A112" s="9"/>
      <c r="F112" s="71"/>
      <c r="G112" s="71"/>
      <c r="J112" s="71"/>
      <c r="K112" s="71"/>
    </row>
    <row r="113" spans="6:11" ht="12" customHeight="1">
      <c r="F113" s="71"/>
      <c r="G113" s="71"/>
      <c r="J113" s="71"/>
      <c r="K113" s="71"/>
    </row>
    <row r="114" spans="6:11" ht="12.75">
      <c r="F114" s="71"/>
      <c r="G114" s="71"/>
      <c r="J114" s="71"/>
      <c r="K114" s="71"/>
    </row>
    <row r="115" spans="2:11" ht="12.75">
      <c r="B115" s="71"/>
      <c r="C115" s="71"/>
      <c r="F115" s="71"/>
      <c r="G115" s="71"/>
      <c r="J115" s="71"/>
      <c r="K115" s="71"/>
    </row>
    <row r="116" spans="2:11" ht="12.75">
      <c r="B116" s="71"/>
      <c r="C116" s="71"/>
      <c r="F116" s="71"/>
      <c r="G116" s="71"/>
      <c r="J116" s="71"/>
      <c r="K116" s="71"/>
    </row>
    <row r="117" spans="2:11" ht="12.75">
      <c r="B117" s="71"/>
      <c r="C117" s="71"/>
      <c r="F117" s="71"/>
      <c r="G117" s="71"/>
      <c r="J117" s="71"/>
      <c r="K117" s="71"/>
    </row>
    <row r="118" spans="2:11" ht="12.75">
      <c r="B118" s="71"/>
      <c r="C118" s="71"/>
      <c r="F118" s="71"/>
      <c r="G118" s="71"/>
      <c r="J118" s="71"/>
      <c r="K118" s="71"/>
    </row>
    <row r="119" spans="2:11" ht="12.75">
      <c r="B119" s="71"/>
      <c r="C119" s="71"/>
      <c r="F119" s="71"/>
      <c r="G119" s="71"/>
      <c r="J119" s="71"/>
      <c r="K119" s="71"/>
    </row>
    <row r="120" spans="2:11" ht="12.75">
      <c r="B120" s="71"/>
      <c r="C120" s="71"/>
      <c r="F120" s="71"/>
      <c r="G120" s="71"/>
      <c r="J120" s="71"/>
      <c r="K120" s="71"/>
    </row>
    <row r="121" spans="2:11" ht="12.75">
      <c r="B121" s="71"/>
      <c r="C121" s="71"/>
      <c r="F121" s="71"/>
      <c r="G121" s="71"/>
      <c r="J121" s="71"/>
      <c r="K121" s="71"/>
    </row>
    <row r="122" spans="6:11" ht="12.75">
      <c r="F122" s="71"/>
      <c r="G122" s="71"/>
      <c r="J122" s="71"/>
      <c r="K122" s="71"/>
    </row>
    <row r="123" spans="6:11" ht="12.75">
      <c r="F123" s="71"/>
      <c r="G123" s="71"/>
      <c r="J123" s="71"/>
      <c r="K123" s="71"/>
    </row>
    <row r="124" spans="6:11" ht="12.75">
      <c r="F124" s="71"/>
      <c r="G124" s="71"/>
      <c r="J124" s="71"/>
      <c r="K124" s="71"/>
    </row>
    <row r="125" spans="6:11" ht="12.75">
      <c r="F125" s="71"/>
      <c r="G125" s="71"/>
      <c r="J125" s="71"/>
      <c r="K125" s="71"/>
    </row>
    <row r="126" spans="6:11" ht="12.75">
      <c r="F126" s="71"/>
      <c r="G126" s="71"/>
      <c r="J126" s="71"/>
      <c r="K126" s="71"/>
    </row>
    <row r="127" spans="6:11" ht="12.75">
      <c r="F127" s="71"/>
      <c r="G127" s="71"/>
      <c r="J127" s="71"/>
      <c r="K127" s="71"/>
    </row>
    <row r="128" spans="6:11" ht="12.75">
      <c r="F128" s="71"/>
      <c r="G128" s="71"/>
      <c r="J128" s="71"/>
      <c r="K128" s="71"/>
    </row>
    <row r="129" spans="6:11" ht="12.75">
      <c r="F129" s="71"/>
      <c r="G129" s="71"/>
      <c r="J129" s="71"/>
      <c r="K129" s="71"/>
    </row>
    <row r="130" spans="6:11" ht="12.75">
      <c r="F130" s="71"/>
      <c r="G130" s="71"/>
      <c r="J130" s="71"/>
      <c r="K130" s="71"/>
    </row>
    <row r="131" spans="6:11" ht="12.75">
      <c r="F131" s="71"/>
      <c r="G131" s="71"/>
      <c r="J131" s="71"/>
      <c r="K131" s="71"/>
    </row>
    <row r="132" spans="6:11" ht="12.75">
      <c r="F132" s="71"/>
      <c r="G132" s="71"/>
      <c r="J132" s="71"/>
      <c r="K132" s="71"/>
    </row>
    <row r="133" spans="6:11" ht="12.75">
      <c r="F133" s="71"/>
      <c r="G133" s="71"/>
      <c r="J133" s="71"/>
      <c r="K133" s="71"/>
    </row>
    <row r="134" spans="6:11" ht="12.75">
      <c r="F134" s="71"/>
      <c r="G134" s="71"/>
      <c r="J134" s="71"/>
      <c r="K134" s="71"/>
    </row>
    <row r="135" spans="6:11" ht="12.75">
      <c r="F135" s="71"/>
      <c r="G135" s="71"/>
      <c r="J135" s="71"/>
      <c r="K135" s="71"/>
    </row>
    <row r="136" spans="6:11" ht="12.75">
      <c r="F136" s="71"/>
      <c r="G136" s="71"/>
      <c r="J136" s="71"/>
      <c r="K136" s="71"/>
    </row>
    <row r="137" spans="6:11" ht="12.75">
      <c r="F137" s="71"/>
      <c r="G137" s="71"/>
      <c r="J137" s="71"/>
      <c r="K137" s="71"/>
    </row>
    <row r="138" spans="6:11" ht="12.75">
      <c r="F138" s="71"/>
      <c r="G138" s="71"/>
      <c r="J138" s="71"/>
      <c r="K138" s="71"/>
    </row>
    <row r="139" spans="6:11" ht="12.75">
      <c r="F139" s="71"/>
      <c r="G139" s="71"/>
      <c r="J139" s="71"/>
      <c r="K139" s="71"/>
    </row>
    <row r="140" spans="6:11" ht="12.75">
      <c r="F140" s="71"/>
      <c r="G140" s="71"/>
      <c r="J140" s="71"/>
      <c r="K140" s="71"/>
    </row>
    <row r="141" spans="6:11" ht="12.75">
      <c r="F141" s="71"/>
      <c r="G141" s="71"/>
      <c r="J141" s="71"/>
      <c r="K141" s="71"/>
    </row>
    <row r="142" spans="6:11" ht="12.75">
      <c r="F142" s="71"/>
      <c r="G142" s="71"/>
      <c r="J142" s="71"/>
      <c r="K142" s="71"/>
    </row>
    <row r="143" spans="6:11" ht="12.75">
      <c r="F143" s="71"/>
      <c r="G143" s="71"/>
      <c r="J143" s="71"/>
      <c r="K143" s="71"/>
    </row>
    <row r="144" spans="6:11" ht="12.75">
      <c r="F144" s="71"/>
      <c r="G144" s="71"/>
      <c r="J144" s="71"/>
      <c r="K144" s="71"/>
    </row>
    <row r="145" spans="6:11" ht="12.75">
      <c r="F145" s="71"/>
      <c r="G145" s="71"/>
      <c r="J145" s="71"/>
      <c r="K145" s="71"/>
    </row>
    <row r="146" spans="6:11" ht="12.75">
      <c r="F146" s="71"/>
      <c r="G146" s="71"/>
      <c r="J146" s="71"/>
      <c r="K146" s="71"/>
    </row>
    <row r="147" spans="6:11" ht="12.75">
      <c r="F147" s="71"/>
      <c r="G147" s="71"/>
      <c r="J147" s="71"/>
      <c r="K147" s="71"/>
    </row>
    <row r="148" spans="6:11" ht="12.75">
      <c r="F148" s="71"/>
      <c r="G148" s="71"/>
      <c r="J148" s="71"/>
      <c r="K148" s="71"/>
    </row>
    <row r="149" spans="6:11" ht="12.75">
      <c r="F149" s="71"/>
      <c r="G149" s="71"/>
      <c r="J149" s="71"/>
      <c r="K149" s="71"/>
    </row>
    <row r="150" spans="6:11" ht="12.75">
      <c r="F150" s="71"/>
      <c r="G150" s="71"/>
      <c r="J150" s="71"/>
      <c r="K150" s="71"/>
    </row>
    <row r="151" spans="6:11" ht="12.75">
      <c r="F151" s="71"/>
      <c r="G151" s="71"/>
      <c r="J151" s="71"/>
      <c r="K151" s="71"/>
    </row>
    <row r="152" spans="6:11" ht="12.75">
      <c r="F152" s="71"/>
      <c r="G152" s="71"/>
      <c r="J152" s="71"/>
      <c r="K152" s="71"/>
    </row>
    <row r="153" spans="6:11" ht="12.75">
      <c r="F153" s="71"/>
      <c r="G153" s="71"/>
      <c r="J153" s="71"/>
      <c r="K153" s="71"/>
    </row>
    <row r="154" spans="6:11" ht="12.75">
      <c r="F154" s="71"/>
      <c r="G154" s="71"/>
      <c r="J154" s="71"/>
      <c r="K154" s="71"/>
    </row>
    <row r="155" spans="6:11" ht="12.75">
      <c r="F155" s="71"/>
      <c r="G155" s="71"/>
      <c r="J155" s="71"/>
      <c r="K155" s="71"/>
    </row>
    <row r="156" spans="6:11" ht="12.75">
      <c r="F156" s="71"/>
      <c r="G156" s="71"/>
      <c r="J156" s="71"/>
      <c r="K156" s="71"/>
    </row>
    <row r="157" spans="6:11" ht="12.75">
      <c r="F157" s="71"/>
      <c r="G157" s="71"/>
      <c r="J157" s="71"/>
      <c r="K157" s="71"/>
    </row>
    <row r="158" spans="6:11" ht="12.75">
      <c r="F158" s="71"/>
      <c r="G158" s="71"/>
      <c r="J158" s="71"/>
      <c r="K158" s="71"/>
    </row>
    <row r="159" spans="6:11" ht="12.75">
      <c r="F159" s="71"/>
      <c r="G159" s="71"/>
      <c r="J159" s="71"/>
      <c r="K159" s="71"/>
    </row>
    <row r="160" spans="6:11" ht="12.75">
      <c r="F160" s="71"/>
      <c r="G160" s="71"/>
      <c r="J160" s="71"/>
      <c r="K160" s="71"/>
    </row>
    <row r="161" spans="6:11" ht="12.75">
      <c r="F161" s="71"/>
      <c r="G161" s="71"/>
      <c r="J161" s="71"/>
      <c r="K161" s="71"/>
    </row>
    <row r="162" spans="6:11" ht="12.75">
      <c r="F162" s="71"/>
      <c r="G162" s="71"/>
      <c r="J162" s="71"/>
      <c r="K162" s="71"/>
    </row>
    <row r="163" spans="6:11" ht="12.75">
      <c r="F163" s="71"/>
      <c r="G163" s="71"/>
      <c r="J163" s="71"/>
      <c r="K163" s="71"/>
    </row>
    <row r="164" spans="6:11" ht="12.75">
      <c r="F164" s="71"/>
      <c r="G164" s="71"/>
      <c r="J164" s="71"/>
      <c r="K164" s="71"/>
    </row>
    <row r="165" spans="6:11" ht="12.75">
      <c r="F165" s="71"/>
      <c r="G165" s="71"/>
      <c r="J165" s="71"/>
      <c r="K165" s="71"/>
    </row>
    <row r="166" spans="6:11" ht="12.75">
      <c r="F166" s="71"/>
      <c r="G166" s="71"/>
      <c r="J166" s="71"/>
      <c r="K166" s="71"/>
    </row>
    <row r="167" spans="6:11" ht="12.75">
      <c r="F167" s="71"/>
      <c r="G167" s="71"/>
      <c r="J167" s="71"/>
      <c r="K167" s="71"/>
    </row>
    <row r="168" spans="6:11" ht="12.75">
      <c r="F168" s="71"/>
      <c r="G168" s="71"/>
      <c r="J168" s="71"/>
      <c r="K168" s="71"/>
    </row>
    <row r="169" spans="6:11" ht="12.75">
      <c r="F169" s="71"/>
      <c r="G169" s="71"/>
      <c r="J169" s="71"/>
      <c r="K169" s="71"/>
    </row>
    <row r="170" spans="6:11" ht="12.75">
      <c r="F170" s="71"/>
      <c r="G170" s="71"/>
      <c r="J170" s="71"/>
      <c r="K170" s="71"/>
    </row>
    <row r="171" spans="6:11" ht="12.75">
      <c r="F171" s="71"/>
      <c r="G171" s="71"/>
      <c r="J171" s="71"/>
      <c r="K171" s="71"/>
    </row>
    <row r="172" spans="6:11" ht="12.75">
      <c r="F172" s="71"/>
      <c r="G172" s="71"/>
      <c r="J172" s="71"/>
      <c r="K172" s="71"/>
    </row>
    <row r="173" spans="6:11" ht="12.75">
      <c r="F173" s="71"/>
      <c r="G173" s="71"/>
      <c r="J173" s="71"/>
      <c r="K173" s="71"/>
    </row>
    <row r="174" spans="6:11" ht="12.75">
      <c r="F174" s="71"/>
      <c r="G174" s="71"/>
      <c r="J174" s="71"/>
      <c r="K174" s="71"/>
    </row>
    <row r="175" spans="6:11" ht="12.75">
      <c r="F175" s="71"/>
      <c r="G175" s="71"/>
      <c r="J175" s="71"/>
      <c r="K175" s="71"/>
    </row>
    <row r="176" spans="6:11" ht="12.75">
      <c r="F176" s="71"/>
      <c r="G176" s="71"/>
      <c r="J176" s="71"/>
      <c r="K176" s="71"/>
    </row>
    <row r="177" spans="6:11" ht="12.75">
      <c r="F177" s="71"/>
      <c r="G177" s="71"/>
      <c r="J177" s="71"/>
      <c r="K177" s="71"/>
    </row>
    <row r="178" spans="6:11" ht="12.75">
      <c r="F178" s="71"/>
      <c r="G178" s="71"/>
      <c r="J178" s="71"/>
      <c r="K178" s="71"/>
    </row>
    <row r="179" spans="6:11" ht="12.75">
      <c r="F179" s="71"/>
      <c r="G179" s="71"/>
      <c r="J179" s="71"/>
      <c r="K179" s="71"/>
    </row>
    <row r="180" spans="6:11" ht="12.75">
      <c r="F180" s="71"/>
      <c r="G180" s="71"/>
      <c r="J180" s="71"/>
      <c r="K180" s="71"/>
    </row>
    <row r="181" spans="6:11" ht="12.75">
      <c r="F181" s="71"/>
      <c r="G181" s="71"/>
      <c r="J181" s="71"/>
      <c r="K181" s="71"/>
    </row>
    <row r="182" spans="6:7" ht="12.75">
      <c r="F182" s="71"/>
      <c r="G182" s="71"/>
    </row>
    <row r="183" spans="6:7" ht="12.75">
      <c r="F183" s="71"/>
      <c r="G183" s="71"/>
    </row>
    <row r="184" spans="6:7" ht="12.75">
      <c r="F184" s="71"/>
      <c r="G184" s="71"/>
    </row>
    <row r="185" spans="6:7" ht="12.75">
      <c r="F185" s="71"/>
      <c r="G185" s="71"/>
    </row>
    <row r="186" spans="6:7" ht="12.75">
      <c r="F186" s="71"/>
      <c r="G186" s="71"/>
    </row>
    <row r="187" spans="6:7" ht="12.75">
      <c r="F187" s="71"/>
      <c r="G187" s="71"/>
    </row>
    <row r="188" spans="6:7" ht="12.75">
      <c r="F188" s="71"/>
      <c r="G188" s="71"/>
    </row>
    <row r="189" spans="6:7" ht="12.75">
      <c r="F189" s="71"/>
      <c r="G189" s="71"/>
    </row>
    <row r="190" spans="6:7" ht="12.75">
      <c r="F190" s="71"/>
      <c r="G190" s="71"/>
    </row>
    <row r="191" spans="6:7" ht="12.75">
      <c r="F191" s="71"/>
      <c r="G191" s="71"/>
    </row>
    <row r="192" spans="6:7" ht="12.75">
      <c r="F192" s="71"/>
      <c r="G192" s="71"/>
    </row>
    <row r="193" spans="6:7" ht="12.75">
      <c r="F193" s="71"/>
      <c r="G193" s="71"/>
    </row>
    <row r="194" spans="6:7" ht="12.75">
      <c r="F194" s="71"/>
      <c r="G194" s="71"/>
    </row>
    <row r="195" spans="6:7" ht="12.75">
      <c r="F195" s="71"/>
      <c r="G195" s="71"/>
    </row>
    <row r="196" spans="6:7" ht="12.75">
      <c r="F196" s="71"/>
      <c r="G196" s="71"/>
    </row>
    <row r="197" spans="6:7" ht="12.75">
      <c r="F197" s="71"/>
      <c r="G197" s="71"/>
    </row>
    <row r="198" spans="6:7" ht="12.75">
      <c r="F198" s="71"/>
      <c r="G198" s="71"/>
    </row>
    <row r="199" spans="6:7" ht="12.75">
      <c r="F199" s="71"/>
      <c r="G199" s="71"/>
    </row>
    <row r="200" spans="6:7" ht="12.75">
      <c r="F200" s="71"/>
      <c r="G200" s="71"/>
    </row>
    <row r="201" spans="6:7" ht="12.75">
      <c r="F201" s="71"/>
      <c r="G201" s="71"/>
    </row>
    <row r="202" spans="6:7" ht="12.75">
      <c r="F202" s="71"/>
      <c r="G202" s="71"/>
    </row>
    <row r="203" spans="6:7" ht="12.75">
      <c r="F203" s="71"/>
      <c r="G203" s="71"/>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PageLayoutView="0" workbookViewId="0" topLeftCell="A1">
      <selection activeCell="A1" sqref="A1"/>
    </sheetView>
  </sheetViews>
  <sheetFormatPr defaultColWidth="11.421875" defaultRowHeight="12.75"/>
  <cols>
    <col min="1" max="1" width="38.8515625" style="43" customWidth="1"/>
    <col min="2" max="2" width="40.00390625" style="6" customWidth="1"/>
    <col min="3" max="3" width="39.8515625" style="6" customWidth="1"/>
    <col min="4" max="4" width="44.57421875" style="6" customWidth="1"/>
    <col min="5" max="5" width="26.7109375" style="6" hidden="1" customWidth="1"/>
    <col min="6" max="6" width="26.7109375" style="6" customWidth="1"/>
    <col min="7" max="7" width="35.57421875" style="6" customWidth="1"/>
    <col min="8" max="8" width="0.13671875" style="6" hidden="1" customWidth="1"/>
    <col min="9" max="9" width="19.57421875" style="6" hidden="1" customWidth="1"/>
    <col min="10" max="10" width="35.421875" style="6" customWidth="1"/>
    <col min="11" max="11" width="49.28125" style="6" bestFit="1" customWidth="1"/>
    <col min="12" max="16384" width="11.421875" style="6" customWidth="1"/>
  </cols>
  <sheetData>
    <row r="1" spans="1:11" s="99" customFormat="1" ht="23.25" customHeight="1">
      <c r="A1" s="98"/>
      <c r="D1" s="91" t="s">
        <v>1122</v>
      </c>
      <c r="E1" s="32"/>
      <c r="F1" s="32"/>
      <c r="G1" s="32"/>
      <c r="H1" s="32"/>
      <c r="I1" s="32"/>
      <c r="K1" s="89"/>
    </row>
    <row r="2" spans="1:10" s="103" customFormat="1" ht="29.25" customHeight="1">
      <c r="A2" s="461" t="s">
        <v>303</v>
      </c>
      <c r="B2" s="461"/>
      <c r="C2" s="461"/>
      <c r="D2" s="461"/>
      <c r="E2" s="100"/>
      <c r="F2" s="100"/>
      <c r="G2" s="101"/>
      <c r="H2" s="100"/>
      <c r="I2" s="102"/>
      <c r="J2" s="102"/>
    </row>
    <row r="3" spans="1:9" ht="17.25" customHeight="1">
      <c r="A3" s="107"/>
      <c r="B3" s="107"/>
      <c r="C3" s="107"/>
      <c r="D3" s="107"/>
      <c r="E3" s="67"/>
      <c r="F3" s="67"/>
      <c r="H3" s="67"/>
      <c r="I3" s="67"/>
    </row>
    <row r="4" spans="1:9" ht="17.25" customHeight="1">
      <c r="A4" s="104" t="s">
        <v>471</v>
      </c>
      <c r="B4" s="105" t="s">
        <v>939</v>
      </c>
      <c r="C4" s="43"/>
      <c r="E4" s="67"/>
      <c r="F4" s="67"/>
      <c r="H4" s="90"/>
      <c r="I4" s="67"/>
    </row>
    <row r="5" spans="1:9" ht="17.25" customHeight="1">
      <c r="A5" s="106" t="s">
        <v>349</v>
      </c>
      <c r="B5" s="106" t="s">
        <v>940</v>
      </c>
      <c r="C5" s="106" t="s">
        <v>434</v>
      </c>
      <c r="D5" s="107" t="s">
        <v>138</v>
      </c>
      <c r="E5" s="67"/>
      <c r="F5" s="67"/>
      <c r="H5" s="67"/>
      <c r="I5" s="67"/>
    </row>
    <row r="6" spans="1:9" ht="17.25" customHeight="1">
      <c r="A6" s="106" t="s">
        <v>350</v>
      </c>
      <c r="B6" s="106" t="s">
        <v>152</v>
      </c>
      <c r="C6" s="106" t="s">
        <v>435</v>
      </c>
      <c r="D6" s="107" t="s">
        <v>139</v>
      </c>
      <c r="E6" s="67"/>
      <c r="F6" s="67"/>
      <c r="H6" s="67"/>
      <c r="I6" s="67"/>
    </row>
    <row r="7" spans="1:9" ht="17.25" customHeight="1">
      <c r="A7" s="106" t="s">
        <v>351</v>
      </c>
      <c r="B7" s="106" t="s">
        <v>153</v>
      </c>
      <c r="C7" s="106" t="s">
        <v>904</v>
      </c>
      <c r="D7" s="107" t="s">
        <v>140</v>
      </c>
      <c r="E7" s="67"/>
      <c r="F7" s="67"/>
      <c r="H7" s="67"/>
      <c r="I7" s="67"/>
    </row>
    <row r="8" spans="1:9" ht="17.25" customHeight="1">
      <c r="A8" s="106" t="s">
        <v>836</v>
      </c>
      <c r="B8" s="106" t="s">
        <v>154</v>
      </c>
      <c r="C8" s="106" t="s">
        <v>436</v>
      </c>
      <c r="D8" s="107" t="s">
        <v>141</v>
      </c>
      <c r="E8" s="67"/>
      <c r="F8" s="67"/>
      <c r="H8" s="67"/>
      <c r="I8" s="67"/>
    </row>
    <row r="9" spans="1:9" ht="17.25" customHeight="1">
      <c r="A9" s="106" t="s">
        <v>352</v>
      </c>
      <c r="B9" s="106" t="s">
        <v>155</v>
      </c>
      <c r="C9" s="106" t="s">
        <v>437</v>
      </c>
      <c r="D9" s="107" t="s">
        <v>142</v>
      </c>
      <c r="E9" s="67"/>
      <c r="F9" s="67"/>
      <c r="H9" s="67"/>
      <c r="I9" s="67"/>
    </row>
    <row r="10" spans="1:9" ht="17.25" customHeight="1">
      <c r="A10" s="106" t="s">
        <v>900</v>
      </c>
      <c r="B10" s="106" t="s">
        <v>156</v>
      </c>
      <c r="C10" s="106" t="s">
        <v>438</v>
      </c>
      <c r="D10" s="107" t="s">
        <v>143</v>
      </c>
      <c r="E10" s="67"/>
      <c r="F10" s="67"/>
      <c r="H10" s="67"/>
      <c r="I10" s="67"/>
    </row>
    <row r="11" spans="1:9" ht="17.25" customHeight="1">
      <c r="A11" s="106" t="s">
        <v>353</v>
      </c>
      <c r="B11" s="106" t="s">
        <v>157</v>
      </c>
      <c r="C11" s="106" t="s">
        <v>439</v>
      </c>
      <c r="D11" s="107" t="s">
        <v>144</v>
      </c>
      <c r="E11" s="67"/>
      <c r="F11" s="67"/>
      <c r="H11" s="67"/>
      <c r="I11" s="67"/>
    </row>
    <row r="12" spans="1:9" ht="17.25" customHeight="1">
      <c r="A12" s="106" t="s">
        <v>354</v>
      </c>
      <c r="B12" s="106" t="s">
        <v>158</v>
      </c>
      <c r="C12" s="106" t="s">
        <v>906</v>
      </c>
      <c r="D12" s="107" t="s">
        <v>145</v>
      </c>
      <c r="E12" s="67"/>
      <c r="F12" s="67"/>
      <c r="H12" s="67"/>
      <c r="I12" s="67"/>
    </row>
    <row r="13" spans="1:9" ht="17.25" customHeight="1">
      <c r="A13" s="106" t="s">
        <v>355</v>
      </c>
      <c r="B13" s="106" t="s">
        <v>159</v>
      </c>
      <c r="C13" s="106" t="s">
        <v>442</v>
      </c>
      <c r="D13" s="107" t="s">
        <v>146</v>
      </c>
      <c r="E13" s="67"/>
      <c r="F13" s="67"/>
      <c r="H13" s="67"/>
      <c r="I13" s="67"/>
    </row>
    <row r="14" spans="1:9" ht="17.25" customHeight="1">
      <c r="A14" s="106" t="s">
        <v>356</v>
      </c>
      <c r="B14" s="106" t="s">
        <v>160</v>
      </c>
      <c r="C14" s="106" t="s">
        <v>444</v>
      </c>
      <c r="D14" s="107" t="s">
        <v>147</v>
      </c>
      <c r="E14" s="67"/>
      <c r="F14" s="67"/>
      <c r="H14" s="67"/>
      <c r="I14" s="67"/>
    </row>
    <row r="15" spans="1:9" ht="17.25" customHeight="1">
      <c r="A15" s="106" t="s">
        <v>357</v>
      </c>
      <c r="B15" s="106"/>
      <c r="C15" s="106" t="s">
        <v>445</v>
      </c>
      <c r="D15" s="107" t="s">
        <v>148</v>
      </c>
      <c r="E15" s="67"/>
      <c r="F15" s="67"/>
      <c r="H15" s="67"/>
      <c r="I15" s="67"/>
    </row>
    <row r="16" spans="1:9" ht="17.25" customHeight="1">
      <c r="A16" s="106" t="s">
        <v>479</v>
      </c>
      <c r="B16" s="104" t="s">
        <v>924</v>
      </c>
      <c r="C16" s="106" t="s">
        <v>446</v>
      </c>
      <c r="D16" s="107" t="s">
        <v>149</v>
      </c>
      <c r="E16" s="67"/>
      <c r="F16" s="67"/>
      <c r="H16" s="67"/>
      <c r="I16" s="67"/>
    </row>
    <row r="17" spans="1:9" ht="17.25" customHeight="1">
      <c r="A17" s="106" t="s">
        <v>358</v>
      </c>
      <c r="B17" s="106" t="s">
        <v>925</v>
      </c>
      <c r="C17" s="106" t="s">
        <v>447</v>
      </c>
      <c r="D17" s="107" t="s">
        <v>150</v>
      </c>
      <c r="E17" s="67"/>
      <c r="F17" s="67"/>
      <c r="H17" s="67"/>
      <c r="I17" s="67"/>
    </row>
    <row r="18" spans="1:9" ht="17.25" customHeight="1">
      <c r="A18" s="106" t="s">
        <v>359</v>
      </c>
      <c r="B18" s="106" t="s">
        <v>441</v>
      </c>
      <c r="C18" s="106" t="s">
        <v>448</v>
      </c>
      <c r="D18" s="107" t="s">
        <v>161</v>
      </c>
      <c r="E18" s="67"/>
      <c r="F18" s="67"/>
      <c r="H18" s="67"/>
      <c r="I18" s="67"/>
    </row>
    <row r="19" spans="1:9" ht="17.25" customHeight="1">
      <c r="A19" s="106" t="s">
        <v>368</v>
      </c>
      <c r="B19" s="106" t="s">
        <v>443</v>
      </c>
      <c r="C19" s="106" t="s">
        <v>449</v>
      </c>
      <c r="D19" s="107" t="s">
        <v>162</v>
      </c>
      <c r="E19" s="67"/>
      <c r="F19" s="67"/>
      <c r="H19" s="67"/>
      <c r="I19" s="67"/>
    </row>
    <row r="20" spans="1:9" ht="17.25" customHeight="1">
      <c r="A20" s="106" t="s">
        <v>370</v>
      </c>
      <c r="B20" s="106"/>
      <c r="C20" s="106" t="s">
        <v>450</v>
      </c>
      <c r="D20" s="107" t="s">
        <v>163</v>
      </c>
      <c r="E20" s="67"/>
      <c r="F20" s="67"/>
      <c r="H20" s="67"/>
      <c r="I20" s="67"/>
    </row>
    <row r="21" spans="1:9" ht="17.25" customHeight="1">
      <c r="A21" s="106" t="s">
        <v>371</v>
      </c>
      <c r="B21" s="104" t="s">
        <v>926</v>
      </c>
      <c r="C21" s="106" t="s">
        <v>451</v>
      </c>
      <c r="D21" s="107" t="s">
        <v>164</v>
      </c>
      <c r="E21" s="67"/>
      <c r="F21" s="67"/>
      <c r="H21" s="67"/>
      <c r="I21" s="67"/>
    </row>
    <row r="22" spans="1:9" ht="17.25" customHeight="1">
      <c r="A22" s="106" t="s">
        <v>372</v>
      </c>
      <c r="B22" s="106" t="s">
        <v>927</v>
      </c>
      <c r="C22" s="106" t="s">
        <v>452</v>
      </c>
      <c r="D22" s="107" t="s">
        <v>165</v>
      </c>
      <c r="E22" s="67"/>
      <c r="F22" s="67"/>
      <c r="H22" s="67"/>
      <c r="I22" s="14"/>
    </row>
    <row r="23" spans="1:9" ht="17.25" customHeight="1">
      <c r="A23" s="106" t="s">
        <v>373</v>
      </c>
      <c r="B23" s="106" t="s">
        <v>361</v>
      </c>
      <c r="C23" s="106" t="s">
        <v>453</v>
      </c>
      <c r="D23" s="107" t="s">
        <v>166</v>
      </c>
      <c r="E23" s="67"/>
      <c r="F23" s="67"/>
      <c r="H23" s="90"/>
      <c r="I23" s="90"/>
    </row>
    <row r="24" spans="1:9" ht="17.25" customHeight="1">
      <c r="A24" s="106" t="s">
        <v>374</v>
      </c>
      <c r="B24" s="106" t="s">
        <v>392</v>
      </c>
      <c r="C24" s="106" t="s">
        <v>454</v>
      </c>
      <c r="D24" s="107" t="s">
        <v>167</v>
      </c>
      <c r="E24" s="67"/>
      <c r="F24" s="67"/>
      <c r="H24" s="67"/>
      <c r="I24" s="67"/>
    </row>
    <row r="25" spans="1:9" ht="17.25" customHeight="1">
      <c r="A25" s="106" t="s">
        <v>375</v>
      </c>
      <c r="B25" s="106" t="s">
        <v>1075</v>
      </c>
      <c r="C25" s="106" t="s">
        <v>455</v>
      </c>
      <c r="D25" s="107" t="s">
        <v>168</v>
      </c>
      <c r="E25" s="67"/>
      <c r="F25" s="67"/>
      <c r="H25" s="67"/>
      <c r="I25" s="67"/>
    </row>
    <row r="26" spans="1:9" ht="17.25" customHeight="1">
      <c r="A26" s="106" t="s">
        <v>376</v>
      </c>
      <c r="B26" s="106" t="s">
        <v>393</v>
      </c>
      <c r="C26" s="106" t="s">
        <v>456</v>
      </c>
      <c r="D26" s="107" t="s">
        <v>169</v>
      </c>
      <c r="E26" s="67"/>
      <c r="F26" s="67"/>
      <c r="H26" s="67"/>
      <c r="I26" s="67"/>
    </row>
    <row r="27" spans="1:9" ht="17.25" customHeight="1">
      <c r="A27" s="106" t="s">
        <v>908</v>
      </c>
      <c r="B27" s="106" t="s">
        <v>394</v>
      </c>
      <c r="C27" s="106" t="s">
        <v>457</v>
      </c>
      <c r="D27" s="107" t="s">
        <v>170</v>
      </c>
      <c r="E27" s="67"/>
      <c r="F27" s="67"/>
      <c r="H27" s="67"/>
      <c r="I27" s="67"/>
    </row>
    <row r="28" spans="1:9" ht="17.25" customHeight="1">
      <c r="A28" s="106" t="s">
        <v>377</v>
      </c>
      <c r="B28" s="106" t="s">
        <v>1047</v>
      </c>
      <c r="C28" s="106" t="s">
        <v>458</v>
      </c>
      <c r="D28" s="107" t="s">
        <v>171</v>
      </c>
      <c r="E28" s="67"/>
      <c r="F28" s="67"/>
      <c r="H28" s="67"/>
      <c r="I28" s="67"/>
    </row>
    <row r="29" spans="1:9" ht="17.25" customHeight="1">
      <c r="A29" s="106" t="s">
        <v>389</v>
      </c>
      <c r="B29" s="106" t="s">
        <v>491</v>
      </c>
      <c r="C29" s="106" t="s">
        <v>459</v>
      </c>
      <c r="D29" s="107" t="s">
        <v>172</v>
      </c>
      <c r="E29" s="67"/>
      <c r="F29" s="67"/>
      <c r="H29" s="67"/>
      <c r="I29" s="67"/>
    </row>
    <row r="30" spans="1:9" ht="17.25" customHeight="1">
      <c r="A30" s="106" t="s">
        <v>390</v>
      </c>
      <c r="B30" s="106" t="s">
        <v>395</v>
      </c>
      <c r="C30" s="106" t="s">
        <v>460</v>
      </c>
      <c r="D30" s="107" t="s">
        <v>173</v>
      </c>
      <c r="E30" s="67"/>
      <c r="F30" s="67"/>
      <c r="H30" s="67"/>
      <c r="I30" s="67"/>
    </row>
    <row r="31" spans="1:9" ht="17.25" customHeight="1">
      <c r="A31" s="106" t="s">
        <v>128</v>
      </c>
      <c r="B31" s="106" t="s">
        <v>1049</v>
      </c>
      <c r="C31" s="106" t="s">
        <v>461</v>
      </c>
      <c r="D31" s="107" t="s">
        <v>174</v>
      </c>
      <c r="E31" s="67"/>
      <c r="F31" s="67"/>
      <c r="H31" s="67"/>
      <c r="I31" s="67"/>
    </row>
    <row r="32" spans="1:9" ht="17.25" customHeight="1">
      <c r="A32" s="106"/>
      <c r="B32" s="106" t="s">
        <v>396</v>
      </c>
      <c r="C32" s="106" t="s">
        <v>462</v>
      </c>
      <c r="D32" s="107" t="s">
        <v>175</v>
      </c>
      <c r="E32" s="67"/>
      <c r="F32" s="67"/>
      <c r="H32" s="67"/>
      <c r="I32" s="67"/>
    </row>
    <row r="33" spans="1:9" ht="17.25" customHeight="1">
      <c r="A33" s="104" t="s">
        <v>203</v>
      </c>
      <c r="B33" s="106" t="s">
        <v>397</v>
      </c>
      <c r="C33" s="106" t="s">
        <v>463</v>
      </c>
      <c r="D33" s="107" t="s">
        <v>176</v>
      </c>
      <c r="E33" s="67"/>
      <c r="F33" s="67"/>
      <c r="H33" s="67"/>
      <c r="I33" s="67"/>
    </row>
    <row r="34" spans="1:9" ht="17.25" customHeight="1">
      <c r="A34" s="106" t="s">
        <v>349</v>
      </c>
      <c r="B34" s="106" t="s">
        <v>398</v>
      </c>
      <c r="C34" s="106" t="s">
        <v>464</v>
      </c>
      <c r="D34" s="107" t="s">
        <v>177</v>
      </c>
      <c r="E34" s="67"/>
      <c r="F34" s="67"/>
      <c r="H34" s="67"/>
      <c r="I34" s="67"/>
    </row>
    <row r="35" spans="1:9" ht="17.25" customHeight="1">
      <c r="A35" s="106" t="s">
        <v>350</v>
      </c>
      <c r="B35" s="106" t="s">
        <v>399</v>
      </c>
      <c r="C35" s="106" t="s">
        <v>465</v>
      </c>
      <c r="D35" s="107" t="s">
        <v>178</v>
      </c>
      <c r="E35" s="67"/>
      <c r="F35" s="67"/>
      <c r="H35" s="67"/>
      <c r="I35" s="67"/>
    </row>
    <row r="36" spans="1:9" ht="17.25" customHeight="1">
      <c r="A36" s="106" t="s">
        <v>351</v>
      </c>
      <c r="B36" s="106" t="s">
        <v>400</v>
      </c>
      <c r="C36" s="106" t="s">
        <v>112</v>
      </c>
      <c r="D36" s="107" t="s">
        <v>179</v>
      </c>
      <c r="E36" s="67"/>
      <c r="F36" s="67"/>
      <c r="H36" s="67"/>
      <c r="I36" s="67"/>
    </row>
    <row r="37" spans="1:9" ht="17.25" customHeight="1">
      <c r="A37" s="106" t="s">
        <v>352</v>
      </c>
      <c r="B37" s="106" t="s">
        <v>401</v>
      </c>
      <c r="C37" s="106" t="s">
        <v>113</v>
      </c>
      <c r="D37" s="107" t="s">
        <v>180</v>
      </c>
      <c r="E37" s="67"/>
      <c r="F37" s="67"/>
      <c r="H37" s="67"/>
      <c r="I37" s="67"/>
    </row>
    <row r="38" spans="1:9" ht="17.25" customHeight="1">
      <c r="A38" s="106" t="s">
        <v>353</v>
      </c>
      <c r="B38" s="106" t="s">
        <v>402</v>
      </c>
      <c r="C38" s="106" t="s">
        <v>114</v>
      </c>
      <c r="D38" s="107" t="s">
        <v>181</v>
      </c>
      <c r="E38" s="67"/>
      <c r="F38" s="67"/>
      <c r="H38" s="67"/>
      <c r="I38" s="67"/>
    </row>
    <row r="39" spans="1:9" ht="17.25" customHeight="1">
      <c r="A39" s="106" t="s">
        <v>354</v>
      </c>
      <c r="B39" s="106" t="s">
        <v>403</v>
      </c>
      <c r="C39" s="106" t="s">
        <v>115</v>
      </c>
      <c r="D39" s="107" t="s">
        <v>182</v>
      </c>
      <c r="E39" s="67"/>
      <c r="F39" s="67"/>
      <c r="H39" s="67"/>
      <c r="I39" s="67"/>
    </row>
    <row r="40" spans="1:9" ht="17.25" customHeight="1">
      <c r="A40" s="106" t="s">
        <v>355</v>
      </c>
      <c r="B40" s="106" t="s">
        <v>404</v>
      </c>
      <c r="C40" s="106" t="s">
        <v>116</v>
      </c>
      <c r="D40" s="107" t="s">
        <v>910</v>
      </c>
      <c r="E40" s="67"/>
      <c r="F40" s="67"/>
      <c r="H40" s="67"/>
      <c r="I40" s="67"/>
    </row>
    <row r="41" spans="1:9" ht="17.25" customHeight="1">
      <c r="A41" s="106" t="s">
        <v>357</v>
      </c>
      <c r="B41" s="106" t="s">
        <v>405</v>
      </c>
      <c r="C41" s="106" t="s">
        <v>117</v>
      </c>
      <c r="D41" s="107" t="s">
        <v>912</v>
      </c>
      <c r="E41" s="67"/>
      <c r="F41" s="67"/>
      <c r="H41" s="67"/>
      <c r="I41" s="67"/>
    </row>
    <row r="42" spans="1:9" ht="17.25" customHeight="1">
      <c r="A42" s="106" t="s">
        <v>479</v>
      </c>
      <c r="B42" s="106" t="s">
        <v>406</v>
      </c>
      <c r="C42" s="106" t="s">
        <v>1053</v>
      </c>
      <c r="D42" s="107" t="s">
        <v>913</v>
      </c>
      <c r="E42" s="67"/>
      <c r="F42" s="67"/>
      <c r="H42" s="67"/>
      <c r="I42" s="67"/>
    </row>
    <row r="43" spans="1:9" ht="17.25" customHeight="1">
      <c r="A43" s="106" t="s">
        <v>358</v>
      </c>
      <c r="B43" s="106" t="s">
        <v>407</v>
      </c>
      <c r="C43" s="106" t="s">
        <v>1055</v>
      </c>
      <c r="D43" s="107" t="s">
        <v>928</v>
      </c>
      <c r="E43" s="67"/>
      <c r="F43" s="67"/>
      <c r="H43" s="67"/>
      <c r="I43" s="67"/>
    </row>
    <row r="44" spans="1:9" ht="17.25" customHeight="1">
      <c r="A44" s="106" t="s">
        <v>359</v>
      </c>
      <c r="B44" s="106" t="s">
        <v>883</v>
      </c>
      <c r="C44" s="106" t="s">
        <v>1057</v>
      </c>
      <c r="D44" s="107" t="s">
        <v>183</v>
      </c>
      <c r="E44" s="67"/>
      <c r="F44" s="67"/>
      <c r="H44" s="67"/>
      <c r="I44" s="67"/>
    </row>
    <row r="45" spans="1:9" ht="17.25" customHeight="1">
      <c r="A45" s="106" t="s">
        <v>368</v>
      </c>
      <c r="B45" s="106" t="s">
        <v>408</v>
      </c>
      <c r="C45" s="106" t="s">
        <v>118</v>
      </c>
      <c r="D45" s="107" t="s">
        <v>184</v>
      </c>
      <c r="E45" s="67"/>
      <c r="F45" s="67"/>
      <c r="H45" s="67"/>
      <c r="I45" s="67"/>
    </row>
    <row r="46" spans="1:9" ht="17.25" customHeight="1">
      <c r="A46" s="106" t="s">
        <v>370</v>
      </c>
      <c r="B46" s="106" t="s">
        <v>409</v>
      </c>
      <c r="C46" s="106" t="s">
        <v>1076</v>
      </c>
      <c r="D46" s="107" t="s">
        <v>185</v>
      </c>
      <c r="E46" s="67"/>
      <c r="F46" s="67"/>
      <c r="H46" s="67"/>
      <c r="I46" s="67"/>
    </row>
    <row r="47" spans="1:9" ht="17.25" customHeight="1">
      <c r="A47" s="106" t="s">
        <v>371</v>
      </c>
      <c r="B47" s="106" t="s">
        <v>410</v>
      </c>
      <c r="C47" s="106" t="s">
        <v>1060</v>
      </c>
      <c r="D47" s="107" t="s">
        <v>186</v>
      </c>
      <c r="E47" s="67"/>
      <c r="F47" s="67"/>
      <c r="H47" s="67"/>
      <c r="I47" s="67"/>
    </row>
    <row r="48" spans="1:9" ht="17.25" customHeight="1">
      <c r="A48" s="106" t="s">
        <v>372</v>
      </c>
      <c r="B48" s="106" t="s">
        <v>411</v>
      </c>
      <c r="C48" s="106" t="s">
        <v>119</v>
      </c>
      <c r="D48" s="107" t="s">
        <v>916</v>
      </c>
      <c r="E48" s="67"/>
      <c r="F48" s="67"/>
      <c r="H48" s="67"/>
      <c r="I48" s="67"/>
    </row>
    <row r="49" spans="1:9" ht="17.25" customHeight="1">
      <c r="A49" s="106" t="s">
        <v>375</v>
      </c>
      <c r="B49" s="106" t="s">
        <v>412</v>
      </c>
      <c r="C49" s="106" t="s">
        <v>120</v>
      </c>
      <c r="D49" s="107" t="s">
        <v>929</v>
      </c>
      <c r="E49" s="67"/>
      <c r="F49" s="67"/>
      <c r="H49" s="67"/>
      <c r="I49" s="90"/>
    </row>
    <row r="50" spans="1:9" ht="17.25" customHeight="1">
      <c r="A50" s="106" t="s">
        <v>389</v>
      </c>
      <c r="B50" s="106" t="s">
        <v>413</v>
      </c>
      <c r="C50" s="106" t="s">
        <v>121</v>
      </c>
      <c r="D50" s="107" t="s">
        <v>187</v>
      </c>
      <c r="E50" s="67"/>
      <c r="F50" s="67"/>
      <c r="H50" s="67"/>
      <c r="I50" s="67"/>
    </row>
    <row r="51" spans="1:9" ht="17.25" customHeight="1">
      <c r="A51" s="106" t="s">
        <v>128</v>
      </c>
      <c r="B51" s="106" t="s">
        <v>490</v>
      </c>
      <c r="C51" s="106" t="s">
        <v>122</v>
      </c>
      <c r="D51" s="107" t="s">
        <v>188</v>
      </c>
      <c r="E51" s="67"/>
      <c r="F51" s="67"/>
      <c r="H51" s="67"/>
      <c r="I51" s="67"/>
    </row>
    <row r="52" spans="1:9" ht="17.25" customHeight="1">
      <c r="A52" s="106"/>
      <c r="B52" s="106" t="s">
        <v>884</v>
      </c>
      <c r="C52" s="106" t="s">
        <v>123</v>
      </c>
      <c r="D52" s="107" t="s">
        <v>917</v>
      </c>
      <c r="E52" s="67"/>
      <c r="F52" s="67"/>
      <c r="H52" s="67"/>
      <c r="I52" s="67"/>
    </row>
    <row r="53" spans="1:9" ht="17.25" customHeight="1">
      <c r="A53" s="104" t="s">
        <v>934</v>
      </c>
      <c r="B53" s="106" t="s">
        <v>414</v>
      </c>
      <c r="C53" s="106" t="s">
        <v>124</v>
      </c>
      <c r="D53" s="107" t="s">
        <v>930</v>
      </c>
      <c r="E53" s="67"/>
      <c r="F53" s="67"/>
      <c r="H53" s="67"/>
      <c r="I53" s="67"/>
    </row>
    <row r="54" spans="1:9" ht="17.25" customHeight="1">
      <c r="A54" s="106" t="s">
        <v>362</v>
      </c>
      <c r="B54" s="106" t="s">
        <v>894</v>
      </c>
      <c r="C54" s="106" t="s">
        <v>1061</v>
      </c>
      <c r="D54" s="107" t="s">
        <v>190</v>
      </c>
      <c r="E54" s="67"/>
      <c r="F54" s="67"/>
      <c r="H54" s="67"/>
      <c r="I54" s="67"/>
    </row>
    <row r="55" spans="1:9" ht="17.25" customHeight="1">
      <c r="A55" s="106" t="s">
        <v>363</v>
      </c>
      <c r="B55" s="106" t="s">
        <v>416</v>
      </c>
      <c r="C55" s="106" t="s">
        <v>125</v>
      </c>
      <c r="D55" s="107" t="s">
        <v>191</v>
      </c>
      <c r="E55" s="67"/>
      <c r="F55" s="67"/>
      <c r="H55" s="67"/>
      <c r="I55" s="67"/>
    </row>
    <row r="56" spans="1:9" ht="17.25" customHeight="1">
      <c r="A56" s="106" t="s">
        <v>364</v>
      </c>
      <c r="B56" s="106" t="s">
        <v>417</v>
      </c>
      <c r="C56" s="106" t="s">
        <v>126</v>
      </c>
      <c r="D56" s="107" t="s">
        <v>192</v>
      </c>
      <c r="E56" s="67"/>
      <c r="F56" s="67"/>
      <c r="H56" s="67"/>
      <c r="I56" s="67"/>
    </row>
    <row r="57" spans="1:9" ht="17.25" customHeight="1">
      <c r="A57" s="106" t="s">
        <v>365</v>
      </c>
      <c r="B57" s="106" t="s">
        <v>418</v>
      </c>
      <c r="C57" s="106" t="s">
        <v>127</v>
      </c>
      <c r="D57" s="107" t="s">
        <v>918</v>
      </c>
      <c r="E57" s="67"/>
      <c r="F57" s="67"/>
      <c r="H57" s="67"/>
      <c r="I57" s="67"/>
    </row>
    <row r="58" spans="1:9" ht="17.25" customHeight="1">
      <c r="A58" s="108"/>
      <c r="B58" s="106" t="s">
        <v>1081</v>
      </c>
      <c r="C58" s="106" t="s">
        <v>970</v>
      </c>
      <c r="D58" s="107" t="s">
        <v>194</v>
      </c>
      <c r="E58" s="67"/>
      <c r="F58" s="67"/>
      <c r="H58" s="67"/>
      <c r="I58" s="67"/>
    </row>
    <row r="59" spans="1:9" ht="17.25" customHeight="1">
      <c r="A59" s="104" t="s">
        <v>935</v>
      </c>
      <c r="B59" s="106" t="s">
        <v>1079</v>
      </c>
      <c r="C59" s="106" t="s">
        <v>382</v>
      </c>
      <c r="D59" s="107" t="s">
        <v>195</v>
      </c>
      <c r="E59" s="67"/>
      <c r="F59" s="67"/>
      <c r="H59" s="67"/>
      <c r="I59" s="67"/>
    </row>
    <row r="60" spans="1:9" ht="17.25" customHeight="1">
      <c r="A60" s="106" t="s">
        <v>903</v>
      </c>
      <c r="B60" s="106" t="s">
        <v>419</v>
      </c>
      <c r="C60" s="106" t="s">
        <v>383</v>
      </c>
      <c r="D60" s="107" t="s">
        <v>919</v>
      </c>
      <c r="E60" s="67"/>
      <c r="F60" s="67"/>
      <c r="H60" s="67"/>
      <c r="I60" s="67"/>
    </row>
    <row r="61" spans="1:9" ht="17.25" customHeight="1">
      <c r="A61" s="106" t="s">
        <v>366</v>
      </c>
      <c r="B61" s="106" t="s">
        <v>849</v>
      </c>
      <c r="C61" s="106" t="s">
        <v>384</v>
      </c>
      <c r="D61" s="107" t="s">
        <v>931</v>
      </c>
      <c r="E61" s="67"/>
      <c r="F61" s="67"/>
      <c r="H61" s="67"/>
      <c r="I61" s="67"/>
    </row>
    <row r="62" spans="1:9" ht="17.25" customHeight="1">
      <c r="A62" s="106" t="s">
        <v>367</v>
      </c>
      <c r="B62" s="106" t="s">
        <v>420</v>
      </c>
      <c r="C62" s="106" t="s">
        <v>385</v>
      </c>
      <c r="D62" s="107" t="s">
        <v>1082</v>
      </c>
      <c r="E62" s="67"/>
      <c r="F62" s="67"/>
      <c r="H62" s="67"/>
      <c r="I62" s="67"/>
    </row>
    <row r="63" spans="1:9" ht="17.25" customHeight="1">
      <c r="A63" s="106" t="s">
        <v>885</v>
      </c>
      <c r="B63" s="106" t="s">
        <v>421</v>
      </c>
      <c r="C63" s="106" t="s">
        <v>386</v>
      </c>
      <c r="D63" s="107" t="s">
        <v>1083</v>
      </c>
      <c r="E63" s="67"/>
      <c r="F63" s="67"/>
      <c r="H63" s="67"/>
      <c r="I63" s="67"/>
    </row>
    <row r="64" spans="1:9" ht="17.25" customHeight="1">
      <c r="A64" s="106" t="s">
        <v>369</v>
      </c>
      <c r="B64" s="106" t="s">
        <v>422</v>
      </c>
      <c r="C64" s="106" t="s">
        <v>387</v>
      </c>
      <c r="D64" s="107" t="s">
        <v>932</v>
      </c>
      <c r="E64" s="67"/>
      <c r="F64" s="67"/>
      <c r="H64" s="67"/>
      <c r="I64" s="67"/>
    </row>
    <row r="65" spans="1:9" ht="17.25" customHeight="1">
      <c r="A65" s="106" t="s">
        <v>905</v>
      </c>
      <c r="B65" s="106" t="s">
        <v>423</v>
      </c>
      <c r="C65" s="106" t="s">
        <v>388</v>
      </c>
      <c r="D65" s="107" t="s">
        <v>933</v>
      </c>
      <c r="E65" s="67"/>
      <c r="F65" s="67"/>
      <c r="H65" s="67"/>
      <c r="I65" s="67"/>
    </row>
    <row r="66" spans="1:9" ht="17.25" customHeight="1">
      <c r="A66" s="106" t="s">
        <v>378</v>
      </c>
      <c r="B66" s="106" t="s">
        <v>424</v>
      </c>
      <c r="C66" s="106" t="s">
        <v>969</v>
      </c>
      <c r="D66" s="107" t="s">
        <v>1067</v>
      </c>
      <c r="E66" s="67"/>
      <c r="F66" s="67"/>
      <c r="H66" s="67"/>
      <c r="I66" s="67"/>
    </row>
    <row r="67" spans="1:9" ht="17.25" customHeight="1">
      <c r="A67" s="106" t="s">
        <v>379</v>
      </c>
      <c r="B67" s="106" t="s">
        <v>425</v>
      </c>
      <c r="C67" s="106" t="s">
        <v>129</v>
      </c>
      <c r="D67" s="107" t="s">
        <v>1024</v>
      </c>
      <c r="E67" s="67"/>
      <c r="F67" s="67"/>
      <c r="H67" s="67"/>
      <c r="I67" s="67"/>
    </row>
    <row r="68" spans="1:9" ht="17.25" customHeight="1">
      <c r="A68" s="106" t="s">
        <v>380</v>
      </c>
      <c r="B68" s="106" t="s">
        <v>901</v>
      </c>
      <c r="C68" s="106" t="s">
        <v>130</v>
      </c>
      <c r="D68" s="107" t="s">
        <v>1084</v>
      </c>
      <c r="E68" s="67"/>
      <c r="F68" s="67"/>
      <c r="H68" s="67"/>
      <c r="I68" s="67"/>
    </row>
    <row r="69" spans="1:9" ht="17.25" customHeight="1">
      <c r="A69" s="106" t="s">
        <v>381</v>
      </c>
      <c r="B69" s="106" t="s">
        <v>937</v>
      </c>
      <c r="C69" s="106" t="s">
        <v>131</v>
      </c>
      <c r="D69" s="110"/>
      <c r="E69" s="67"/>
      <c r="F69" s="67"/>
      <c r="H69" s="67"/>
      <c r="I69" s="67"/>
    </row>
    <row r="70" spans="1:9" ht="17.25" customHeight="1">
      <c r="A70" s="106" t="s">
        <v>835</v>
      </c>
      <c r="B70" s="106" t="s">
        <v>938</v>
      </c>
      <c r="C70" s="106" t="s">
        <v>132</v>
      </c>
      <c r="D70" s="110"/>
      <c r="E70" s="67"/>
      <c r="F70" s="67"/>
      <c r="H70" s="67"/>
      <c r="I70" s="67"/>
    </row>
    <row r="71" spans="1:9" ht="17.25" customHeight="1">
      <c r="A71" s="106" t="s">
        <v>391</v>
      </c>
      <c r="B71" s="106" t="s">
        <v>428</v>
      </c>
      <c r="C71" s="106" t="s">
        <v>133</v>
      </c>
      <c r="D71" s="110"/>
      <c r="E71" s="67"/>
      <c r="F71" s="67"/>
      <c r="H71" s="90"/>
      <c r="I71" s="67"/>
    </row>
    <row r="72" spans="1:9" ht="17.25" customHeight="1">
      <c r="A72" s="106" t="s">
        <v>845</v>
      </c>
      <c r="B72" s="106" t="s">
        <v>429</v>
      </c>
      <c r="C72" s="107" t="s">
        <v>936</v>
      </c>
      <c r="D72" s="110"/>
      <c r="E72" s="67"/>
      <c r="F72" s="67"/>
      <c r="H72" s="90"/>
      <c r="I72" s="67"/>
    </row>
    <row r="73" spans="1:9" ht="16.5" customHeight="1">
      <c r="A73" s="106" t="s">
        <v>909</v>
      </c>
      <c r="B73" s="106" t="s">
        <v>430</v>
      </c>
      <c r="C73" s="107" t="s">
        <v>899</v>
      </c>
      <c r="D73" s="110"/>
      <c r="E73" s="67"/>
      <c r="F73" s="67"/>
      <c r="H73" s="67"/>
      <c r="I73" s="67"/>
    </row>
    <row r="74" spans="1:4" ht="16.5" customHeight="1">
      <c r="A74" s="106" t="s">
        <v>911</v>
      </c>
      <c r="B74" s="106" t="s">
        <v>431</v>
      </c>
      <c r="C74" s="107" t="s">
        <v>135</v>
      </c>
      <c r="D74" s="110"/>
    </row>
    <row r="75" spans="1:4" ht="16.5" customHeight="1">
      <c r="A75" s="106" t="s">
        <v>846</v>
      </c>
      <c r="B75" s="106" t="s">
        <v>432</v>
      </c>
      <c r="C75" s="107" t="s">
        <v>136</v>
      </c>
      <c r="D75" s="110"/>
    </row>
    <row r="76" spans="1:4" ht="16.5" customHeight="1">
      <c r="A76" s="106" t="s">
        <v>847</v>
      </c>
      <c r="B76" s="106" t="s">
        <v>433</v>
      </c>
      <c r="C76" s="107" t="s">
        <v>137</v>
      </c>
      <c r="D76" s="110"/>
    </row>
    <row r="77" spans="1:4" ht="41.25" customHeight="1">
      <c r="A77" s="57"/>
      <c r="C77" s="43"/>
      <c r="D77" s="107"/>
    </row>
    <row r="78" spans="1:4" ht="22.5" customHeight="1">
      <c r="A78" s="57" t="s">
        <v>941</v>
      </c>
      <c r="C78" s="43"/>
      <c r="D78" s="109"/>
    </row>
    <row r="79" spans="2:4" ht="16.5" customHeight="1">
      <c r="B79" s="43"/>
      <c r="C79" s="43"/>
      <c r="D79" s="109"/>
    </row>
    <row r="80" spans="2:3" ht="16.5">
      <c r="B80" s="43"/>
      <c r="C80" s="107"/>
    </row>
    <row r="81" spans="1:3" ht="12.75">
      <c r="A81" s="6"/>
      <c r="B81" s="43"/>
      <c r="C81" s="43"/>
    </row>
    <row r="82" spans="1:2" ht="12.75">
      <c r="A82" s="6"/>
      <c r="B82" s="43"/>
    </row>
    <row r="83" ht="12.75">
      <c r="B83" s="43"/>
    </row>
    <row r="84" ht="12.75">
      <c r="B84" s="43"/>
    </row>
    <row r="85" ht="16.5">
      <c r="B85" s="107"/>
    </row>
    <row r="88" spans="1:10" ht="15.75">
      <c r="A88" s="152"/>
      <c r="C88" s="153"/>
      <c r="D88" s="57"/>
      <c r="G88" s="67"/>
      <c r="J88" s="67"/>
    </row>
    <row r="89" spans="1:10" ht="15.75">
      <c r="A89" s="152"/>
      <c r="C89" s="153"/>
      <c r="D89" s="57"/>
      <c r="G89" s="67"/>
      <c r="J89" s="67"/>
    </row>
    <row r="90" spans="1:10" ht="15.75">
      <c r="A90" s="154"/>
      <c r="B90" s="153"/>
      <c r="C90" s="155"/>
      <c r="D90" s="57"/>
      <c r="G90" s="67"/>
      <c r="J90" s="67"/>
    </row>
    <row r="91" spans="2:10" ht="15.75">
      <c r="B91" s="153"/>
      <c r="G91" s="67"/>
      <c r="J91" s="67"/>
    </row>
    <row r="92" spans="2:10" ht="15">
      <c r="B92" s="155"/>
      <c r="J92" s="14"/>
    </row>
    <row r="93" ht="15">
      <c r="J93" s="14"/>
    </row>
    <row r="94" ht="15">
      <c r="J94" s="14"/>
    </row>
    <row r="95" ht="15">
      <c r="J95" s="14"/>
    </row>
    <row r="96" ht="15">
      <c r="J96" s="14"/>
    </row>
    <row r="97" ht="15">
      <c r="J97" s="14"/>
    </row>
    <row r="98" ht="15">
      <c r="J98" s="14"/>
    </row>
    <row r="99" ht="15">
      <c r="J99" s="14"/>
    </row>
    <row r="100" ht="15">
      <c r="J100" s="14"/>
    </row>
    <row r="101" ht="15">
      <c r="J101" s="14"/>
    </row>
    <row r="102" ht="15">
      <c r="J102" s="14"/>
    </row>
    <row r="103" ht="15">
      <c r="J103" s="14"/>
    </row>
    <row r="104" ht="15">
      <c r="J104" s="14"/>
    </row>
    <row r="105" ht="15">
      <c r="J105" s="14"/>
    </row>
    <row r="106" ht="15">
      <c r="J106" s="14"/>
    </row>
    <row r="107" ht="15">
      <c r="J107" s="14"/>
    </row>
    <row r="108" ht="15">
      <c r="J108" s="14"/>
    </row>
    <row r="109" ht="15">
      <c r="J109" s="14"/>
    </row>
    <row r="110" ht="15">
      <c r="J110" s="14"/>
    </row>
    <row r="123" ht="15">
      <c r="D123" s="66"/>
    </row>
    <row r="286" ht="12.75">
      <c r="D286" s="6"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22">
    <tabColor indexed="57"/>
    <pageSetUpPr fitToPage="1"/>
  </sheetPr>
  <dimension ref="A1:T115"/>
  <sheetViews>
    <sheetView zoomScalePageLayoutView="0" workbookViewId="0" topLeftCell="A25">
      <selection activeCell="B35" sqref="B35:G35"/>
    </sheetView>
  </sheetViews>
  <sheetFormatPr defaultColWidth="11.421875" defaultRowHeight="12.75"/>
  <cols>
    <col min="1" max="1" width="42.8515625" style="320" customWidth="1"/>
    <col min="2" max="4" width="19.140625" style="320" customWidth="1"/>
    <col min="5" max="10" width="15.421875" style="320" customWidth="1"/>
    <col min="11" max="19" width="15.00390625" style="320" customWidth="1"/>
    <col min="20" max="20" width="12.7109375" style="320" bestFit="1" customWidth="1"/>
    <col min="21" max="16384" width="11.421875" style="320" customWidth="1"/>
  </cols>
  <sheetData>
    <row r="1" ht="12">
      <c r="B1" s="352" t="s">
        <v>1149</v>
      </c>
    </row>
    <row r="2" spans="1:6" ht="12">
      <c r="A2" s="326" t="s">
        <v>1148</v>
      </c>
      <c r="B2" s="339">
        <v>3</v>
      </c>
      <c r="D2" s="338" t="s">
        <v>1147</v>
      </c>
      <c r="E2" s="338" t="s">
        <v>1146</v>
      </c>
      <c r="F2" s="338" t="s">
        <v>1145</v>
      </c>
    </row>
    <row r="3" spans="1:6" ht="12">
      <c r="A3" s="326" t="s">
        <v>1144</v>
      </c>
      <c r="B3" s="339">
        <v>2016</v>
      </c>
      <c r="D3" s="338"/>
      <c r="E3" s="338" t="str">
        <f>IF(B2=1,"Januar",IF(B2=2,"Januar",IF(B2=3,"Januar",IF(B2=4,"Januar","FEHLER - eingegebenes Quartal prüfen!!!"))))</f>
        <v>Januar</v>
      </c>
      <c r="F3" s="338" t="str">
        <f>IF(B2=1,"März",IF(B2=2,"Juni",IF(B2=3,"September",IF(B2=4,"Dezember","FEHLER - eingegebenes Quartal prüfen!!!"))))</f>
        <v>September</v>
      </c>
    </row>
    <row r="4" ht="12">
      <c r="A4" s="337"/>
    </row>
    <row r="5" spans="1:4" ht="12">
      <c r="A5" s="326" t="s">
        <v>1143</v>
      </c>
      <c r="B5" s="463" t="str">
        <f>CONCATENATE("1. Ausfuhr ",E3," ",B3-1," bis ",F3," ",B3)</f>
        <v>1. Ausfuhr Januar 2015 bis September 2016</v>
      </c>
      <c r="C5" s="464"/>
      <c r="D5" s="465"/>
    </row>
    <row r="6" spans="1:4" ht="12">
      <c r="A6" s="324" t="s">
        <v>1142</v>
      </c>
      <c r="B6" s="335" t="s">
        <v>983</v>
      </c>
      <c r="C6" s="334">
        <f>B3-1</f>
        <v>2015</v>
      </c>
      <c r="D6" s="334">
        <f>B3</f>
        <v>2016</v>
      </c>
    </row>
    <row r="7" spans="2:7" ht="12">
      <c r="B7" s="332" t="s">
        <v>984</v>
      </c>
      <c r="C7" s="340">
        <f>Tabelle20!B22</f>
        <v>1039.63489</v>
      </c>
      <c r="D7" s="340">
        <f>Tabelle20!B35</f>
        <v>1032.423282</v>
      </c>
      <c r="G7" s="331"/>
    </row>
    <row r="8" spans="2:4" ht="12">
      <c r="B8" s="329" t="s">
        <v>985</v>
      </c>
      <c r="C8" s="341">
        <f>Tabelle20!B23</f>
        <v>1086.664945</v>
      </c>
      <c r="D8" s="341">
        <f>Tabelle20!B36</f>
        <v>1176.81373</v>
      </c>
    </row>
    <row r="9" spans="2:4" ht="12">
      <c r="B9" s="329" t="s">
        <v>986</v>
      </c>
      <c r="C9" s="341">
        <f>Tabelle20!B24</f>
        <v>1222.68555</v>
      </c>
      <c r="D9" s="341">
        <f>Tabelle20!B37</f>
        <v>1248.675482</v>
      </c>
    </row>
    <row r="10" spans="2:4" ht="12">
      <c r="B10" s="329" t="s">
        <v>987</v>
      </c>
      <c r="C10" s="341">
        <f>Tabelle20!B25</f>
        <v>1116.554257</v>
      </c>
      <c r="D10" s="341">
        <f>Tabelle20!B38</f>
        <v>1188.921967</v>
      </c>
    </row>
    <row r="11" spans="2:4" ht="12">
      <c r="B11" s="329" t="s">
        <v>988</v>
      </c>
      <c r="C11" s="341">
        <f>Tabelle20!B26</f>
        <v>1075.3405</v>
      </c>
      <c r="D11" s="341">
        <f>Tabelle20!B39</f>
        <v>1148.612461</v>
      </c>
    </row>
    <row r="12" spans="2:4" ht="12">
      <c r="B12" s="329" t="s">
        <v>989</v>
      </c>
      <c r="C12" s="341">
        <f>Tabelle20!B27</f>
        <v>1194.584136</v>
      </c>
      <c r="D12" s="341">
        <f>Tabelle20!B40</f>
        <v>1265.805516</v>
      </c>
    </row>
    <row r="13" spans="2:4" ht="12">
      <c r="B13" s="329" t="s">
        <v>990</v>
      </c>
      <c r="C13" s="341">
        <f>Tabelle20!B28</f>
        <v>1180.393311</v>
      </c>
      <c r="D13" s="341">
        <f>Tabelle20!B41</f>
        <v>1162.675383</v>
      </c>
    </row>
    <row r="14" spans="1:4" ht="12">
      <c r="A14" s="330"/>
      <c r="B14" s="329" t="s">
        <v>991</v>
      </c>
      <c r="C14" s="341">
        <f>Tabelle20!B29</f>
        <v>1013.159353</v>
      </c>
      <c r="D14" s="341">
        <f>Tabelle20!B42</f>
        <v>1251.424548</v>
      </c>
    </row>
    <row r="15" spans="2:4" ht="12">
      <c r="B15" s="329" t="s">
        <v>992</v>
      </c>
      <c r="C15" s="341">
        <f>Tabelle20!B30</f>
        <v>1198.184079</v>
      </c>
      <c r="D15" s="341">
        <f>Tabelle20!B43</f>
        <v>1305.855562</v>
      </c>
    </row>
    <row r="16" spans="2:4" ht="12">
      <c r="B16" s="329" t="s">
        <v>993</v>
      </c>
      <c r="C16" s="341">
        <f>Tabelle20!B31</f>
        <v>1178.542851</v>
      </c>
      <c r="D16" s="341">
        <f>Tabelle20!B44</f>
        <v>0</v>
      </c>
    </row>
    <row r="17" spans="2:4" ht="12">
      <c r="B17" s="329" t="s">
        <v>994</v>
      </c>
      <c r="C17" s="341">
        <f>Tabelle20!B32</f>
        <v>1176.555187</v>
      </c>
      <c r="D17" s="341">
        <f>Tabelle20!B45</f>
        <v>0</v>
      </c>
    </row>
    <row r="18" spans="2:4" ht="12">
      <c r="B18" s="328" t="s">
        <v>995</v>
      </c>
      <c r="C18" s="342">
        <f>Tabelle20!B33</f>
        <v>992.397568</v>
      </c>
      <c r="D18" s="342">
        <f>Tabelle20!B46</f>
        <v>0</v>
      </c>
    </row>
    <row r="19" ht="12">
      <c r="B19" s="336"/>
    </row>
    <row r="20" spans="1:4" ht="12">
      <c r="A20" s="326" t="s">
        <v>1141</v>
      </c>
      <c r="B20" s="463" t="str">
        <f>CONCATENATE("2. Einfuhr ",E3," ",B3-1," bis ",F3," ",B3)</f>
        <v>2. Einfuhr Januar 2015 bis September 2016</v>
      </c>
      <c r="C20" s="464"/>
      <c r="D20" s="465"/>
    </row>
    <row r="21" spans="1:4" ht="12">
      <c r="A21" s="324" t="s">
        <v>1140</v>
      </c>
      <c r="B21" s="335" t="s">
        <v>983</v>
      </c>
      <c r="C21" s="334">
        <f>B3-1</f>
        <v>2015</v>
      </c>
      <c r="D21" s="333">
        <f>B3</f>
        <v>2016</v>
      </c>
    </row>
    <row r="22" spans="2:7" ht="12">
      <c r="B22" s="332" t="s">
        <v>984</v>
      </c>
      <c r="C22" s="340">
        <f>Tabelle21!B22</f>
        <v>733.537285</v>
      </c>
      <c r="D22" s="340">
        <f>Tabelle21!B35</f>
        <v>773.319126</v>
      </c>
      <c r="G22" s="331"/>
    </row>
    <row r="23" spans="2:4" ht="12">
      <c r="B23" s="329" t="s">
        <v>985</v>
      </c>
      <c r="C23" s="341">
        <f>Tabelle21!B23</f>
        <v>742.133086</v>
      </c>
      <c r="D23" s="341">
        <f>Tabelle21!B36</f>
        <v>801.102608</v>
      </c>
    </row>
    <row r="24" spans="2:4" ht="12">
      <c r="B24" s="329" t="s">
        <v>986</v>
      </c>
      <c r="C24" s="341">
        <f>Tabelle21!B24</f>
        <v>810.07897</v>
      </c>
      <c r="D24" s="341">
        <f>Tabelle21!B37</f>
        <v>837.123024</v>
      </c>
    </row>
    <row r="25" spans="2:4" ht="12">
      <c r="B25" s="329" t="s">
        <v>987</v>
      </c>
      <c r="C25" s="341">
        <f>Tabelle21!B25</f>
        <v>729.679181</v>
      </c>
      <c r="D25" s="341">
        <f>Tabelle21!B38</f>
        <v>807.881786</v>
      </c>
    </row>
    <row r="26" spans="2:4" ht="12">
      <c r="B26" s="329" t="s">
        <v>988</v>
      </c>
      <c r="C26" s="341">
        <f>Tabelle21!B26</f>
        <v>746.776979</v>
      </c>
      <c r="D26" s="341">
        <f>Tabelle21!B39</f>
        <v>821.012997</v>
      </c>
    </row>
    <row r="27" spans="2:4" ht="12">
      <c r="B27" s="329" t="s">
        <v>989</v>
      </c>
      <c r="C27" s="341">
        <f>Tabelle21!B27</f>
        <v>807.709224</v>
      </c>
      <c r="D27" s="341">
        <f>Tabelle21!B40</f>
        <v>836.124828</v>
      </c>
    </row>
    <row r="28" spans="2:4" ht="12">
      <c r="B28" s="329" t="s">
        <v>990</v>
      </c>
      <c r="C28" s="341">
        <f>Tabelle21!B28</f>
        <v>905.56893</v>
      </c>
      <c r="D28" s="341">
        <f>Tabelle21!B41</f>
        <v>830.909971</v>
      </c>
    </row>
    <row r="29" spans="1:4" ht="12">
      <c r="A29" s="330"/>
      <c r="B29" s="329" t="s">
        <v>991</v>
      </c>
      <c r="C29" s="341">
        <f>Tabelle21!B29</f>
        <v>695.336974</v>
      </c>
      <c r="D29" s="341">
        <f>Tabelle21!B42</f>
        <v>807.898773</v>
      </c>
    </row>
    <row r="30" spans="2:4" ht="12">
      <c r="B30" s="329" t="s">
        <v>992</v>
      </c>
      <c r="C30" s="341">
        <f>Tabelle21!B30</f>
        <v>806.333931</v>
      </c>
      <c r="D30" s="341">
        <f>Tabelle21!B43</f>
        <v>892.172722</v>
      </c>
    </row>
    <row r="31" spans="2:4" ht="12">
      <c r="B31" s="329" t="s">
        <v>993</v>
      </c>
      <c r="C31" s="341">
        <f>Tabelle21!B31</f>
        <v>813.221331</v>
      </c>
      <c r="D31" s="341">
        <f>Tabelle21!B44</f>
        <v>0</v>
      </c>
    </row>
    <row r="32" spans="2:4" ht="12">
      <c r="B32" s="329" t="s">
        <v>994</v>
      </c>
      <c r="C32" s="341">
        <f>Tabelle21!B32</f>
        <v>807.427481</v>
      </c>
      <c r="D32" s="341">
        <f>Tabelle21!B45</f>
        <v>0</v>
      </c>
    </row>
    <row r="33" spans="2:4" ht="12">
      <c r="B33" s="328" t="s">
        <v>995</v>
      </c>
      <c r="C33" s="342">
        <f>Tabelle21!B33</f>
        <v>680.207127</v>
      </c>
      <c r="D33" s="342">
        <f>Tabelle21!B46</f>
        <v>0</v>
      </c>
    </row>
    <row r="35" spans="1:20" ht="12">
      <c r="A35" s="326" t="s">
        <v>1139</v>
      </c>
      <c r="B35" s="463" t="str">
        <f>CONCATENATE("        3. Ausfuhr von ausgewählten Enderzeugnissen im ",B2,". Vierteljahr ",B3,"             in der Reihenfolge ihrer Anteile")</f>
        <v>        3. Ausfuhr von ausgewählten Enderzeugnissen im 3. Vierteljahr 2016             in der Reihenfolge ihrer Anteile</v>
      </c>
      <c r="C35" s="464"/>
      <c r="D35" s="464"/>
      <c r="E35" s="464"/>
      <c r="F35" s="464"/>
      <c r="G35" s="465"/>
      <c r="T35" s="325"/>
    </row>
    <row r="36" spans="1:5" ht="12.75" customHeight="1">
      <c r="A36" s="324" t="s">
        <v>1138</v>
      </c>
      <c r="B36" s="469" t="s">
        <v>1161</v>
      </c>
      <c r="C36" s="470"/>
      <c r="D36" s="471"/>
      <c r="E36" s="359">
        <v>649388809</v>
      </c>
    </row>
    <row r="37" spans="2:5" ht="12.75" customHeight="1">
      <c r="B37" s="482" t="s">
        <v>1162</v>
      </c>
      <c r="C37" s="480"/>
      <c r="D37" s="481"/>
      <c r="E37" s="360">
        <v>216518029</v>
      </c>
    </row>
    <row r="38" spans="2:5" ht="12.75" customHeight="1">
      <c r="B38" s="479" t="s">
        <v>1222</v>
      </c>
      <c r="C38" s="480"/>
      <c r="D38" s="481"/>
      <c r="E38" s="360">
        <v>184092948</v>
      </c>
    </row>
    <row r="39" spans="2:5" ht="12.75" customHeight="1">
      <c r="B39" s="479" t="s">
        <v>1223</v>
      </c>
      <c r="C39" s="480"/>
      <c r="D39" s="481"/>
      <c r="E39" s="360">
        <v>145852128</v>
      </c>
    </row>
    <row r="40" spans="2:5" ht="12.75" customHeight="1">
      <c r="B40" s="478" t="s">
        <v>1163</v>
      </c>
      <c r="C40" s="476"/>
      <c r="D40" s="477"/>
      <c r="E40" s="361">
        <v>135332349</v>
      </c>
    </row>
    <row r="41" spans="2:5" ht="12.75" customHeight="1">
      <c r="B41" s="466" t="s">
        <v>996</v>
      </c>
      <c r="C41" s="467"/>
      <c r="D41" s="468"/>
      <c r="E41" s="362">
        <v>2829084123</v>
      </c>
    </row>
    <row r="42" spans="2:5" ht="12">
      <c r="B42" s="472" t="s">
        <v>1033</v>
      </c>
      <c r="C42" s="473"/>
      <c r="D42" s="474"/>
      <c r="E42" s="327">
        <f>E41-E36-E37-E38-E39-E40</f>
        <v>1497899860</v>
      </c>
    </row>
    <row r="44" spans="1:20" ht="12">
      <c r="A44" s="326" t="s">
        <v>1137</v>
      </c>
      <c r="B44" s="463" t="str">
        <f>CONCATENATE("        4. Einfuhr von ausgewählten Enderzeugnissen im ",B2,". Vierteljahr ",B3,"                  in der Reihenfolge ihrer Anteile")</f>
        <v>        4. Einfuhr von ausgewählten Enderzeugnissen im 3. Vierteljahr 2016                  in der Reihenfolge ihrer Anteile</v>
      </c>
      <c r="C44" s="464"/>
      <c r="D44" s="464"/>
      <c r="E44" s="464"/>
      <c r="F44" s="464"/>
      <c r="G44" s="465"/>
      <c r="T44" s="325"/>
    </row>
    <row r="45" spans="1:5" ht="12">
      <c r="A45" s="324" t="s">
        <v>1136</v>
      </c>
      <c r="B45" s="469" t="s">
        <v>1164</v>
      </c>
      <c r="C45" s="470"/>
      <c r="D45" s="471"/>
      <c r="E45" s="359">
        <v>169287689</v>
      </c>
    </row>
    <row r="46" spans="2:5" ht="12">
      <c r="B46" s="469" t="s">
        <v>1161</v>
      </c>
      <c r="C46" s="470"/>
      <c r="D46" s="471"/>
      <c r="E46" s="360">
        <v>131250904</v>
      </c>
    </row>
    <row r="47" spans="2:5" ht="12">
      <c r="B47" s="479" t="s">
        <v>1165</v>
      </c>
      <c r="C47" s="480"/>
      <c r="D47" s="481"/>
      <c r="E47" s="360">
        <v>109938744</v>
      </c>
    </row>
    <row r="48" spans="2:5" ht="12">
      <c r="B48" s="482" t="s">
        <v>1162</v>
      </c>
      <c r="C48" s="480"/>
      <c r="D48" s="481"/>
      <c r="E48" s="360">
        <v>94472663</v>
      </c>
    </row>
    <row r="49" spans="2:5" ht="12" customHeight="1">
      <c r="B49" s="475" t="s">
        <v>1224</v>
      </c>
      <c r="C49" s="476"/>
      <c r="D49" s="477"/>
      <c r="E49" s="360">
        <v>88520847</v>
      </c>
    </row>
    <row r="50" spans="2:5" ht="12.75" customHeight="1">
      <c r="B50" s="466" t="s">
        <v>996</v>
      </c>
      <c r="C50" s="467"/>
      <c r="D50" s="468"/>
      <c r="E50" s="362">
        <v>1580720616</v>
      </c>
    </row>
    <row r="51" spans="2:5" ht="12">
      <c r="B51" s="472" t="s">
        <v>1033</v>
      </c>
      <c r="C51" s="473"/>
      <c r="D51" s="474"/>
      <c r="E51" s="327">
        <f>E50-E45-E46-E47-E48-E49</f>
        <v>987249769</v>
      </c>
    </row>
    <row r="53" spans="1:20" ht="12">
      <c r="A53" s="326" t="s">
        <v>1135</v>
      </c>
      <c r="B53" s="463" t="str">
        <f>CONCATENATE("5. Ausfuhr im ",B2,". Vierteljahr ",B3," nach ausgewählten Ländern
in der Reihenfolge ihrer Anteile")</f>
        <v>5. Ausfuhr im 3. Vierteljahr 2016 nach ausgewählten Ländern
in der Reihenfolge ihrer Anteile</v>
      </c>
      <c r="C53" s="464"/>
      <c r="D53" s="464"/>
      <c r="E53" s="464"/>
      <c r="F53" s="464"/>
      <c r="G53" s="465"/>
      <c r="T53" s="325"/>
    </row>
    <row r="54" spans="1:4" ht="12">
      <c r="A54" s="324" t="s">
        <v>1134</v>
      </c>
      <c r="B54" s="343">
        <f aca="true" t="shared" si="0" ref="B54:B68">D54/1000</f>
        <v>292.93144900000004</v>
      </c>
      <c r="C54" s="353" t="str">
        <f>'Tabelle 6 bis 7'!A10</f>
        <v>Vereinigtes Königreich</v>
      </c>
      <c r="D54" s="354">
        <f>'Tabelle 6 bis 7'!B10</f>
        <v>292931.449</v>
      </c>
    </row>
    <row r="55" spans="2:4" ht="12">
      <c r="B55" s="344">
        <f t="shared" si="0"/>
        <v>288.27123</v>
      </c>
      <c r="C55" s="355" t="str">
        <f>'Tabelle 6 bis 7'!A11</f>
        <v>Vereinigte Staaten</v>
      </c>
      <c r="D55" s="356">
        <f>'Tabelle 6 bis 7'!B11</f>
        <v>288271.23</v>
      </c>
    </row>
    <row r="56" spans="2:4" ht="12">
      <c r="B56" s="344">
        <f t="shared" si="0"/>
        <v>281.694263</v>
      </c>
      <c r="C56" s="355" t="str">
        <f>'Tabelle 6 bis 7'!A12</f>
        <v>Ungarn</v>
      </c>
      <c r="D56" s="356">
        <f>'Tabelle 6 bis 7'!B12</f>
        <v>281694.263</v>
      </c>
    </row>
    <row r="57" spans="2:4" ht="12">
      <c r="B57" s="344">
        <f t="shared" si="0"/>
        <v>234.39775899999998</v>
      </c>
      <c r="C57" s="355" t="str">
        <f>'Tabelle 6 bis 7'!A13</f>
        <v>Frankreich</v>
      </c>
      <c r="D57" s="356">
        <f>'Tabelle 6 bis 7'!B13</f>
        <v>234397.759</v>
      </c>
    </row>
    <row r="58" spans="2:4" ht="12">
      <c r="B58" s="344">
        <f t="shared" si="0"/>
        <v>208.77922700000002</v>
      </c>
      <c r="C58" s="355" t="str">
        <f>'Tabelle 6 bis 7'!A14</f>
        <v>Volksrepublik China</v>
      </c>
      <c r="D58" s="356">
        <f>'Tabelle 6 bis 7'!B14</f>
        <v>208779.227</v>
      </c>
    </row>
    <row r="59" spans="2:4" ht="12">
      <c r="B59" s="344">
        <f t="shared" si="0"/>
        <v>208.08248</v>
      </c>
      <c r="C59" s="355" t="str">
        <f>'Tabelle 6 bis 7'!A15</f>
        <v>Tschechische Republik</v>
      </c>
      <c r="D59" s="356">
        <f>'Tabelle 6 bis 7'!B15</f>
        <v>208082.48</v>
      </c>
    </row>
    <row r="60" spans="2:4" ht="12">
      <c r="B60" s="344">
        <f t="shared" si="0"/>
        <v>196.217975</v>
      </c>
      <c r="C60" s="355" t="str">
        <f>'Tabelle 6 bis 7'!A16</f>
        <v>Spanien</v>
      </c>
      <c r="D60" s="356">
        <f>'Tabelle 6 bis 7'!B16</f>
        <v>196217.975</v>
      </c>
    </row>
    <row r="61" spans="2:4" ht="12">
      <c r="B61" s="344">
        <f t="shared" si="0"/>
        <v>185.636497</v>
      </c>
      <c r="C61" s="355" t="str">
        <f>'Tabelle 6 bis 7'!A17</f>
        <v>Österreich</v>
      </c>
      <c r="D61" s="356">
        <f>'Tabelle 6 bis 7'!B17</f>
        <v>185636.497</v>
      </c>
    </row>
    <row r="62" spans="2:4" ht="12">
      <c r="B62" s="344">
        <f t="shared" si="0"/>
        <v>182.41455</v>
      </c>
      <c r="C62" s="355" t="str">
        <f>'Tabelle 6 bis 7'!A18</f>
        <v>Italien</v>
      </c>
      <c r="D62" s="356">
        <f>'Tabelle 6 bis 7'!B18</f>
        <v>182414.55</v>
      </c>
    </row>
    <row r="63" spans="2:4" ht="12">
      <c r="B63" s="344">
        <f t="shared" si="0"/>
        <v>169.742613</v>
      </c>
      <c r="C63" s="355" t="str">
        <f>'Tabelle 6 bis 7'!A19</f>
        <v>Polen</v>
      </c>
      <c r="D63" s="356">
        <f>'Tabelle 6 bis 7'!B19</f>
        <v>169742.613</v>
      </c>
    </row>
    <row r="64" spans="2:4" ht="12">
      <c r="B64" s="344">
        <f t="shared" si="0"/>
        <v>145.121984</v>
      </c>
      <c r="C64" s="355" t="str">
        <f>'Tabelle 6 bis 7'!A20</f>
        <v>Niederlande</v>
      </c>
      <c r="D64" s="356">
        <f>'Tabelle 6 bis 7'!B20</f>
        <v>145121.984</v>
      </c>
    </row>
    <row r="65" spans="2:4" ht="12">
      <c r="B65" s="344">
        <f t="shared" si="0"/>
        <v>113.728897</v>
      </c>
      <c r="C65" s="355" t="str">
        <f>'Tabelle 6 bis 7'!A21</f>
        <v>Schweiz</v>
      </c>
      <c r="D65" s="356">
        <f>'Tabelle 6 bis 7'!B21</f>
        <v>113728.897</v>
      </c>
    </row>
    <row r="66" spans="2:4" ht="12">
      <c r="B66" s="344">
        <f t="shared" si="0"/>
        <v>84.211088</v>
      </c>
      <c r="C66" s="355" t="str">
        <f>'Tabelle 6 bis 7'!A22</f>
        <v>Belgien</v>
      </c>
      <c r="D66" s="356">
        <f>'Tabelle 6 bis 7'!B22</f>
        <v>84211.088</v>
      </c>
    </row>
    <row r="67" spans="2:4" ht="12">
      <c r="B67" s="344">
        <f t="shared" si="0"/>
        <v>75.174019</v>
      </c>
      <c r="C67" s="355" t="str">
        <f>'Tabelle 6 bis 7'!A23</f>
        <v>Slowakei</v>
      </c>
      <c r="D67" s="356">
        <f>'Tabelle 6 bis 7'!B23</f>
        <v>75174.019</v>
      </c>
    </row>
    <row r="68" spans="2:4" ht="12">
      <c r="B68" s="345">
        <f t="shared" si="0"/>
        <v>70.969566</v>
      </c>
      <c r="C68" s="357" t="str">
        <f>'Tabelle 6 bis 7'!A24</f>
        <v>Südafrika</v>
      </c>
      <c r="D68" s="358">
        <f>'Tabelle 6 bis 7'!B24</f>
        <v>70969.566</v>
      </c>
    </row>
    <row r="70" spans="1:20" ht="12">
      <c r="A70" s="326" t="s">
        <v>1133</v>
      </c>
      <c r="B70" s="463" t="str">
        <f>CONCATENATE("6. Einfuhr im ",B2,". Vierteljahr ",B3," nach ausgewählten Ländern
in der Reihenfolge ihrer Anteile")</f>
        <v>6. Einfuhr im 3. Vierteljahr 2016 nach ausgewählten Ländern
in der Reihenfolge ihrer Anteile</v>
      </c>
      <c r="C70" s="464"/>
      <c r="D70" s="464"/>
      <c r="E70" s="464"/>
      <c r="F70" s="464"/>
      <c r="G70" s="465"/>
      <c r="T70" s="325"/>
    </row>
    <row r="71" spans="1:4" ht="12">
      <c r="A71" s="324" t="s">
        <v>1132</v>
      </c>
      <c r="B71" s="343">
        <f aca="true" t="shared" si="1" ref="B71:B85">D71/1000</f>
        <v>309.852935</v>
      </c>
      <c r="C71" s="353" t="str">
        <f>'Tabelle 6 bis 7'!A39</f>
        <v>Volksrepublik China</v>
      </c>
      <c r="D71" s="354">
        <f>'Tabelle 6 bis 7'!B39</f>
        <v>309852.935</v>
      </c>
    </row>
    <row r="72" spans="2:4" ht="12">
      <c r="B72" s="344">
        <f t="shared" si="1"/>
        <v>248.79591699999997</v>
      </c>
      <c r="C72" s="355" t="str">
        <f>'Tabelle 6 bis 7'!A40</f>
        <v>Vereinigtes Königreich</v>
      </c>
      <c r="D72" s="356">
        <f>'Tabelle 6 bis 7'!B40</f>
        <v>248795.917</v>
      </c>
    </row>
    <row r="73" spans="2:4" ht="12">
      <c r="B73" s="344">
        <f t="shared" si="1"/>
        <v>215.512281</v>
      </c>
      <c r="C73" s="355" t="str">
        <f>'Tabelle 6 bis 7'!A41</f>
        <v>Polen</v>
      </c>
      <c r="D73" s="356">
        <f>'Tabelle 6 bis 7'!B41</f>
        <v>215512.281</v>
      </c>
    </row>
    <row r="74" spans="2:4" ht="12">
      <c r="B74" s="344">
        <f t="shared" si="1"/>
        <v>187.631708</v>
      </c>
      <c r="C74" s="355" t="str">
        <f>'Tabelle 6 bis 7'!A42</f>
        <v>Italien</v>
      </c>
      <c r="D74" s="356">
        <f>'Tabelle 6 bis 7'!B42</f>
        <v>187631.708</v>
      </c>
    </row>
    <row r="75" spans="2:4" ht="12">
      <c r="B75" s="344">
        <f t="shared" si="1"/>
        <v>167.57833300000001</v>
      </c>
      <c r="C75" s="355" t="str">
        <f>'Tabelle 6 bis 7'!A43</f>
        <v>Niederlande</v>
      </c>
      <c r="D75" s="356">
        <f>'Tabelle 6 bis 7'!B43</f>
        <v>167578.333</v>
      </c>
    </row>
    <row r="76" spans="2:4" ht="12">
      <c r="B76" s="344">
        <f t="shared" si="1"/>
        <v>160.021978</v>
      </c>
      <c r="C76" s="355" t="str">
        <f>'Tabelle 6 bis 7'!A44</f>
        <v>Österreich</v>
      </c>
      <c r="D76" s="356">
        <f>'Tabelle 6 bis 7'!B44</f>
        <v>160021.978</v>
      </c>
    </row>
    <row r="77" spans="2:4" ht="12">
      <c r="B77" s="344">
        <f t="shared" si="1"/>
        <v>142.473845</v>
      </c>
      <c r="C77" s="355" t="str">
        <f>'Tabelle 6 bis 7'!A45</f>
        <v>Tschechische Republik</v>
      </c>
      <c r="D77" s="356">
        <f>'Tabelle 6 bis 7'!B45</f>
        <v>142473.845</v>
      </c>
    </row>
    <row r="78" spans="2:4" ht="12">
      <c r="B78" s="344">
        <f t="shared" si="1"/>
        <v>126.657491</v>
      </c>
      <c r="C78" s="355" t="str">
        <f>'Tabelle 6 bis 7'!A46</f>
        <v>Frankreich</v>
      </c>
      <c r="D78" s="356">
        <f>'Tabelle 6 bis 7'!B46</f>
        <v>126657.491</v>
      </c>
    </row>
    <row r="79" spans="2:4" ht="12">
      <c r="B79" s="344">
        <f t="shared" si="1"/>
        <v>119.074963</v>
      </c>
      <c r="C79" s="355" t="str">
        <f>'Tabelle 6 bis 7'!A47</f>
        <v>Belgien</v>
      </c>
      <c r="D79" s="356">
        <f>'Tabelle 6 bis 7'!B47</f>
        <v>119074.963</v>
      </c>
    </row>
    <row r="80" spans="2:4" ht="12">
      <c r="B80" s="344">
        <f t="shared" si="1"/>
        <v>83.79550599999999</v>
      </c>
      <c r="C80" s="355" t="str">
        <f>'Tabelle 6 bis 7'!A48</f>
        <v>Vereinigte Staaten</v>
      </c>
      <c r="D80" s="356">
        <f>'Tabelle 6 bis 7'!B48</f>
        <v>83795.506</v>
      </c>
    </row>
    <row r="81" spans="2:4" ht="12">
      <c r="B81" s="344">
        <f t="shared" si="1"/>
        <v>63.609604</v>
      </c>
      <c r="C81" s="355" t="str">
        <f>'Tabelle 6 bis 7'!A49</f>
        <v>Spanien</v>
      </c>
      <c r="D81" s="356">
        <f>'Tabelle 6 bis 7'!B49</f>
        <v>63609.604</v>
      </c>
    </row>
    <row r="82" spans="2:4" ht="12">
      <c r="B82" s="344">
        <f t="shared" si="1"/>
        <v>44.807473</v>
      </c>
      <c r="C82" s="355" t="str">
        <f>'Tabelle 6 bis 7'!A50</f>
        <v>Rumänien</v>
      </c>
      <c r="D82" s="356">
        <f>'Tabelle 6 bis 7'!B50</f>
        <v>44807.473</v>
      </c>
    </row>
    <row r="83" spans="2:4" ht="12">
      <c r="B83" s="344">
        <f t="shared" si="1"/>
        <v>40.680375</v>
      </c>
      <c r="C83" s="355" t="str">
        <f>'Tabelle 6 bis 7'!A51</f>
        <v>Malaysia</v>
      </c>
      <c r="D83" s="356">
        <f>'Tabelle 6 bis 7'!B51</f>
        <v>40680.375</v>
      </c>
    </row>
    <row r="84" spans="2:4" ht="12">
      <c r="B84" s="344">
        <f t="shared" si="1"/>
        <v>40.313043</v>
      </c>
      <c r="C84" s="355" t="str">
        <f>'Tabelle 6 bis 7'!A52</f>
        <v>Slowakei</v>
      </c>
      <c r="D84" s="356">
        <f>'Tabelle 6 bis 7'!B52</f>
        <v>40313.043</v>
      </c>
    </row>
    <row r="85" spans="2:4" ht="12">
      <c r="B85" s="345">
        <f t="shared" si="1"/>
        <v>39.118631</v>
      </c>
      <c r="C85" s="357" t="str">
        <f>'Tabelle 6 bis 7'!A53</f>
        <v>Schweiz</v>
      </c>
      <c r="D85" s="358">
        <f>'Tabelle 6 bis 7'!B53</f>
        <v>39118.631</v>
      </c>
    </row>
    <row r="87" spans="1:20" ht="12">
      <c r="A87" s="326" t="s">
        <v>1131</v>
      </c>
      <c r="B87" s="463" t="str">
        <f>CONCATENATE("7. Außenhandel mit den EU-Ländern (EU-28) im ",B2,". Vierteljahr ",B3,"")</f>
        <v>7. Außenhandel mit den EU-Ländern (EU-28) im 3. Vierteljahr 2016</v>
      </c>
      <c r="C87" s="464"/>
      <c r="D87" s="464"/>
      <c r="E87" s="464"/>
      <c r="F87" s="464"/>
      <c r="G87" s="465"/>
      <c r="T87" s="325"/>
    </row>
    <row r="88" spans="1:4" ht="12">
      <c r="A88" s="324" t="s">
        <v>1130</v>
      </c>
      <c r="B88" s="323" t="s">
        <v>1038</v>
      </c>
      <c r="C88" s="322" t="s">
        <v>1039</v>
      </c>
      <c r="D88" s="321" t="s">
        <v>997</v>
      </c>
    </row>
    <row r="89" spans="1:4" ht="12">
      <c r="A89" s="320">
        <v>1</v>
      </c>
      <c r="B89" s="349">
        <v>234.397759</v>
      </c>
      <c r="C89" s="349">
        <v>126.657491</v>
      </c>
      <c r="D89" s="346" t="s">
        <v>349</v>
      </c>
    </row>
    <row r="90" spans="1:4" ht="12">
      <c r="A90" s="320">
        <v>2</v>
      </c>
      <c r="B90" s="350">
        <v>145.121984</v>
      </c>
      <c r="C90" s="350">
        <v>167.578333</v>
      </c>
      <c r="D90" s="347" t="s">
        <v>350</v>
      </c>
    </row>
    <row r="91" spans="1:4" ht="12">
      <c r="A91" s="320">
        <v>3</v>
      </c>
      <c r="B91" s="350">
        <v>182.41455</v>
      </c>
      <c r="C91" s="350">
        <v>187.631708</v>
      </c>
      <c r="D91" s="347" t="s">
        <v>351</v>
      </c>
    </row>
    <row r="92" spans="1:4" ht="12">
      <c r="A92" s="320">
        <v>4</v>
      </c>
      <c r="B92" s="350">
        <v>292.931449</v>
      </c>
      <c r="C92" s="350">
        <v>248.795917</v>
      </c>
      <c r="D92" s="347" t="s">
        <v>836</v>
      </c>
    </row>
    <row r="93" spans="1:4" ht="12">
      <c r="A93" s="320">
        <v>5</v>
      </c>
      <c r="B93" s="350">
        <v>9.321446</v>
      </c>
      <c r="C93" s="350">
        <v>19.676586</v>
      </c>
      <c r="D93" s="347" t="s">
        <v>352</v>
      </c>
    </row>
    <row r="94" spans="1:4" ht="12">
      <c r="A94" s="320">
        <v>6</v>
      </c>
      <c r="B94" s="350">
        <v>53.492523</v>
      </c>
      <c r="C94" s="350">
        <v>28.88669</v>
      </c>
      <c r="D94" s="347" t="s">
        <v>900</v>
      </c>
    </row>
    <row r="95" spans="1:4" ht="12">
      <c r="A95" s="320">
        <v>7</v>
      </c>
      <c r="B95" s="350">
        <v>8.329705</v>
      </c>
      <c r="C95" s="350">
        <v>3.380781</v>
      </c>
      <c r="D95" s="347" t="s">
        <v>353</v>
      </c>
    </row>
    <row r="96" spans="1:4" ht="12">
      <c r="A96" s="320">
        <v>8</v>
      </c>
      <c r="B96" s="350">
        <v>20.243527</v>
      </c>
      <c r="C96" s="350">
        <v>10.020576</v>
      </c>
      <c r="D96" s="347" t="s">
        <v>354</v>
      </c>
    </row>
    <row r="97" spans="1:4" ht="12">
      <c r="A97" s="320">
        <v>9</v>
      </c>
      <c r="B97" s="350">
        <v>196.217975</v>
      </c>
      <c r="C97" s="350">
        <v>63.609604</v>
      </c>
      <c r="D97" s="347" t="s">
        <v>355</v>
      </c>
    </row>
    <row r="98" spans="1:4" ht="12">
      <c r="A98" s="320">
        <v>10</v>
      </c>
      <c r="B98" s="350">
        <v>47.627732</v>
      </c>
      <c r="C98" s="350">
        <v>31.971036</v>
      </c>
      <c r="D98" s="347" t="s">
        <v>356</v>
      </c>
    </row>
    <row r="99" spans="1:4" ht="12">
      <c r="A99" s="320">
        <v>11</v>
      </c>
      <c r="B99" s="350">
        <v>33.568188</v>
      </c>
      <c r="C99" s="350">
        <v>13.821427</v>
      </c>
      <c r="D99" s="347" t="s">
        <v>357</v>
      </c>
    </row>
    <row r="100" spans="1:4" ht="12">
      <c r="A100" s="320">
        <v>12</v>
      </c>
      <c r="B100" s="350">
        <v>185.636497</v>
      </c>
      <c r="C100" s="350">
        <v>160.021978</v>
      </c>
      <c r="D100" s="347" t="s">
        <v>479</v>
      </c>
    </row>
    <row r="101" spans="1:4" ht="12">
      <c r="A101" s="320">
        <v>13</v>
      </c>
      <c r="B101" s="350">
        <v>84.211088</v>
      </c>
      <c r="C101" s="350">
        <v>119.074963</v>
      </c>
      <c r="D101" s="347" t="s">
        <v>358</v>
      </c>
    </row>
    <row r="102" spans="1:4" ht="12">
      <c r="A102" s="320">
        <v>14</v>
      </c>
      <c r="B102" s="350">
        <v>29.065027</v>
      </c>
      <c r="C102" s="350">
        <v>32.345963</v>
      </c>
      <c r="D102" s="347" t="s">
        <v>359</v>
      </c>
    </row>
    <row r="103" spans="1:4" ht="12">
      <c r="A103" s="320">
        <v>15</v>
      </c>
      <c r="B103" s="350">
        <v>1.465752</v>
      </c>
      <c r="C103" s="350">
        <v>0.128386</v>
      </c>
      <c r="D103" s="347" t="s">
        <v>368</v>
      </c>
    </row>
    <row r="104" spans="1:4" ht="12">
      <c r="A104" s="320">
        <v>16</v>
      </c>
      <c r="B104" s="350">
        <v>5.805455</v>
      </c>
      <c r="C104" s="350">
        <v>4.832333</v>
      </c>
      <c r="D104" s="347" t="s">
        <v>370</v>
      </c>
    </row>
    <row r="105" spans="1:4" ht="12">
      <c r="A105" s="320">
        <v>17</v>
      </c>
      <c r="B105" s="350">
        <v>5.32583</v>
      </c>
      <c r="C105" s="350">
        <v>5.955636</v>
      </c>
      <c r="D105" s="347" t="s">
        <v>371</v>
      </c>
    </row>
    <row r="106" spans="1:4" ht="12">
      <c r="A106" s="320">
        <v>18</v>
      </c>
      <c r="B106" s="350">
        <v>12.639868</v>
      </c>
      <c r="C106" s="350">
        <v>5.814734</v>
      </c>
      <c r="D106" s="347" t="s">
        <v>372</v>
      </c>
    </row>
    <row r="107" spans="1:4" ht="12">
      <c r="A107" s="320">
        <v>19</v>
      </c>
      <c r="B107" s="350">
        <v>169.742613</v>
      </c>
      <c r="C107" s="350">
        <v>215.512281</v>
      </c>
      <c r="D107" s="347" t="s">
        <v>373</v>
      </c>
    </row>
    <row r="108" spans="1:4" ht="12">
      <c r="A108" s="320">
        <v>20</v>
      </c>
      <c r="B108" s="350">
        <v>208.08248</v>
      </c>
      <c r="C108" s="350">
        <v>142.473845</v>
      </c>
      <c r="D108" s="347" t="s">
        <v>374</v>
      </c>
    </row>
    <row r="109" spans="1:4" ht="12">
      <c r="A109" s="320">
        <v>21</v>
      </c>
      <c r="B109" s="350">
        <v>75.174019</v>
      </c>
      <c r="C109" s="350">
        <v>40.313043</v>
      </c>
      <c r="D109" s="347" t="s">
        <v>375</v>
      </c>
    </row>
    <row r="110" spans="1:4" ht="12">
      <c r="A110" s="320">
        <v>22</v>
      </c>
      <c r="B110" s="350">
        <v>281.694263</v>
      </c>
      <c r="C110" s="350">
        <v>37.639144</v>
      </c>
      <c r="D110" s="347" t="s">
        <v>376</v>
      </c>
    </row>
    <row r="111" spans="1:4" ht="12">
      <c r="A111" s="320">
        <v>23</v>
      </c>
      <c r="B111" s="350">
        <v>61.356001</v>
      </c>
      <c r="C111" s="350">
        <v>44.807473</v>
      </c>
      <c r="D111" s="347" t="s">
        <v>908</v>
      </c>
    </row>
    <row r="112" spans="1:4" ht="12">
      <c r="A112" s="320">
        <v>24</v>
      </c>
      <c r="B112" s="350">
        <v>15.592566</v>
      </c>
      <c r="C112" s="350">
        <v>7.250026</v>
      </c>
      <c r="D112" s="347" t="s">
        <v>377</v>
      </c>
    </row>
    <row r="113" spans="1:4" ht="12">
      <c r="A113" s="320">
        <v>25</v>
      </c>
      <c r="B113" s="350">
        <v>19.932456</v>
      </c>
      <c r="C113" s="350">
        <v>21.291376</v>
      </c>
      <c r="D113" s="347" t="s">
        <v>389</v>
      </c>
    </row>
    <row r="114" spans="1:4" ht="12">
      <c r="A114" s="320">
        <v>26</v>
      </c>
      <c r="B114" s="350">
        <v>6.107544</v>
      </c>
      <c r="C114" s="350">
        <v>4.707098</v>
      </c>
      <c r="D114" s="347" t="s">
        <v>390</v>
      </c>
    </row>
    <row r="115" spans="1:4" ht="12">
      <c r="A115" s="320">
        <v>27</v>
      </c>
      <c r="B115" s="351">
        <v>1.396759</v>
      </c>
      <c r="C115" s="351">
        <v>0.057637</v>
      </c>
      <c r="D115" s="348" t="s">
        <v>128</v>
      </c>
    </row>
  </sheetData>
  <sheetProtection sheet="1"/>
  <mergeCells count="21">
    <mergeCell ref="B36:D36"/>
    <mergeCell ref="B35:G35"/>
    <mergeCell ref="B46:D46"/>
    <mergeCell ref="B48:D48"/>
    <mergeCell ref="B44:G44"/>
    <mergeCell ref="B5:D5"/>
    <mergeCell ref="B20:D20"/>
    <mergeCell ref="B42:D42"/>
    <mergeCell ref="B49:D49"/>
    <mergeCell ref="B40:D40"/>
    <mergeCell ref="B51:D51"/>
    <mergeCell ref="B39:D39"/>
    <mergeCell ref="B47:D47"/>
    <mergeCell ref="B37:D37"/>
    <mergeCell ref="B38:D38"/>
    <mergeCell ref="B87:G87"/>
    <mergeCell ref="B50:D50"/>
    <mergeCell ref="B45:D45"/>
    <mergeCell ref="B70:G70"/>
    <mergeCell ref="B41:D41"/>
    <mergeCell ref="B53:G53"/>
  </mergeCells>
  <printOptions horizontalCentered="1" verticalCentered="1"/>
  <pageMargins left="0" right="0" top="0" bottom="0" header="0" footer="0"/>
  <pageSetup fitToHeight="1" fitToWidth="1" horizontalDpi="600" verticalDpi="600" orientation="portrait" paperSize="9" scale="36" r:id="rId2"/>
  <legacyDrawing r:id="rId1"/>
</worksheet>
</file>

<file path=xl/worksheets/sheet9.xml><?xml version="1.0" encoding="utf-8"?>
<worksheet xmlns="http://schemas.openxmlformats.org/spreadsheetml/2006/main" xmlns:r="http://schemas.openxmlformats.org/officeDocument/2006/relationships">
  <sheetPr codeName="Tabelle6"/>
  <dimension ref="A1:H52"/>
  <sheetViews>
    <sheetView zoomScalePageLayoutView="0" workbookViewId="0" topLeftCell="A1">
      <selection activeCell="A2" sqref="A2"/>
    </sheetView>
  </sheetViews>
  <sheetFormatPr defaultColWidth="11.421875" defaultRowHeight="12.75"/>
  <cols>
    <col min="1" max="1" width="33.140625" style="216" customWidth="1"/>
    <col min="2" max="2" width="19.57421875" style="216" customWidth="1"/>
    <col min="3" max="6" width="15.7109375" style="216" customWidth="1"/>
    <col min="7" max="16384" width="11.421875" style="216" customWidth="1"/>
  </cols>
  <sheetData>
    <row r="1" spans="1:6" ht="19.5" customHeight="1">
      <c r="A1" s="486" t="s">
        <v>1195</v>
      </c>
      <c r="B1" s="486"/>
      <c r="C1" s="486"/>
      <c r="D1" s="486"/>
      <c r="E1" s="486"/>
      <c r="F1" s="486"/>
    </row>
    <row r="2" spans="2:6" ht="12.75">
      <c r="B2" s="251"/>
      <c r="C2" s="311"/>
      <c r="D2" s="311"/>
      <c r="E2" s="251"/>
      <c r="F2" s="311"/>
    </row>
    <row r="3" spans="1:6" ht="24" customHeight="1">
      <c r="A3" s="487" t="s">
        <v>975</v>
      </c>
      <c r="B3" s="490" t="s">
        <v>1191</v>
      </c>
      <c r="C3" s="492" t="s">
        <v>108</v>
      </c>
      <c r="D3" s="492"/>
      <c r="E3" s="493" t="s">
        <v>1193</v>
      </c>
      <c r="F3" s="495" t="s">
        <v>1194</v>
      </c>
    </row>
    <row r="4" spans="1:6" ht="30.75" customHeight="1">
      <c r="A4" s="488"/>
      <c r="B4" s="491"/>
      <c r="C4" s="418" t="s">
        <v>1152</v>
      </c>
      <c r="D4" s="418" t="s">
        <v>1192</v>
      </c>
      <c r="E4" s="494"/>
      <c r="F4" s="494"/>
    </row>
    <row r="5" spans="1:6" ht="15" customHeight="1">
      <c r="A5" s="489"/>
      <c r="B5" s="417" t="s">
        <v>107</v>
      </c>
      <c r="C5" s="496" t="s">
        <v>476</v>
      </c>
      <c r="D5" s="496"/>
      <c r="E5" s="416" t="s">
        <v>107</v>
      </c>
      <c r="F5" s="419" t="s">
        <v>476</v>
      </c>
    </row>
    <row r="6" spans="1:6" ht="19.5" customHeight="1">
      <c r="A6" s="226"/>
      <c r="B6" s="420"/>
      <c r="C6" s="421"/>
      <c r="D6" s="421"/>
      <c r="E6" s="422"/>
      <c r="F6" s="421"/>
    </row>
    <row r="7" spans="1:6" ht="19.5" customHeight="1">
      <c r="A7" s="485" t="s">
        <v>109</v>
      </c>
      <c r="B7" s="485"/>
      <c r="C7" s="485"/>
      <c r="D7" s="485"/>
      <c r="E7" s="485"/>
      <c r="F7" s="485"/>
    </row>
    <row r="8" spans="1:6" ht="19.5" customHeight="1">
      <c r="A8" s="226"/>
      <c r="B8" s="420"/>
      <c r="C8" s="421"/>
      <c r="D8" s="421"/>
      <c r="E8" s="422"/>
      <c r="F8" s="421"/>
    </row>
    <row r="9" spans="1:7" s="427" customFormat="1" ht="19.5" customHeight="1">
      <c r="A9" s="423" t="s">
        <v>676</v>
      </c>
      <c r="B9" s="119">
        <v>240808627</v>
      </c>
      <c r="C9" s="424">
        <v>-1.45701590353124</v>
      </c>
      <c r="D9" s="424">
        <v>-0.686320783041495</v>
      </c>
      <c r="E9" s="119">
        <v>726875832</v>
      </c>
      <c r="F9" s="425">
        <v>1.5843658852593</v>
      </c>
      <c r="G9" s="426"/>
    </row>
    <row r="10" spans="1:7" s="427" customFormat="1" ht="19.5" customHeight="1">
      <c r="A10" s="423" t="s">
        <v>677</v>
      </c>
      <c r="B10" s="119">
        <v>3278606878</v>
      </c>
      <c r="C10" s="425">
        <v>2.0961169161796</v>
      </c>
      <c r="D10" s="425">
        <v>7.27372476879991</v>
      </c>
      <c r="E10" s="119">
        <v>9597475182</v>
      </c>
      <c r="F10" s="425">
        <v>4.5738462053982</v>
      </c>
      <c r="G10" s="426"/>
    </row>
    <row r="11" spans="1:7" s="308" customFormat="1" ht="19.5" customHeight="1">
      <c r="A11" s="428" t="s">
        <v>678</v>
      </c>
      <c r="B11" s="119">
        <v>27235877</v>
      </c>
      <c r="C11" s="425">
        <v>4.30580489165644</v>
      </c>
      <c r="D11" s="425">
        <v>6.27090525458856</v>
      </c>
      <c r="E11" s="119">
        <v>77085164</v>
      </c>
      <c r="F11" s="424">
        <v>-0.99440400267143</v>
      </c>
      <c r="G11" s="429"/>
    </row>
    <row r="12" spans="1:7" s="308" customFormat="1" ht="19.5" customHeight="1">
      <c r="A12" s="428" t="s">
        <v>679</v>
      </c>
      <c r="B12" s="119">
        <v>134619805</v>
      </c>
      <c r="C12" s="424">
        <v>-0.808778773260116</v>
      </c>
      <c r="D12" s="425">
        <v>7.12599199910441</v>
      </c>
      <c r="E12" s="119">
        <v>403226397</v>
      </c>
      <c r="F12" s="425">
        <v>2.15553680850559</v>
      </c>
      <c r="G12" s="429"/>
    </row>
    <row r="13" spans="1:7" s="308" customFormat="1" ht="19.5" customHeight="1">
      <c r="A13" s="428" t="s">
        <v>680</v>
      </c>
      <c r="B13" s="119">
        <v>3116751196</v>
      </c>
      <c r="C13" s="425">
        <v>2.20647942626087</v>
      </c>
      <c r="D13" s="425">
        <v>7.28896253676717</v>
      </c>
      <c r="E13" s="119">
        <v>9117163621</v>
      </c>
      <c r="F13" s="425">
        <v>4.7333029994892</v>
      </c>
      <c r="G13" s="429"/>
    </row>
    <row r="14" spans="1:7" s="433" customFormat="1" ht="19.5" customHeight="1">
      <c r="A14" s="430" t="s">
        <v>681</v>
      </c>
      <c r="B14" s="120">
        <v>3719955493</v>
      </c>
      <c r="C14" s="431">
        <v>3.23631827172396</v>
      </c>
      <c r="D14" s="431">
        <v>9.67701136231727</v>
      </c>
      <c r="E14" s="120">
        <v>10781207931</v>
      </c>
      <c r="F14" s="431">
        <v>6.45792365179516</v>
      </c>
      <c r="G14" s="432"/>
    </row>
    <row r="15" spans="1:7" s="308" customFormat="1" ht="30" customHeight="1">
      <c r="A15" s="428" t="s">
        <v>682</v>
      </c>
      <c r="B15" s="119">
        <v>2639917824</v>
      </c>
      <c r="C15" s="425">
        <v>1.29011724715598</v>
      </c>
      <c r="D15" s="425">
        <v>8.17528355951872</v>
      </c>
      <c r="E15" s="119">
        <v>7769106702</v>
      </c>
      <c r="F15" s="425">
        <v>7.104618320813</v>
      </c>
      <c r="G15" s="429"/>
    </row>
    <row r="16" spans="1:7" s="308" customFormat="1" ht="19.5" customHeight="1">
      <c r="A16" s="428" t="s">
        <v>683</v>
      </c>
      <c r="B16" s="434"/>
      <c r="C16" s="425"/>
      <c r="D16" s="425"/>
      <c r="E16" s="434"/>
      <c r="F16" s="435"/>
      <c r="G16" s="429"/>
    </row>
    <row r="17" spans="1:7" s="308" customFormat="1" ht="19.5" customHeight="1">
      <c r="A17" s="428" t="s">
        <v>1087</v>
      </c>
      <c r="B17" s="119">
        <v>2386895056</v>
      </c>
      <c r="C17" s="425">
        <v>0.972101070643689</v>
      </c>
      <c r="D17" s="425">
        <v>9.65135517969766</v>
      </c>
      <c r="E17" s="119">
        <v>7022791604</v>
      </c>
      <c r="F17" s="425">
        <v>7.78073751541311</v>
      </c>
      <c r="G17" s="429"/>
    </row>
    <row r="18" spans="1:7" s="308" customFormat="1" ht="19.5" customHeight="1">
      <c r="A18" s="428" t="s">
        <v>685</v>
      </c>
      <c r="B18" s="434"/>
      <c r="C18" s="425"/>
      <c r="D18" s="425"/>
      <c r="E18" s="434"/>
      <c r="F18" s="435"/>
      <c r="G18" s="429"/>
    </row>
    <row r="19" spans="1:7" s="308" customFormat="1" ht="19.5" customHeight="1">
      <c r="A19" s="428" t="s">
        <v>686</v>
      </c>
      <c r="B19" s="119">
        <v>1250267885</v>
      </c>
      <c r="C19" s="424">
        <v>-6.34571180115429</v>
      </c>
      <c r="D19" s="425">
        <v>7.96961309025814</v>
      </c>
      <c r="E19" s="119">
        <v>3889429705</v>
      </c>
      <c r="F19" s="425">
        <v>8.30838467929745</v>
      </c>
      <c r="G19" s="429"/>
    </row>
    <row r="20" spans="1:7" s="308" customFormat="1" ht="19.5" customHeight="1">
      <c r="A20" s="428" t="s">
        <v>687</v>
      </c>
      <c r="B20" s="119">
        <v>105326774</v>
      </c>
      <c r="C20" s="425">
        <v>19.0298067313965</v>
      </c>
      <c r="D20" s="425">
        <v>77.4883574990917</v>
      </c>
      <c r="E20" s="119">
        <v>248769541</v>
      </c>
      <c r="F20" s="425">
        <v>34.8045451058915</v>
      </c>
      <c r="G20" s="429"/>
    </row>
    <row r="21" spans="1:7" s="308" customFormat="1" ht="19.5" customHeight="1">
      <c r="A21" s="428" t="s">
        <v>688</v>
      </c>
      <c r="B21" s="119">
        <v>407107672</v>
      </c>
      <c r="C21" s="425">
        <v>3.65811875558653</v>
      </c>
      <c r="D21" s="425">
        <v>9.10890347331691</v>
      </c>
      <c r="E21" s="119">
        <v>1173319179</v>
      </c>
      <c r="F21" s="425">
        <v>1.04501408508129</v>
      </c>
      <c r="G21" s="429"/>
    </row>
    <row r="22" spans="1:7" s="308" customFormat="1" ht="19.5" customHeight="1">
      <c r="A22" s="428" t="s">
        <v>689</v>
      </c>
      <c r="B22" s="119">
        <v>550108344</v>
      </c>
      <c r="C22" s="425">
        <v>9.70620903474543</v>
      </c>
      <c r="D22" s="425">
        <v>10.0251055441968</v>
      </c>
      <c r="E22" s="119">
        <v>1546007509</v>
      </c>
      <c r="F22" s="425">
        <v>4.55359711373528</v>
      </c>
      <c r="G22" s="429"/>
    </row>
    <row r="23" spans="1:7" s="308" customFormat="1" ht="30.75" customHeight="1">
      <c r="A23" s="313" t="s">
        <v>1001</v>
      </c>
      <c r="B23" s="119">
        <v>17131326</v>
      </c>
      <c r="C23" s="425">
        <v>20.1874104978278</v>
      </c>
      <c r="D23" s="424">
        <v>-8.29050185302552</v>
      </c>
      <c r="E23" s="119">
        <v>43484695</v>
      </c>
      <c r="F23" s="424">
        <v>-10.6198871354652</v>
      </c>
      <c r="G23" s="429"/>
    </row>
    <row r="24" spans="1:7" s="308" customFormat="1" ht="19.5" customHeight="1">
      <c r="A24" s="428" t="s">
        <v>690</v>
      </c>
      <c r="B24" s="119">
        <v>363553</v>
      </c>
      <c r="C24" s="425">
        <v>187.86700661958</v>
      </c>
      <c r="D24" s="425">
        <v>80.5317336961649</v>
      </c>
      <c r="E24" s="119">
        <v>520305</v>
      </c>
      <c r="F24" s="425">
        <v>31.944585328248</v>
      </c>
      <c r="G24" s="429"/>
    </row>
    <row r="25" spans="1:7" s="433" customFormat="1" ht="19.5" customHeight="1">
      <c r="A25" s="430" t="s">
        <v>681</v>
      </c>
      <c r="B25" s="120">
        <v>3719955493</v>
      </c>
      <c r="C25" s="431">
        <v>3.23631827172396</v>
      </c>
      <c r="D25" s="431">
        <v>9.67701136231727</v>
      </c>
      <c r="E25" s="120">
        <v>10781207931</v>
      </c>
      <c r="F25" s="431">
        <v>6.45792365179516</v>
      </c>
      <c r="G25" s="432"/>
    </row>
    <row r="26" spans="1:6" s="308" customFormat="1" ht="19.5" customHeight="1">
      <c r="A26" s="436"/>
      <c r="B26" s="437"/>
      <c r="C26" s="438"/>
      <c r="D26" s="439"/>
      <c r="E26" s="437"/>
      <c r="F26" s="439"/>
    </row>
    <row r="27" spans="1:6" s="308" customFormat="1" ht="19.5" customHeight="1">
      <c r="A27" s="484" t="s">
        <v>110</v>
      </c>
      <c r="B27" s="484"/>
      <c r="C27" s="484"/>
      <c r="D27" s="484"/>
      <c r="E27" s="484"/>
      <c r="F27" s="484"/>
    </row>
    <row r="28" spans="1:6" s="308" customFormat="1" ht="19.5" customHeight="1">
      <c r="A28" s="436"/>
      <c r="B28" s="437"/>
      <c r="C28" s="438"/>
      <c r="D28" s="439"/>
      <c r="E28" s="437"/>
      <c r="F28" s="439"/>
    </row>
    <row r="29" spans="1:7" s="308" customFormat="1" ht="19.5" customHeight="1">
      <c r="A29" s="428" t="s">
        <v>676</v>
      </c>
      <c r="B29" s="119">
        <v>220991084</v>
      </c>
      <c r="C29" s="424">
        <v>-9.49114734260674</v>
      </c>
      <c r="D29" s="424">
        <v>-8.75441799204914</v>
      </c>
      <c r="E29" s="119">
        <v>715312759</v>
      </c>
      <c r="F29" s="424">
        <v>-5.98341980873113</v>
      </c>
      <c r="G29" s="429"/>
    </row>
    <row r="30" spans="1:7" s="308" customFormat="1" ht="19.5" customHeight="1">
      <c r="A30" s="428" t="s">
        <v>677</v>
      </c>
      <c r="B30" s="119">
        <v>2057030957</v>
      </c>
      <c r="C30" s="425">
        <v>1.91850816436022</v>
      </c>
      <c r="D30" s="425">
        <v>2.27339334038172</v>
      </c>
      <c r="E30" s="119">
        <v>6058008325</v>
      </c>
      <c r="F30" s="425">
        <v>4.30501785473986</v>
      </c>
      <c r="G30" s="429"/>
    </row>
    <row r="31" spans="1:7" s="308" customFormat="1" ht="19.5" customHeight="1">
      <c r="A31" s="428" t="s">
        <v>678</v>
      </c>
      <c r="B31" s="119">
        <v>20352345</v>
      </c>
      <c r="C31" s="425">
        <v>6.47159725248088</v>
      </c>
      <c r="D31" s="425">
        <v>4.51314860139519</v>
      </c>
      <c r="E31" s="119">
        <v>57294362</v>
      </c>
      <c r="F31" s="425">
        <v>5.16177436420514</v>
      </c>
      <c r="G31" s="429"/>
    </row>
    <row r="32" spans="1:7" s="308" customFormat="1" ht="19.5" customHeight="1">
      <c r="A32" s="428" t="s">
        <v>679</v>
      </c>
      <c r="B32" s="119">
        <v>90491334</v>
      </c>
      <c r="C32" s="424">
        <v>-11.7681211874145</v>
      </c>
      <c r="D32" s="425">
        <v>-12.7379760822263</v>
      </c>
      <c r="E32" s="119">
        <v>291488221</v>
      </c>
      <c r="F32" s="424">
        <v>-9.60753646965414</v>
      </c>
      <c r="G32" s="429"/>
    </row>
    <row r="33" spans="1:7" s="308" customFormat="1" ht="19.5" customHeight="1">
      <c r="A33" s="428" t="s">
        <v>680</v>
      </c>
      <c r="B33" s="119">
        <v>1946187278</v>
      </c>
      <c r="C33" s="425">
        <v>2.61272680679548</v>
      </c>
      <c r="D33" s="425">
        <v>3.07475355603816</v>
      </c>
      <c r="E33" s="119">
        <v>5709225742</v>
      </c>
      <c r="F33" s="425">
        <v>5.12248789460546</v>
      </c>
      <c r="G33" s="429"/>
    </row>
    <row r="34" spans="1:7" s="433" customFormat="1" ht="19.5" customHeight="1">
      <c r="A34" s="430" t="s">
        <v>681</v>
      </c>
      <c r="B34" s="120">
        <v>2530981466</v>
      </c>
      <c r="C34" s="431">
        <v>2.67591603351346</v>
      </c>
      <c r="D34" s="431">
        <v>5.14039478745997</v>
      </c>
      <c r="E34" s="120">
        <v>7407545835</v>
      </c>
      <c r="F34" s="431">
        <v>6.16857877088508</v>
      </c>
      <c r="G34" s="432"/>
    </row>
    <row r="35" spans="1:7" s="308" customFormat="1" ht="29.25" customHeight="1">
      <c r="A35" s="428" t="s">
        <v>682</v>
      </c>
      <c r="B35" s="119">
        <v>1871283573</v>
      </c>
      <c r="C35" s="425">
        <v>0.193481345135723</v>
      </c>
      <c r="D35" s="425">
        <v>3.36904043325757</v>
      </c>
      <c r="E35" s="119">
        <v>5550409948</v>
      </c>
      <c r="F35" s="435">
        <v>5.78499737202685</v>
      </c>
      <c r="G35" s="429"/>
    </row>
    <row r="36" spans="1:7" s="308" customFormat="1" ht="19.5" customHeight="1">
      <c r="A36" s="428" t="s">
        <v>683</v>
      </c>
      <c r="B36" s="119"/>
      <c r="C36" s="425"/>
      <c r="D36" s="425"/>
      <c r="E36" s="119"/>
      <c r="F36" s="435"/>
      <c r="G36" s="429"/>
    </row>
    <row r="37" spans="1:7" s="308" customFormat="1" ht="19.5" customHeight="1">
      <c r="A37" s="428" t="s">
        <v>1087</v>
      </c>
      <c r="B37" s="119">
        <v>1744256065</v>
      </c>
      <c r="C37" s="425">
        <v>0.61527266946058</v>
      </c>
      <c r="D37" s="425">
        <v>5.13410301407494</v>
      </c>
      <c r="E37" s="119">
        <v>5155703655</v>
      </c>
      <c r="F37" s="435">
        <v>6.59324718304373</v>
      </c>
      <c r="G37" s="429"/>
    </row>
    <row r="38" spans="1:7" s="308" customFormat="1" ht="19.5" customHeight="1">
      <c r="A38" s="428" t="s">
        <v>685</v>
      </c>
      <c r="B38" s="119"/>
      <c r="C38" s="425"/>
      <c r="D38" s="425"/>
      <c r="E38" s="119"/>
      <c r="F38" s="435"/>
      <c r="G38" s="429"/>
    </row>
    <row r="39" spans="1:7" s="308" customFormat="1" ht="19.5" customHeight="1">
      <c r="A39" s="428" t="s">
        <v>686</v>
      </c>
      <c r="B39" s="119">
        <v>982212555</v>
      </c>
      <c r="C39" s="424">
        <v>-1.98720996140169</v>
      </c>
      <c r="D39" s="424">
        <v>-0.497928462136372</v>
      </c>
      <c r="E39" s="119">
        <v>3010937573</v>
      </c>
      <c r="F39" s="435">
        <v>4.39413492894464</v>
      </c>
      <c r="G39" s="429"/>
    </row>
    <row r="40" spans="1:7" s="308" customFormat="1" ht="19.5" customHeight="1">
      <c r="A40" s="428" t="s">
        <v>687</v>
      </c>
      <c r="B40" s="119">
        <v>23697504</v>
      </c>
      <c r="C40" s="424">
        <v>-4.45470994757035</v>
      </c>
      <c r="D40" s="424">
        <v>-4.81461054410927</v>
      </c>
      <c r="E40" s="119">
        <v>73302118</v>
      </c>
      <c r="F40" s="424">
        <v>-5.10410096507636</v>
      </c>
      <c r="G40" s="429"/>
    </row>
    <row r="41" spans="1:7" s="308" customFormat="1" ht="19.5" customHeight="1">
      <c r="A41" s="428" t="s">
        <v>688</v>
      </c>
      <c r="B41" s="119">
        <v>124323215</v>
      </c>
      <c r="C41" s="425">
        <v>6.68888819511629</v>
      </c>
      <c r="D41" s="425">
        <v>3.08020426631731</v>
      </c>
      <c r="E41" s="119">
        <v>354235784</v>
      </c>
      <c r="F41" s="424">
        <v>-2.87064663334191</v>
      </c>
      <c r="G41" s="429"/>
    </row>
    <row r="42" spans="1:7" s="308" customFormat="1" ht="19.5" customHeight="1">
      <c r="A42" s="428" t="s">
        <v>689</v>
      </c>
      <c r="B42" s="119">
        <v>510646636</v>
      </c>
      <c r="C42" s="425">
        <v>12.214130504252</v>
      </c>
      <c r="D42" s="425">
        <v>13.3469210547178</v>
      </c>
      <c r="E42" s="119">
        <v>1426801821</v>
      </c>
      <c r="F42" s="425">
        <v>11.0299742098196</v>
      </c>
      <c r="G42" s="429"/>
    </row>
    <row r="43" spans="1:7" s="308" customFormat="1" ht="30.75" customHeight="1">
      <c r="A43" s="313" t="s">
        <v>1001</v>
      </c>
      <c r="B43" s="119">
        <v>1030538</v>
      </c>
      <c r="C43" s="425">
        <v>8.01752953470846</v>
      </c>
      <c r="D43" s="425">
        <v>11.426378046407</v>
      </c>
      <c r="E43" s="119">
        <v>2796164</v>
      </c>
      <c r="F43" s="424">
        <v>-14.3960499584251</v>
      </c>
      <c r="G43" s="429"/>
    </row>
    <row r="44" spans="1:7" s="308" customFormat="1" ht="19.5" customHeight="1">
      <c r="A44" s="428" t="s">
        <v>690</v>
      </c>
      <c r="B44" s="440" t="s">
        <v>1108</v>
      </c>
      <c r="C44" s="440" t="s">
        <v>1196</v>
      </c>
      <c r="D44" s="440" t="s">
        <v>1196</v>
      </c>
      <c r="E44" s="440" t="s">
        <v>1108</v>
      </c>
      <c r="F44" s="440" t="s">
        <v>1196</v>
      </c>
      <c r="G44" s="429"/>
    </row>
    <row r="45" spans="1:7" s="433" customFormat="1" ht="19.5" customHeight="1">
      <c r="A45" s="430" t="s">
        <v>681</v>
      </c>
      <c r="B45" s="120">
        <v>2530981466</v>
      </c>
      <c r="C45" s="431">
        <v>2.67591603351346</v>
      </c>
      <c r="D45" s="431">
        <v>5.14039478745997</v>
      </c>
      <c r="E45" s="120">
        <v>7407545835</v>
      </c>
      <c r="F45" s="431">
        <v>6.16857877088508</v>
      </c>
      <c r="G45" s="432"/>
    </row>
    <row r="46" spans="1:7" s="433" customFormat="1" ht="9.75" customHeight="1">
      <c r="A46" s="441"/>
      <c r="B46" s="442"/>
      <c r="C46" s="443"/>
      <c r="D46" s="444"/>
      <c r="E46" s="120"/>
      <c r="F46" s="444"/>
      <c r="G46" s="432"/>
    </row>
    <row r="47" spans="1:2" ht="12.75">
      <c r="A47" s="23" t="s">
        <v>830</v>
      </c>
      <c r="B47" s="240"/>
    </row>
    <row r="48" spans="1:8" ht="31.5" customHeight="1">
      <c r="A48" s="483" t="s">
        <v>1118</v>
      </c>
      <c r="B48" s="483"/>
      <c r="C48" s="483"/>
      <c r="D48" s="483"/>
      <c r="E48" s="483"/>
      <c r="F48" s="483"/>
      <c r="G48" s="240"/>
      <c r="H48" s="240"/>
    </row>
    <row r="52" spans="2:6" ht="12.75">
      <c r="B52" s="198"/>
      <c r="C52" s="198"/>
      <c r="D52" s="198"/>
      <c r="E52" s="198"/>
      <c r="F52" s="198"/>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2016-12-08T12:37:37Z</cp:lastPrinted>
  <dcterms:created xsi:type="dcterms:W3CDTF">2004-03-02T08:35:25Z</dcterms:created>
  <dcterms:modified xsi:type="dcterms:W3CDTF">2016-12-09T15:29:11Z</dcterms:modified>
  <cp:category/>
  <cp:version/>
  <cp:contentType/>
  <cp:contentStatus/>
</cp:coreProperties>
</file>