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drawings/drawing8.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T:\Veroeffentlichungen\Veröffentlichungsverz2024\Kap2E - Produzierendes Gewerbe\Kap2EII\"/>
    </mc:Choice>
  </mc:AlternateContent>
  <bookViews>
    <workbookView xWindow="11460" yWindow="60" windowWidth="9840" windowHeight="3012" tabRatio="830"/>
  </bookViews>
  <sheets>
    <sheet name="Impressum" sheetId="77" r:id="rId1"/>
    <sheet name="Zeichenerklärung" sheetId="76" r:id="rId2"/>
    <sheet name="Inhaltsverz" sheetId="25" r:id="rId3"/>
    <sheet name="Vorbemerk" sheetId="46" r:id="rId4"/>
    <sheet name="Überblick " sheetId="48" state="hidden" r:id="rId5"/>
    <sheet name="Daten Diagramme" sheetId="64" state="hidden" r:id="rId6"/>
    <sheet name="Diagramm1" sheetId="65" r:id="rId7"/>
    <sheet name="Diagramm2" sheetId="66" r:id="rId8"/>
    <sheet name="Tab1" sheetId="75" r:id="rId9"/>
    <sheet name="TB2" sheetId="50" r:id="rId10"/>
    <sheet name="TB3" sheetId="51" r:id="rId11"/>
    <sheet name="TB4" sheetId="52" r:id="rId12"/>
    <sheet name="TB5" sheetId="53" r:id="rId13"/>
    <sheet name="TB6" sheetId="54" r:id="rId14"/>
    <sheet name="TB7" sheetId="55" r:id="rId15"/>
    <sheet name="TB8" sheetId="56" r:id="rId16"/>
    <sheet name="TB9" sheetId="57" r:id="rId17"/>
    <sheet name="TB10" sheetId="73" r:id="rId18"/>
    <sheet name="Diagramm3" sheetId="67" r:id="rId19"/>
    <sheet name="Diagramm4" sheetId="68" r:id="rId20"/>
    <sheet name="Tab11" sheetId="70" r:id="rId21"/>
    <sheet name="TB12-13" sheetId="60" r:id="rId22"/>
    <sheet name="TB14-15" sheetId="61" r:id="rId23"/>
    <sheet name="TB16" sheetId="62" r:id="rId24"/>
    <sheet name="TB17" sheetId="72" r:id="rId25"/>
  </sheets>
  <definedNames>
    <definedName name="_xlnm.Print_Area" localSheetId="6">Diagramm1!$A$1:$E$59</definedName>
    <definedName name="_xlnm.Print_Area" localSheetId="7">Diagramm2!$A$1:$E$59</definedName>
    <definedName name="_xlnm.Print_Area" localSheetId="18">Diagramm3!$A$1:$E$59</definedName>
    <definedName name="_xlnm.Print_Area" localSheetId="19">Diagramm4!$A$1:$E$59</definedName>
    <definedName name="_xlnm.Print_Area" localSheetId="20">'Tab11'!$A$1:$L$51</definedName>
    <definedName name="_xlnm.Print_Area" localSheetId="21">'TB12-13'!$A$1:$G$42</definedName>
    <definedName name="_xlnm.Print_Area" localSheetId="22">'TB14-15'!$A$1:$G$41</definedName>
    <definedName name="_xlnm.Print_Area" localSheetId="23">'TB16'!$A$1:$G$21</definedName>
    <definedName name="_xlnm.Print_Area" localSheetId="4">'Überblick '!$A$1:$A$77</definedName>
    <definedName name="_xlnm.Print_Area" localSheetId="3">Vorbemerk!$A$1:$D$129</definedName>
    <definedName name="OLE_LINK2" localSheetId="4">'Überblick '!#REF!</definedName>
  </definedNames>
  <calcPr calcId="162913"/>
</workbook>
</file>

<file path=xl/calcChain.xml><?xml version="1.0" encoding="utf-8"?>
<calcChain xmlns="http://schemas.openxmlformats.org/spreadsheetml/2006/main">
  <c r="P51" i="75" l="1"/>
  <c r="O51" i="75"/>
  <c r="N51" i="75"/>
  <c r="M51" i="75"/>
  <c r="L51" i="75"/>
  <c r="K51" i="75"/>
  <c r="J51" i="75"/>
  <c r="P50" i="75"/>
  <c r="O50" i="75"/>
  <c r="N50" i="75"/>
  <c r="M50" i="75"/>
  <c r="L50" i="75"/>
  <c r="K50" i="75"/>
  <c r="J50" i="75"/>
  <c r="P49" i="75"/>
  <c r="O49" i="75"/>
  <c r="N49" i="75"/>
  <c r="M49" i="75"/>
  <c r="L49" i="75"/>
  <c r="K49" i="75"/>
  <c r="J49" i="75"/>
  <c r="P48" i="75"/>
  <c r="O48" i="75"/>
  <c r="N48" i="75"/>
  <c r="M48" i="75"/>
  <c r="L48" i="75"/>
  <c r="K48" i="75"/>
  <c r="J48" i="75"/>
  <c r="P47" i="75"/>
  <c r="O47" i="75"/>
  <c r="N47" i="75"/>
  <c r="M47" i="75"/>
  <c r="L47" i="75"/>
  <c r="K47" i="75"/>
  <c r="J47" i="75"/>
  <c r="P44" i="75"/>
  <c r="O44" i="75"/>
  <c r="N44" i="75"/>
  <c r="M44" i="75"/>
  <c r="L44" i="75"/>
  <c r="K44" i="75"/>
  <c r="J44" i="75"/>
  <c r="P43" i="75"/>
  <c r="O43" i="75"/>
  <c r="N43" i="75"/>
  <c r="M43" i="75"/>
  <c r="L43" i="75"/>
  <c r="K43" i="75"/>
  <c r="J43" i="75"/>
  <c r="P42" i="75"/>
  <c r="O42" i="75"/>
  <c r="N42" i="75"/>
  <c r="M42" i="75"/>
  <c r="L42" i="75"/>
  <c r="K42" i="75"/>
  <c r="J42" i="75"/>
  <c r="P41" i="75"/>
  <c r="O41" i="75"/>
  <c r="N41" i="75"/>
  <c r="M41" i="75"/>
  <c r="L41" i="75"/>
  <c r="K41" i="75"/>
  <c r="J41" i="75"/>
  <c r="P40" i="75"/>
  <c r="O40" i="75"/>
  <c r="N40" i="75"/>
  <c r="M40" i="75"/>
  <c r="L40" i="75"/>
  <c r="K40" i="75"/>
  <c r="J40" i="75"/>
  <c r="P39" i="75"/>
  <c r="O39" i="75"/>
  <c r="N39" i="75"/>
  <c r="M39" i="75"/>
  <c r="L39" i="75"/>
  <c r="K39" i="75"/>
  <c r="J39" i="75"/>
  <c r="P36" i="75"/>
  <c r="O36" i="75"/>
  <c r="N36" i="75"/>
  <c r="M36" i="75"/>
  <c r="L36" i="75"/>
  <c r="K36" i="75"/>
  <c r="J36" i="75"/>
  <c r="P35" i="75"/>
  <c r="O35" i="75"/>
  <c r="N35" i="75"/>
  <c r="M35" i="75"/>
  <c r="L35" i="75"/>
  <c r="K35" i="75"/>
  <c r="J35" i="75"/>
  <c r="P34" i="75"/>
  <c r="O34" i="75"/>
  <c r="N34" i="75"/>
  <c r="M34" i="75"/>
  <c r="L34" i="75"/>
  <c r="K34" i="75"/>
  <c r="J34" i="75"/>
  <c r="P33" i="75"/>
  <c r="O33" i="75"/>
  <c r="N33" i="75"/>
  <c r="M33" i="75"/>
  <c r="L33" i="75"/>
  <c r="K33" i="75"/>
  <c r="J33" i="75"/>
  <c r="P32" i="75"/>
  <c r="O32" i="75"/>
  <c r="N32" i="75"/>
  <c r="M32" i="75"/>
  <c r="L32" i="75"/>
  <c r="K32" i="75"/>
  <c r="J32" i="75"/>
  <c r="P31" i="75"/>
  <c r="O31" i="75"/>
  <c r="N31" i="75"/>
  <c r="M31" i="75"/>
  <c r="L31" i="75"/>
  <c r="K31" i="75"/>
  <c r="J31" i="75"/>
  <c r="P28" i="75"/>
  <c r="O28" i="75"/>
  <c r="N28" i="75"/>
  <c r="M28" i="75"/>
  <c r="L28" i="75"/>
  <c r="K28" i="75"/>
  <c r="J28" i="75"/>
  <c r="P27" i="75"/>
  <c r="O27" i="75"/>
  <c r="N27" i="75"/>
  <c r="M27" i="75"/>
  <c r="L27" i="75"/>
  <c r="K27" i="75"/>
  <c r="J27" i="75"/>
  <c r="P26" i="75"/>
  <c r="O26" i="75"/>
  <c r="N26" i="75"/>
  <c r="M26" i="75"/>
  <c r="L26" i="75"/>
  <c r="K26" i="75"/>
  <c r="J26" i="75"/>
  <c r="P25" i="75"/>
  <c r="O25" i="75"/>
  <c r="N25" i="75"/>
  <c r="M25" i="75"/>
  <c r="L25" i="75"/>
  <c r="K25" i="75"/>
  <c r="J25" i="75"/>
  <c r="P24" i="75"/>
  <c r="O24" i="75"/>
  <c r="N24" i="75"/>
  <c r="M24" i="75"/>
  <c r="L24" i="75"/>
  <c r="K24" i="75"/>
  <c r="J24" i="75"/>
  <c r="P23" i="75"/>
  <c r="O23" i="75"/>
  <c r="N23" i="75"/>
  <c r="M23" i="75"/>
  <c r="L23" i="75"/>
  <c r="K23" i="75"/>
  <c r="J23" i="75"/>
  <c r="P20" i="75"/>
  <c r="O20" i="75"/>
  <c r="N20" i="75"/>
  <c r="M20" i="75"/>
  <c r="L20" i="75"/>
  <c r="K20" i="75"/>
  <c r="J20" i="75"/>
  <c r="P19" i="75"/>
  <c r="O19" i="75"/>
  <c r="N19" i="75"/>
  <c r="M19" i="75"/>
  <c r="L19" i="75"/>
  <c r="K19" i="75"/>
  <c r="J19" i="75"/>
  <c r="P18" i="75"/>
  <c r="O18" i="75"/>
  <c r="N18" i="75"/>
  <c r="M18" i="75"/>
  <c r="L18" i="75"/>
  <c r="K18" i="75"/>
  <c r="J18" i="75"/>
  <c r="P17" i="75"/>
  <c r="O17" i="75"/>
  <c r="N17" i="75"/>
  <c r="M17" i="75"/>
  <c r="L17" i="75"/>
  <c r="K17" i="75"/>
  <c r="J17" i="75"/>
  <c r="P16" i="75"/>
  <c r="O16" i="75"/>
  <c r="N16" i="75"/>
  <c r="M16" i="75"/>
  <c r="L16" i="75"/>
  <c r="K16" i="75"/>
  <c r="J16" i="75"/>
  <c r="P15" i="75"/>
  <c r="O15" i="75"/>
  <c r="N15" i="75"/>
  <c r="M15" i="75"/>
  <c r="L15" i="75"/>
  <c r="K15" i="75"/>
  <c r="J15" i="75"/>
  <c r="J8" i="75"/>
  <c r="K8" i="75"/>
  <c r="L8" i="75"/>
  <c r="M8" i="75"/>
  <c r="N8" i="75"/>
  <c r="O8" i="75"/>
  <c r="P8" i="75"/>
  <c r="J9" i="75"/>
  <c r="K9" i="75"/>
  <c r="L9" i="75"/>
  <c r="M9" i="75"/>
  <c r="N9" i="75"/>
  <c r="O9" i="75"/>
  <c r="P9" i="75"/>
  <c r="J10" i="75"/>
  <c r="K10" i="75"/>
  <c r="L10" i="75"/>
  <c r="M10" i="75"/>
  <c r="N10" i="75"/>
  <c r="O10" i="75"/>
  <c r="P10" i="75"/>
  <c r="J11" i="75"/>
  <c r="K11" i="75"/>
  <c r="L11" i="75"/>
  <c r="M11" i="75"/>
  <c r="N11" i="75"/>
  <c r="O11" i="75"/>
  <c r="P11" i="75"/>
  <c r="J12" i="75"/>
  <c r="K12" i="75"/>
  <c r="L12" i="75"/>
  <c r="M12" i="75"/>
  <c r="N12" i="75"/>
  <c r="O12" i="75"/>
  <c r="P12" i="75"/>
  <c r="K7" i="75"/>
  <c r="L7" i="75"/>
  <c r="M7" i="75"/>
  <c r="N7" i="75"/>
  <c r="O7" i="75"/>
  <c r="P7" i="75"/>
  <c r="J7" i="75"/>
  <c r="L51" i="70" l="1"/>
  <c r="K51" i="70"/>
  <c r="J51" i="70"/>
  <c r="I51" i="70"/>
  <c r="H51" i="70"/>
  <c r="L50" i="70"/>
  <c r="K50" i="70"/>
  <c r="J50" i="70"/>
  <c r="I50" i="70"/>
  <c r="H50" i="70"/>
  <c r="L49" i="70"/>
  <c r="K49" i="70"/>
  <c r="J49" i="70"/>
  <c r="I49" i="70"/>
  <c r="H49" i="70"/>
  <c r="L48" i="70"/>
  <c r="K48" i="70"/>
  <c r="J48" i="70"/>
  <c r="I48" i="70"/>
  <c r="H48" i="70"/>
  <c r="L47" i="70"/>
  <c r="K47" i="70"/>
  <c r="J47" i="70"/>
  <c r="I47" i="70"/>
  <c r="H47" i="70"/>
  <c r="L44" i="70"/>
  <c r="K44" i="70"/>
  <c r="J44" i="70"/>
  <c r="I44" i="70"/>
  <c r="H44" i="70"/>
  <c r="L43" i="70"/>
  <c r="K43" i="70"/>
  <c r="J43" i="70"/>
  <c r="I43" i="70"/>
  <c r="H43" i="70"/>
  <c r="L42" i="70"/>
  <c r="K42" i="70"/>
  <c r="J42" i="70"/>
  <c r="I42" i="70"/>
  <c r="H42" i="70"/>
  <c r="L41" i="70"/>
  <c r="K41" i="70"/>
  <c r="J41" i="70"/>
  <c r="I41" i="70"/>
  <c r="H41" i="70"/>
  <c r="L40" i="70"/>
  <c r="K40" i="70"/>
  <c r="J40" i="70"/>
  <c r="I40" i="70"/>
  <c r="H40" i="70"/>
  <c r="L39" i="70"/>
  <c r="K39" i="70"/>
  <c r="J39" i="70"/>
  <c r="I39" i="70"/>
  <c r="H39" i="70"/>
  <c r="L36" i="70"/>
  <c r="K36" i="70"/>
  <c r="J36" i="70"/>
  <c r="I36" i="70"/>
  <c r="H36" i="70"/>
  <c r="L35" i="70"/>
  <c r="K35" i="70"/>
  <c r="J35" i="70"/>
  <c r="I35" i="70"/>
  <c r="H35" i="70"/>
  <c r="L34" i="70"/>
  <c r="K34" i="70"/>
  <c r="J34" i="70"/>
  <c r="I34" i="70"/>
  <c r="H34" i="70"/>
  <c r="L33" i="70"/>
  <c r="K33" i="70"/>
  <c r="J33" i="70"/>
  <c r="I33" i="70"/>
  <c r="H33" i="70"/>
  <c r="L32" i="70"/>
  <c r="K32" i="70"/>
  <c r="J32" i="70"/>
  <c r="I32" i="70"/>
  <c r="H32" i="70"/>
  <c r="L31" i="70"/>
  <c r="K31" i="70"/>
  <c r="J31" i="70"/>
  <c r="I31" i="70"/>
  <c r="H31" i="70"/>
  <c r="L28" i="70"/>
  <c r="K28" i="70"/>
  <c r="J28" i="70"/>
  <c r="I28" i="70"/>
  <c r="H28" i="70"/>
  <c r="L27" i="70"/>
  <c r="K27" i="70"/>
  <c r="J27" i="70"/>
  <c r="I27" i="70"/>
  <c r="H27" i="70"/>
  <c r="L26" i="70"/>
  <c r="K26" i="70"/>
  <c r="J26" i="70"/>
  <c r="I26" i="70"/>
  <c r="H26" i="70"/>
  <c r="L25" i="70"/>
  <c r="K25" i="70"/>
  <c r="J25" i="70"/>
  <c r="I25" i="70"/>
  <c r="H25" i="70"/>
  <c r="L24" i="70"/>
  <c r="K24" i="70"/>
  <c r="J24" i="70"/>
  <c r="I24" i="70"/>
  <c r="H24" i="70"/>
  <c r="L23" i="70"/>
  <c r="K23" i="70"/>
  <c r="J23" i="70"/>
  <c r="I23" i="70"/>
  <c r="H23" i="70"/>
  <c r="L20" i="70"/>
  <c r="K20" i="70"/>
  <c r="J20" i="70"/>
  <c r="I20" i="70"/>
  <c r="H20" i="70"/>
  <c r="L19" i="70"/>
  <c r="K19" i="70"/>
  <c r="J19" i="70"/>
  <c r="I19" i="70"/>
  <c r="H19" i="70"/>
  <c r="L18" i="70"/>
  <c r="K18" i="70"/>
  <c r="J18" i="70"/>
  <c r="I18" i="70"/>
  <c r="H18" i="70"/>
  <c r="L17" i="70"/>
  <c r="K17" i="70"/>
  <c r="J17" i="70"/>
  <c r="I17" i="70"/>
  <c r="H17" i="70"/>
  <c r="L16" i="70"/>
  <c r="K16" i="70"/>
  <c r="J16" i="70"/>
  <c r="I16" i="70"/>
  <c r="H16" i="70"/>
  <c r="L15" i="70"/>
  <c r="K15" i="70"/>
  <c r="J15" i="70"/>
  <c r="I15" i="70"/>
  <c r="H15" i="70"/>
  <c r="H12" i="70"/>
  <c r="I12" i="70"/>
  <c r="J12" i="70"/>
  <c r="K12" i="70"/>
  <c r="L12" i="70"/>
  <c r="H11" i="70"/>
  <c r="I11" i="70"/>
  <c r="J11" i="70"/>
  <c r="K11" i="70"/>
  <c r="L11" i="70"/>
  <c r="H10" i="70"/>
  <c r="I10" i="70"/>
  <c r="J10" i="70"/>
  <c r="K10" i="70"/>
  <c r="L10" i="70"/>
  <c r="H9" i="70"/>
  <c r="I9" i="70"/>
  <c r="J9" i="70"/>
  <c r="K9" i="70"/>
  <c r="L9" i="70"/>
  <c r="H8" i="70"/>
  <c r="I8" i="70"/>
  <c r="J8" i="70"/>
  <c r="K8" i="70"/>
  <c r="L8" i="70"/>
  <c r="I7" i="70"/>
  <c r="J7" i="70"/>
  <c r="K7" i="70"/>
  <c r="L7" i="70"/>
  <c r="H7" i="70"/>
  <c r="F34" i="64" l="1"/>
  <c r="F33" i="64"/>
  <c r="F32" i="64"/>
  <c r="F31" i="64"/>
  <c r="F30" i="64"/>
  <c r="F29" i="64"/>
  <c r="F28" i="64"/>
  <c r="F27" i="64"/>
  <c r="F26" i="64"/>
  <c r="F18" i="64" l="1"/>
  <c r="F2" i="64"/>
  <c r="F4" i="64" l="1"/>
  <c r="F19" i="64"/>
  <c r="F20" i="64"/>
  <c r="F21" i="64"/>
  <c r="D16" i="64"/>
  <c r="C16" i="64"/>
  <c r="F14" i="64" s="1"/>
  <c r="F3" i="64"/>
  <c r="F5" i="64"/>
  <c r="F6" i="64"/>
  <c r="F7" i="64"/>
  <c r="F12" i="64" l="1"/>
  <c r="F13" i="64"/>
  <c r="F15" i="64"/>
  <c r="F11" i="64"/>
</calcChain>
</file>

<file path=xl/sharedStrings.xml><?xml version="1.0" encoding="utf-8"?>
<sst xmlns="http://schemas.openxmlformats.org/spreadsheetml/2006/main" count="1235" uniqueCount="366">
  <si>
    <t>Betriebe mit ... bis ... Beschäftigten</t>
  </si>
  <si>
    <t xml:space="preserve"> </t>
  </si>
  <si>
    <t>Wirtschaftszweig</t>
  </si>
  <si>
    <t>Zimmerei und Ingenieurholzbau</t>
  </si>
  <si>
    <t>Insgesamt</t>
  </si>
  <si>
    <t>Beschäftigte insgesamt</t>
  </si>
  <si>
    <t>Hochbau</t>
  </si>
  <si>
    <t>Tiefbau</t>
  </si>
  <si>
    <t>Wohnungsbau</t>
  </si>
  <si>
    <t>Gewerblicher Bau</t>
  </si>
  <si>
    <t>Baugewerblicher Umsatz</t>
  </si>
  <si>
    <t>Betriebe</t>
  </si>
  <si>
    <t>Beschäftigte</t>
  </si>
  <si>
    <t>Anzahl</t>
  </si>
  <si>
    <t>Stadt Erfurt</t>
  </si>
  <si>
    <t>Stadt Gera</t>
  </si>
  <si>
    <t>Stadt Jena</t>
  </si>
  <si>
    <t>Stadt Suhl</t>
  </si>
  <si>
    <t>Eichsfeld</t>
  </si>
  <si>
    <t>Nordhausen</t>
  </si>
  <si>
    <t>Unstrut-Hainich-Kreis</t>
  </si>
  <si>
    <t>Schmalkalden-Meiningen</t>
  </si>
  <si>
    <t>Gotha</t>
  </si>
  <si>
    <t>Sömmerda</t>
  </si>
  <si>
    <t>Hildburghausen</t>
  </si>
  <si>
    <t>Weimarer Land</t>
  </si>
  <si>
    <t>Sonneberg</t>
  </si>
  <si>
    <t>Saalfeld-Rudolstadt</t>
  </si>
  <si>
    <t>Saale-Holzland-Kreis</t>
  </si>
  <si>
    <t>Saale-Orla-Kreis</t>
  </si>
  <si>
    <t>Greiz</t>
  </si>
  <si>
    <t>Altenburger Land</t>
  </si>
  <si>
    <t>Thüringen</t>
  </si>
  <si>
    <t>Bauinstallation</t>
  </si>
  <si>
    <t>Elektroinstallation</t>
  </si>
  <si>
    <t>1000 Std.</t>
  </si>
  <si>
    <t>Stadt Weimar</t>
  </si>
  <si>
    <t>Wartburgkreis</t>
  </si>
  <si>
    <t>Kyffhäuserkreis</t>
  </si>
  <si>
    <t>1000 EUR</t>
  </si>
  <si>
    <t>Insge-
samt</t>
  </si>
  <si>
    <t>Bautischlerei und -schlosserei</t>
  </si>
  <si>
    <t>Kreisfreie Stadt
Landkreis
Land</t>
  </si>
  <si>
    <t>Dachdeckerei und Bauspenglerei</t>
  </si>
  <si>
    <t>Gewerblich Auszubildende, Umschüler, Anlern-</t>
  </si>
  <si>
    <t xml:space="preserve">   linge, Praktikanten</t>
  </si>
  <si>
    <t xml:space="preserve">   Berufskraftfahrer</t>
  </si>
  <si>
    <t xml:space="preserve">   unbezahlt mithelfende Familienangehörige</t>
  </si>
  <si>
    <t>Kaufmännische und Technische Arbeitnehmer</t>
  </si>
  <si>
    <t>Facharbeiter</t>
  </si>
  <si>
    <t xml:space="preserve">   Werkpoliere, Baumaschinen-Fachmeister,</t>
  </si>
  <si>
    <t xml:space="preserve">   Poliere, Schachtmeister und Meister,</t>
  </si>
  <si>
    <t xml:space="preserve">   Baumaschinen-, Baugeräteführer,</t>
  </si>
  <si>
    <t>Fachwerker / Maschinisten / Kraftfahrer,</t>
  </si>
  <si>
    <t xml:space="preserve">   Werker / Maschinenwerker</t>
  </si>
  <si>
    <t xml:space="preserve">   Maurer, Betonbauer, Zimmerer, übrige Fach- /</t>
  </si>
  <si>
    <t>41.2</t>
  </si>
  <si>
    <t>Bau von Gebäuden</t>
  </si>
  <si>
    <t>42.1</t>
  </si>
  <si>
    <t>Bau von Straßen und Bahnverkehrsstrecken</t>
  </si>
  <si>
    <t>42.11</t>
  </si>
  <si>
    <t>Bau von Straßen</t>
  </si>
  <si>
    <t>42.2</t>
  </si>
  <si>
    <t>Leitungstiefbau und Kläranlagenbau</t>
  </si>
  <si>
    <t>42.21</t>
  </si>
  <si>
    <t>42.22</t>
  </si>
  <si>
    <t>Kabelnetzleitungstiefbau</t>
  </si>
  <si>
    <t>42.9</t>
  </si>
  <si>
    <t>Sonstiger Tiefbau</t>
  </si>
  <si>
    <t>43.1</t>
  </si>
  <si>
    <t>43.11</t>
  </si>
  <si>
    <t>Abbrucharbeiten</t>
  </si>
  <si>
    <t>43.12</t>
  </si>
  <si>
    <t>43.9</t>
  </si>
  <si>
    <t>Sonstige spezialisierte Bautätigkeiten</t>
  </si>
  <si>
    <t>43.91.1</t>
  </si>
  <si>
    <t>43.91.2</t>
  </si>
  <si>
    <t>43.99.1</t>
  </si>
  <si>
    <t>Gerüstbau</t>
  </si>
  <si>
    <t>43.99.9</t>
  </si>
  <si>
    <t>WZ 2008</t>
  </si>
  <si>
    <t>43.2</t>
  </si>
  <si>
    <t>43.21.0</t>
  </si>
  <si>
    <t>43.22.0</t>
  </si>
  <si>
    <t>43.29.1</t>
  </si>
  <si>
    <t>43.29.9</t>
  </si>
  <si>
    <t>Sonstige Bauinstallation a. n. g.</t>
  </si>
  <si>
    <t>43.3</t>
  </si>
  <si>
    <t>Sonstiger Ausbau</t>
  </si>
  <si>
    <t>43.31.0</t>
  </si>
  <si>
    <t>43.32.0</t>
  </si>
  <si>
    <t>Malerei und Glaserei</t>
  </si>
  <si>
    <t>43.39.0</t>
  </si>
  <si>
    <t>Sonstiger Ausbau a. n. g.</t>
  </si>
  <si>
    <t>43.2/43.3</t>
  </si>
  <si>
    <t>Entgelte</t>
  </si>
  <si>
    <t>Entgelte insgesamt (1000 EUR)</t>
  </si>
  <si>
    <t>43.33.0</t>
  </si>
  <si>
    <t>Jahr</t>
  </si>
  <si>
    <t>Betriebe am 30. Juni</t>
  </si>
  <si>
    <t>Beschäftigte am 30. Juni</t>
  </si>
  <si>
    <t>geleistete Arbeitsstunden (in 1000) im Juni</t>
  </si>
  <si>
    <t>Inhaltsverzeichnis</t>
  </si>
  <si>
    <t>Seite</t>
  </si>
  <si>
    <t>Vorbemerkungen</t>
  </si>
  <si>
    <t>Tabellen Bauhauptgewerbe</t>
  </si>
  <si>
    <t>Tabellen Ausbaugewerbe</t>
  </si>
  <si>
    <t>Grafiken</t>
  </si>
  <si>
    <t>Betriebe des Bauhauptgewerbes nach Beschäftigtengrößenklassen</t>
  </si>
  <si>
    <t>Beschäftigte des Bauhauptgewerbes nach der Stellung im Betrieb</t>
  </si>
  <si>
    <t>Betriebe des Ausbaugewerbes nach Beschäftigtengrößenklassen</t>
  </si>
  <si>
    <t>Beschäftigte des Ausbaugewerbes nach Wirtschaftszweigen</t>
  </si>
  <si>
    <t>Anbringen von Stuckaturen, Gipserei und Verputzerei</t>
  </si>
  <si>
    <t>Fußboden-, Fliesen- und Plattenlegerei, Tapeziererei</t>
  </si>
  <si>
    <t>43.34</t>
  </si>
  <si>
    <t>darunter</t>
  </si>
  <si>
    <t>1.</t>
  </si>
  <si>
    <t>2.</t>
  </si>
  <si>
    <t>3.</t>
  </si>
  <si>
    <t>4.</t>
  </si>
  <si>
    <t>5.</t>
  </si>
  <si>
    <t>6.</t>
  </si>
  <si>
    <t>7.</t>
  </si>
  <si>
    <t>8.</t>
  </si>
  <si>
    <t>9.</t>
  </si>
  <si>
    <t>10.</t>
  </si>
  <si>
    <t>11.</t>
  </si>
  <si>
    <t>12.</t>
  </si>
  <si>
    <t>13.</t>
  </si>
  <si>
    <t>14.</t>
  </si>
  <si>
    <t>15.</t>
  </si>
  <si>
    <t>16.</t>
  </si>
  <si>
    <t>17.</t>
  </si>
  <si>
    <t>Wirtschaftszweigen in 1000 Stunden</t>
  </si>
  <si>
    <t>Wirtschaftszweigen in 1000 EUR</t>
  </si>
  <si>
    <t>in 1000 EUR</t>
  </si>
  <si>
    <t xml:space="preserve">in 1000 Stunden </t>
  </si>
  <si>
    <t>Auftraggeber in 1000 Stunden</t>
  </si>
  <si>
    <t>Entgelte (in 1000 EUR) im Juni</t>
  </si>
  <si>
    <t>baugewerblicher Umsatz (in 1000 EUR) im Juni</t>
  </si>
  <si>
    <t>baugewerblicher Umsatz (in 1000 EUR) im Jahr</t>
  </si>
  <si>
    <t>Stellung im Betrieb
Entgelte</t>
  </si>
  <si>
    <t>- Grundzahlen -</t>
  </si>
  <si>
    <t>-</t>
  </si>
  <si>
    <t>Ziel der Statistik</t>
  </si>
  <si>
    <t>Erhebungsmerkmale</t>
  </si>
  <si>
    <t>Zu den Erhebungsmerkmalen zählen die Beschäftigten, die Entgelte, die geleisteten Arbeitsstunden. Im Bauhauptgewerbe der Umsatz des Monats Juni sowie der Vorjahresumsatz. Im Ausbaugewerbe der Umsatz im 2. Vierteljahr sowie der Vorjahresumsatz.</t>
  </si>
  <si>
    <t>Berichtskreis</t>
  </si>
  <si>
    <t>Methodische Hinweise</t>
  </si>
  <si>
    <t>1. Klassifikation der Wirtschaftszweige</t>
  </si>
  <si>
    <t>Die Zuordnung der Unternehmen und Betriebe zu den Wirtschaftszweigen erfolgt seit Berichtsmonat Januar 2009 anhand der „Klassifikation der Wirtschaftszweige, Ausgabe 2008“ (WZ 2008) nach ihrer Haupttätigkeit unter Anwendung des Schwerpunktprinzips.</t>
  </si>
  <si>
    <t xml:space="preserve">Das Gesetz über die Statistik im Produzierenden Gewerbe (ProdGewStatG) enthält die Begriffe Bauhauptgewerbe und Ausbaugewerbe, die die Wirtschaftszweigklassifikationen nicht kennen. Die Begriffe sind jedoch im Rahmen der Berichtskreisdefinition und Erhebungsorganisation im Baugewerbe von Bedeutung. </t>
  </si>
  <si>
    <t xml:space="preserve">Zum Ausbaugewerbe gehören die Zweige Bauinstallation (43.2) und Sonstiger Ausbau (43.3).   </t>
  </si>
  <si>
    <t xml:space="preserve">In den Statistischen Berichten zum Baugewerbe werden in diesem Sinne die Bezeichnungen Bauhauptgewerbe und Ausbaugewerbe weiter verwendet. </t>
  </si>
  <si>
    <t xml:space="preserve">Definitionen </t>
  </si>
  <si>
    <t>Betrieb</t>
  </si>
  <si>
    <t>Unternehmen</t>
  </si>
  <si>
    <t>Die statistische Meldepflicht erfasst jedoch nicht die Zweigniederlassungen im Ausland.</t>
  </si>
  <si>
    <t>Alle Personen, die in einem arbeitsrechtlichen Verhältnis zum Unternehmen bzw. zum Betrieb stehen,  einschließlich tätige Inhaber und  Mitinhaber sowie unbezahlt mithelfende Familienangehörige, soweit diese mindestens 55 Stunden im Monat im Betrieb tätig sind.</t>
  </si>
  <si>
    <t>Entgelte (Bruttolohn- und Bruttogehaltsumme)</t>
  </si>
  <si>
    <t>Summe der lohnsteuerpflichtigen Bruttobezüge (Bar- und Sachbezüge) von den tätigen Personen im Baugewerbe.</t>
  </si>
  <si>
    <t>Diese Beträge verstehen sich ohne Pflichtanteile des Arbeitgebers zur Sozialversicherung, ohne Beiträge zu den Sozialkassen des Baugewerbes, ohne Winterbau-Umlage, ohne Aufwendungen für die betriebliche Alters-, Invaliditäts- und Hinterbliebenenversorgung und ohne gezahltes Vorruhestandsgeld sowie ohne geleistete Zuschüsse der Bundesagentur für Arbeit (Kurzarbeitergeld, Winterausfallgeld ab der 101. witterungsbedingten Ausfallstunde, Leistungen nach dem Altersteilzeitgesetz). Den Entgelten sind auch die Bezüge von Gesellschaftern, Vorstandsmitgliedern und anderen leitenden Kräften zuzurechnen, soweit sie steuerlich als Einkünfte aus nichtselbstständiger Arbeit anzusehen sind.</t>
  </si>
  <si>
    <t xml:space="preserve">Geleistete Arbeitsstunden </t>
  </si>
  <si>
    <t>Zum Gesamtumsatz zählt der baugewerbliche Umsatz, der Umsatz aus sonstigen eigenen Erzeugnissen und aus industriellen/handwerklichen Dienstleistungen, der Umsatz aus Handelsware und aus sonstigen nichtindustriellen/ nichthandwerklichen Tätigkeiten.</t>
  </si>
  <si>
    <t>Art der Bauten und Auftraggeber</t>
  </si>
  <si>
    <t>Maßgebend für die Zuordnung zu den Bauarten ist die überwiegende Zweckbestimmung des Bauwerkes.</t>
  </si>
  <si>
    <t>Die Zuordnungen der Auftraggeber zu den Bauarten in den statistischen Erhebungen des Bauhauptgewerbes verdeutlicht folgende Tabelle:</t>
  </si>
  <si>
    <t>Auftraggebergruppe</t>
  </si>
  <si>
    <t xml:space="preserve">  Auftraggeber</t>
  </si>
  <si>
    <t>Bauart</t>
  </si>
  <si>
    <t xml:space="preserve">         Hochbau</t>
  </si>
  <si>
    <t xml:space="preserve">         Tiefbau</t>
  </si>
  <si>
    <t>Öffentlicher Bau</t>
  </si>
  <si>
    <t xml:space="preserve">  Körperschaften des öffentlichen Rechts</t>
  </si>
  <si>
    <t xml:space="preserve">  Organisationen ohne Erwerbszweck</t>
  </si>
  <si>
    <t xml:space="preserve">  sowie Organisationen ohne Erwerbszweck</t>
  </si>
  <si>
    <t xml:space="preserve">Wohnungsbau </t>
  </si>
  <si>
    <t xml:space="preserve">  unabhängig vom Auftraggeber  </t>
  </si>
  <si>
    <t xml:space="preserve">Straßenbau </t>
  </si>
  <si>
    <t>1) ohne Wohnungsbau</t>
  </si>
  <si>
    <t>Handwerk</t>
  </si>
  <si>
    <t>Zum Handwerk zählen alle Baubetriebe, deren Inhaber oder Leiter oder das Unternehmen, zu dem der Betrieb gehört, in die Handwerksrolle eingetragen sind.</t>
  </si>
  <si>
    <t>Abkürzungen</t>
  </si>
  <si>
    <t>o.a.S.        ohne ausgeprägten Schwerpunkt</t>
  </si>
  <si>
    <t>a.n.g.        anderweitig nicht genannt</t>
  </si>
  <si>
    <t>u.Ä.           und Ähnliches</t>
  </si>
  <si>
    <t>Die Ergänzungserhebung im Bauhauptgewerbe und die Jährliche Erhebung im Ausbaugewerbe werden zum Berichtsmonat Juni eines jeden Jahres durchgeführt. Beide Erhebungen dienen der Beurteilung der Struktur des Baugewerbes sowie der regionalen und sektoralen Strukturpolitik und liefern Unterlagen für die Arbeit der gesetzgebenden Körperschaften, der Bundesregierung sowie der Landesregierung, der Bau- und Handwerksverbände sowie der Kammern. Sie sind somit eine wichtige Grundlage für viele wirtschaftspolitische Maßnahmen, insbesondere im Bereich der Bauwirtschaft. Die Ergebnisse der Ergänzungserhebung dienen außerdem der Hochrechnung der meisten Daten aus dem Monatsbericht im Bauhauptgewerbe. Im System der Baustatistiken wird dadurch eine Entlastung kleinerer Betriebe von der monatlichen Berichtspflicht erreicht.</t>
  </si>
  <si>
    <t>Dem Bauhauptgewerbe werden die Zweige Bau von Gebäuden (41.2),  Bau von Straßen und Bahnverkehrsstrecken (42.1), Leitungstiefbau und Kläranlagenbau (42.2), Sonstiger Tiefbau (42.9), Abbrucharbeiten und vorbereitende Baustellenarbeiten (43.1) und Sonstige spezialisierte Bautätigkeiten (43.9) zugeordnet.</t>
  </si>
  <si>
    <t>Alle auf Baustellen und Bauhöfen tatsächlich geleisteten Stunden werden gemeldet, gleichgültig, ob sie von Arbeiternehmern, Polieren, Schachtmeistern und Meistern, Inhabern, Familienangehörigen oder Auszubildenden geleistet werden. Etwa geleistete Mehr-, Über-, Nacht-, Sonntags- und Feiertagsstunden werden ebenfalls erfasst. Abgerechnete, aber nicht geleistete Stunden sind abzusetzen. Die geleisteten Arbeitsstunden von mithelfenden Familienangehörigen werden einbezogen, sofern diese mindestens 55 Stunden im Unternehmen bzw. im Betrieb tätig sind. Nicht einzubeziehen sind Büro- und Berufsschulstunden.</t>
  </si>
  <si>
    <t>1 - 4</t>
  </si>
  <si>
    <t>5 - 9</t>
  </si>
  <si>
    <t>10 -19</t>
  </si>
  <si>
    <t>20 - 49</t>
  </si>
  <si>
    <t>50 - 99</t>
  </si>
  <si>
    <t>100 und mehr</t>
  </si>
  <si>
    <t>Darunter
im
Hand-
werk</t>
  </si>
  <si>
    <t>Rohrleitungstiefbau, Brunnenbau und Kläranlagenbau</t>
  </si>
  <si>
    <t xml:space="preserve">Abbrucharbeiten und vorbereitende Baustellenarbeiten </t>
  </si>
  <si>
    <t>Vorbereitende Baustellenarbeiten</t>
  </si>
  <si>
    <t>Baugewerbe a. n. g.</t>
  </si>
  <si>
    <t>41.2/42.1 42.2/42.9 43.1/43.9</t>
  </si>
  <si>
    <t>Tätige Inhaber, tätige Mitinhaber und</t>
  </si>
  <si>
    <t xml:space="preserve">   (einschl. kaufmännisch und technischer</t>
  </si>
  <si>
    <t xml:space="preserve">   Auszubildender)</t>
  </si>
  <si>
    <t xml:space="preserve">   Vorarbeiter und Baumaschinen-Vorarbeiter</t>
  </si>
  <si>
    <t xml:space="preserve">   Spezialfacharbeiter (Dachdecker, Isolierer,</t>
  </si>
  <si>
    <t xml:space="preserve">   Maler, usw.)</t>
  </si>
  <si>
    <t>Art der Bauten bzw.
Auftraggeber</t>
  </si>
  <si>
    <t xml:space="preserve">   davon</t>
  </si>
  <si>
    <t xml:space="preserve">   Hochbau</t>
  </si>
  <si>
    <t xml:space="preserve">   Tiefbau</t>
  </si>
  <si>
    <t>Öffentlicher und Straßenbau</t>
  </si>
  <si>
    <t xml:space="preserve">      davon</t>
  </si>
  <si>
    <t xml:space="preserve">      Straßenbau</t>
  </si>
  <si>
    <t xml:space="preserve">      sonstiger Tiefbau</t>
  </si>
  <si>
    <t xml:space="preserve">Betriebe mit ... bis ... </t>
  </si>
  <si>
    <t>Beschäftigten</t>
  </si>
  <si>
    <t>Geleistete
Arbeitsstunden</t>
  </si>
  <si>
    <t>Ilmkreis</t>
  </si>
  <si>
    <t>Gas-, Wasser-, Heizungs- sowie Lüftungs- und Klimainstallation</t>
  </si>
  <si>
    <t>1 - 4 Beschäftigte</t>
  </si>
  <si>
    <t>5 - 9 Beschäftigte</t>
  </si>
  <si>
    <t>10 - 19 Beschäftigte</t>
  </si>
  <si>
    <t>20 - 49 Beschäftigte</t>
  </si>
  <si>
    <t>50 - 99 Beschäftigte</t>
  </si>
  <si>
    <t>100 und mehr Beschäftigte</t>
  </si>
  <si>
    <t>Summe:</t>
  </si>
  <si>
    <t>Wz08 Klassen Id</t>
  </si>
  <si>
    <t>Wz08 Klassen Text</t>
  </si>
  <si>
    <t>43.21</t>
  </si>
  <si>
    <t>43.22</t>
  </si>
  <si>
    <t>43.29</t>
  </si>
  <si>
    <t>Sonstige Bauinstallation</t>
  </si>
  <si>
    <t>43.31</t>
  </si>
  <si>
    <t>43.32</t>
  </si>
  <si>
    <t>43.33</t>
  </si>
  <si>
    <t>43.39</t>
  </si>
  <si>
    <t>baugewerblicher Umsatz (in 1000 EUR) jeweils im 2. Vierteljahr</t>
  </si>
  <si>
    <t>Entgelte (in 1000 EUR)  jeweils im 2. Vierteljahr</t>
  </si>
  <si>
    <t>geleistete Arbeitsstunden (in 1000)  jeweils im 2. Vierteljahr</t>
  </si>
  <si>
    <t>Dämmung gegen Kälte, Wärme, Schall und
   Erschütterung</t>
  </si>
  <si>
    <t>Anbringen von Stuckaturen, Gipserei und
   Verputzerei</t>
  </si>
  <si>
    <t>Fußboden-, Fliesen- und Plattenlegerei,
   Tapeziererei</t>
  </si>
  <si>
    <t>Gas-, Wasser-, Heizungs- sowie Lüftungs- und
   Klimainstallation</t>
  </si>
  <si>
    <t>Rohrleitungstiefbau, Brunnenbau und
   Kläranlagenbau</t>
  </si>
  <si>
    <t xml:space="preserve">Abbrucharbeiten und vorbereitende
   Baustellenarbeiten </t>
  </si>
  <si>
    <t>43.2/
43.3</t>
  </si>
  <si>
    <t>- Veränderung zum Vorjahr in % -</t>
  </si>
  <si>
    <t>jhgfgh</t>
  </si>
  <si>
    <t>kaufmännische und technische Arbeitnehmer</t>
  </si>
  <si>
    <t>Fachwerker und Werker</t>
  </si>
  <si>
    <t>gewerblich Auszubildende, Umschüler, Praktikanten</t>
  </si>
  <si>
    <t>tätige Inhaber und Mitinhaber sowie unbezahlt mithelfende Familienangehörige</t>
  </si>
  <si>
    <t>Als Unternehmen gilt die kleinste rechtlich selbstständige Einheit, die aus handels- und/oder steuerrechtlichen Gründen Bücher führt und bilanziert, einschließlich ihrer Zweigniederlassungen und Betriebe sowie einschließlich der nicht zum Baugewerbe gehörenden gewerblichen und nichtgewerblichen Unternehmensteile. Dementsprechend gelten auch rechtlich selbstständige Tochtergesellschaften als Unternehmen.</t>
  </si>
  <si>
    <t>Gewerblicher und industrieller Bau, Landwirtschaftlicher Bau</t>
  </si>
  <si>
    <t>2018</t>
  </si>
  <si>
    <t>2019</t>
  </si>
  <si>
    <t>1 -19</t>
  </si>
  <si>
    <t>1 - 19 Beschäftigte</t>
  </si>
  <si>
    <t>Als Betriebe gelten die örtlichen Einheiten des Baugewerbes. Dazu zählen Einbetriebsunternehmen des Baugewerbes und Niederlassungen (z.B. Hauptniederlassungen, Zweigniederlassungen, Filialen, örtlich getrennte Hauptverwaltungen) mit Schwerpunkt im Baugewerbe, die zu Unternehmen des Baugewerbes, des übrigen Produzierenden Gewerbes oder zu sonstigen Wirtschaftszweigen gehören, sofern sie Bauleistungen für den Markt erbringen. Arbeitsgemeinschaften des Baugewerbes melden ab Berichtsjahr 2016 nicht mehr selbst. Die Arbeitsgemeinschaftsanteile werden über die ausführenden Betriebe erfasst. Baustellen gelten nur dann als Betrieb, wenn sie ein eigenes Bau- oder Lohnbüro haben.</t>
  </si>
  <si>
    <t>Als baugewerblicher Umsatz zählen die Entgelte für Bauleistungen im Inland, die dem Finanzamt als steuerbare (steuerpflichtige und steuerfreie) Beträge zu melden sind. Der baugewerbliche Umsatz bezieht auch Leistungen aus eigener Subunternehmertätigkeit ein. Umsätze aus der Vergabe von Teilleistungen an Subunternehmer werden nicht einbezogen.</t>
  </si>
  <si>
    <t>2020</t>
  </si>
  <si>
    <t>2021</t>
  </si>
  <si>
    <t>2022</t>
  </si>
  <si>
    <t>GKL Personen im Bauhauptgewerbe</t>
  </si>
  <si>
    <t>GKL Personen im Ausbaugewerbe</t>
  </si>
  <si>
    <t>Rechtsgrundlage für die Erhebungen ist das Gesetz über die Statistik im Produzierenden Gewerbe (ProdGewStatG) in der Fassung der Bekanntmachung vom 21. März 2002 (BGBl. I S. 1181),  i. V. m. § 15 des Gesetzes über die Statistik für Bundeszwecke (Bundesstatistikgesetz - BStatG), sowie § 5 Abs. 1 Thüringer Statistikgesetz (ThürStatG), in den jeweils aktuell gültigen Fassungen.</t>
  </si>
  <si>
    <t>baugewerblicher Umsatz</t>
  </si>
  <si>
    <t>2023</t>
  </si>
  <si>
    <t>Anzahl Betriebe 2023</t>
  </si>
  <si>
    <t>Anzahl Beschäftigte 2023</t>
  </si>
  <si>
    <r>
      <t xml:space="preserve">Die </t>
    </r>
    <r>
      <rPr>
        <b/>
        <sz val="9"/>
        <rFont val="Source Sans Pro"/>
        <family val="2"/>
      </rPr>
      <t>Ergänzungserhebung im Bauhauptgewerbe</t>
    </r>
    <r>
      <rPr>
        <sz val="9"/>
        <rFont val="Source Sans Pro"/>
        <family val="2"/>
      </rPr>
      <t xml:space="preserve"> erfasst alle bauhauptgewerblichen Betriebe von Unternehmen des Bauhauptgewerbes und von Unternehmen anderer Wirtschaftsbereiche.</t>
    </r>
  </si>
  <si>
    <r>
      <t xml:space="preserve">In der </t>
    </r>
    <r>
      <rPr>
        <b/>
        <sz val="9"/>
        <rFont val="Source Sans Pro"/>
        <family val="2"/>
      </rPr>
      <t>Jährlichen Erhebung im Ausbaugewerbe</t>
    </r>
    <r>
      <rPr>
        <sz val="9"/>
        <rFont val="Source Sans Pro"/>
        <family val="2"/>
      </rPr>
      <t xml:space="preserve"> werden ausbaugewerbliche Betriebe von Unternehmen des Ausbaugewerbes und von Unternehmen anderer Wirtschaftszweige mit im Allgemeinen 10 und mehr Beschäftigten erfasst.</t>
    </r>
  </si>
  <si>
    <r>
      <t xml:space="preserve">  Private Wirtschaft </t>
    </r>
    <r>
      <rPr>
        <vertAlign val="superscript"/>
        <sz val="9"/>
        <rFont val="Source Sans Pro"/>
        <family val="2"/>
      </rPr>
      <t>1)</t>
    </r>
    <r>
      <rPr>
        <sz val="9"/>
        <rFont val="Source Sans Pro"/>
        <family val="2"/>
      </rPr>
      <t xml:space="preserve"> (Industrie, Handwerk, Handel, </t>
    </r>
  </si>
  <si>
    <r>
      <t xml:space="preserve">  Bahn und Post</t>
    </r>
    <r>
      <rPr>
        <vertAlign val="superscript"/>
        <sz val="9"/>
        <rFont val="Source Sans Pro"/>
        <family val="2"/>
      </rPr>
      <t xml:space="preserve"> </t>
    </r>
    <r>
      <rPr>
        <sz val="9"/>
        <rFont val="Source Sans Pro"/>
        <family val="2"/>
      </rPr>
      <t>)</t>
    </r>
  </si>
  <si>
    <t>Betriebe mit … bis … Beschäftigten</t>
  </si>
  <si>
    <t>Betriebe, Beschäftigte, geleistete Arbeitsstunden, Entgelte sowie baugewerblicher Umsatz im
Bauhauptgewerbe 2018 bis 2024 nach Beschäftigtengrößenklassen</t>
  </si>
  <si>
    <t>Betriebe am 30.6.2024 nach Beschäftigtengrößenklassen und Wirtschaftszweigen</t>
  </si>
  <si>
    <t>Beschäftigte am 30.6.2024 nach Beschäftigtengrößenklassen und Wirtschaftszweigen</t>
  </si>
  <si>
    <t>Beschäftigte am 30.6.2024 nach Beschäftigtengrößenklassen und der Stellung im Betrieb sowie</t>
  </si>
  <si>
    <t>Entgelte im Juni 2024 nach Beschäftigtengrößenklassen</t>
  </si>
  <si>
    <t>Geleistete Arbeitsstunden im Juni 2024 nach Beschäftigtengrößenklassen und Wirtschaftszweigen</t>
  </si>
  <si>
    <t xml:space="preserve">Geleistete Arbeitsstunden im Juni 2024 nach Beschäftigtengrößenklassen und Art der Bauten bzw.  </t>
  </si>
  <si>
    <t>Baugewerblicher Umsatz im Juni 2024 nach Beschäftigtengrößenklassen und Wirtschaftszweigen</t>
  </si>
  <si>
    <t>Baugewerblicher Umsatz im Jahr 2023 nach Beschäftigtengrößenklassen und Wirtschaftszweigen</t>
  </si>
  <si>
    <t>2024</t>
  </si>
  <si>
    <t>1. Betriebe, Beschäftigte, geleistete Arbeitsstunden, Entgelte sowie baugewerblicher Umsatz im Bauhauptgewerbe
2018 bis 2024 nach Beschäftigtengrößenklassen</t>
  </si>
  <si>
    <t>Noch 1. Betriebe, Beschäftigte, geleistete Arbeitsstunden, Entgelte sowie baugewerblicher Umsatz im Bauhauptgewerbe
2018 bis 2024 nach Beschäftigtengrößenklassen</t>
  </si>
  <si>
    <t>2. Betriebe am 30.6.2024 nach Beschäftigtengrößenklassen und Wirtschaftszweigen</t>
  </si>
  <si>
    <t>3. Beschäftigte am 30.6.2024 nach Beschäftigtengrößenklassen und Wirtschaftszweigen</t>
  </si>
  <si>
    <t>4. Beschäftigte am 30.6.2024 nach Beschäftigtengrößenklassen und der Stellung im Betrieb
sowie Entgelte im Juni 2024 nach Beschäftigtengrößenklassen</t>
  </si>
  <si>
    <t>5. Geleistete Arbeitsstunden im Juni 2024 nach Beschäftigtengrößenklassen und Wirtschaftszweigen
in 1000 Stunden</t>
  </si>
  <si>
    <t>6. Geleistete Arbeitsstunden im Juni 2024 nach Beschäftigtengrößenklassen und Art der Bauten bzw. Auftraggeber in 1000 Stunden</t>
  </si>
  <si>
    <t>7. Baugewerblicher Umsatz im Juni 2024 nach Beschäftigtengrößenklassen und Wirtschaftszweigen
in 1000 EUR</t>
  </si>
  <si>
    <t>8. Baugewerblicher Umsatz im Jahr 2023 nach Beschäftigtengrößenklassen und Wirtschaftszweigen</t>
  </si>
  <si>
    <t>9. Baugewerblicher Umsatz nach Beschäftigtengrößenklassen und Art der Bauten bzw. Auftraggeber
 Juni 2024 in 1000 EUR</t>
  </si>
  <si>
    <t>am 30.06.2024</t>
  </si>
  <si>
    <t>im Juni 2024</t>
  </si>
  <si>
    <t>im Jahr 2023</t>
  </si>
  <si>
    <t>11. Betriebe, Beschäftigte, geleistete Arbeitsstunden, Entgelte sowie baugewerblicher Umsatz im Ausbaugewerbe 2018 bis 2024 nach Beschäftigtengrößenklassen</t>
  </si>
  <si>
    <t>Noch 11. Betriebe, Beschäftigte, geleistete Arbeitsstunden, Entgelte sowie baugewerblicher Umsatz im
Ausbaugewerbe 2018 bis 2024 nach Beschäftigtengrößenklassen</t>
  </si>
  <si>
    <t>12. Betriebe am 30.6.2024 nach Beschäftigtengrößenklassen und Wirtschaftszweigen</t>
  </si>
  <si>
    <t>13. Beschäftigte am 30.6.2024 nach Beschäftigtengrößenklassen und Wirtschaftszweigen sowie Entgelte im
2. Vierteljahr 2024 nach Beschäftigtengrößenklassen</t>
  </si>
  <si>
    <t>14. Geleistete Arbeitsstunden im 2. Vierteljahr 2024 nach Beschäftigtengrößenklassen
und Wirtschaftszweigen in 1000 Stunden</t>
  </si>
  <si>
    <t>15. Baugewerblicher Umsatz im 2. Vierteljahr 2024 nach Beschäftigtengrößenklassen
und Wirtschaftszweigen in 1000 EUR</t>
  </si>
  <si>
    <t>Betriebe, Beschäftigte, geleistete Arbeitsstunden, Entgelte sowie baugewerblicher Umsatz im
Ausbaugewerbe 2018 bis 2024 nach Beschäftigtengrößenklassen</t>
  </si>
  <si>
    <t>Beschäftigte am 30.6.2024 nach Beschäftigtengrößenklassen und Wirtschaftszweigen sowie</t>
  </si>
  <si>
    <t>Entgelte im 2. Vierteljahr 2024 nach Beschäftigtengrößenklassen</t>
  </si>
  <si>
    <t xml:space="preserve">Geleistete Arbeitsstunden im 2. Vierteljahr 2024 nach Beschäftigtengrößenklassen und </t>
  </si>
  <si>
    <t>Baugewerblicher Umsatz im 2. Vierteljahr 2024 nach Beschäftigtengrößenklassen und</t>
  </si>
  <si>
    <t>16. Baugewerblicher Umsatz im Jahr 2023 nach Beschäftigtengrößenklassen und Wirtschaftszweigen in 1000 EUR</t>
  </si>
  <si>
    <t>im 2. Vierteljahr 2024</t>
  </si>
  <si>
    <t>Anzahl Betriebe 2024</t>
  </si>
  <si>
    <t>Anzahl Beschäftigte 2024</t>
  </si>
  <si>
    <t xml:space="preserve">Baugewerblicher Umsatz nach Beschäftigtengrößenklassen und Art der Bauten bzw. </t>
  </si>
  <si>
    <t>Auftraggeber Juni 2024 in 1000 EUR</t>
  </si>
  <si>
    <t>Ausgewählte Merkmale im Bauhauptgewerbe im Juni 2024 sowie baugewerblicher Umsatz</t>
  </si>
  <si>
    <t>im Jahr 2023 nach Kreisen</t>
  </si>
  <si>
    <t>Ausgewählte Merkmale im Ausbaugewerbe im 2. Vierteljahr 2024 sowie baugewerblicher Umsatz</t>
  </si>
  <si>
    <t xml:space="preserve">Baugewerblicher Umsatz (ohne Umsatzsteuer) </t>
  </si>
  <si>
    <t>Anzahlungen für Teilleistungen oder Vorauszahlungen vor Ausführung der entsprechenden Leistungen werden gemäß §13 des Umsatzsteuergesetzes einbezogen.</t>
  </si>
  <si>
    <t>10. Ausgewählte Merkmale im Bauhauptgewerbe im Juni 2024 sowie baugewerblicher Umsatz im Jahr 2023 nach Kreisen</t>
  </si>
  <si>
    <t>17. Ausgewählte Merkmale im Ausbaugewerbe im 2. Vierteljahr 2024 sowie baugewerblicher Umsatz im Jahr 2023 nach Kreisen</t>
  </si>
  <si>
    <t>.</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</si>
  <si>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</si>
  <si>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</si>
  <si>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</si>
  <si>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</si>
  <si>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</si>
  <si>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</si>
  <si>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</si>
  <si>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</si>
  <si>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</si>
  <si>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</si>
  <si>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</si>
  <si>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Mai 2025</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</si>
  <si>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</si>
  <si>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</si>
  <si>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</si>
  <si>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</si>
  <si>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</si>
  <si>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</si>
  <si>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</si>
  <si>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</si>
  <si>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</si>
  <si>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</si>
  <si>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</si>
  <si>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</si>
  <si>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</si>
  <si>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</si>
  <si>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</si>
  <si>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</si>
  <si>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</si>
  <si>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</si>
  <si>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</si>
  <si>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</si>
  <si>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</si>
  <si>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</si>
  <si>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</si>
  <si>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</si>
  <si>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 xml:space="preserve">Referat: Verarbeitendes Gewerbe, Baugewerbe, Bautätigkeit, Energie, Handwerk, Abfallwirtschaft, Umwelt </t>
  </si>
  <si>
    <t>Telefon: +49 361 57331-3251</t>
  </si>
  <si>
    <t>Erscheinungsweise: jährlich</t>
  </si>
  <si>
    <t>Bestell-Nr.: 05 203</t>
  </si>
  <si>
    <t>Heft-Nr.: 75/25</t>
  </si>
  <si>
    <t>Ergebnisse der Ergänzungserhebung im Bauhauptgewerbe und der Jährlichen Erhebung im Ausbaugewerbe in Thüringen Juni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</si>
</sst>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 ###\ ##?0.0;\-\ #\ ###\ ###\ ##?0.0"/>
    <numFmt numFmtId="165" formatCode="#\ ###\ ##0;\-#\ ###\ ##0;\-"/>
    <numFmt numFmtId="166" formatCode="#\ ##0;\-#\ ##0;\-"/>
    <numFmt numFmtId="167" formatCode="0.000"/>
  </numFmts>
  <fonts count="35" x14ac:knownFonts="1">
    <font>
      <sz val="10"/>
      <name val="MS Sans Serif"/>
    </font>
    <font>
      <sz val="11"/>
      <color theme="1"/>
      <name val="Calibri"/>
      <family val="2"/>
      <scheme val="minor"/>
    </font>
    <font>
      <sz val="10"/>
      <name val="MS Sans Serif"/>
      <family val="2"/>
    </font>
    <font>
      <sz val="8"/>
      <name val="Arial"/>
      <family val="2"/>
    </font>
    <font>
      <sz val="8"/>
      <name val="Arial"/>
      <family val="2"/>
    </font>
    <font>
      <b/>
      <sz val="9"/>
      <name val="Arial"/>
      <family val="2"/>
    </font>
    <font>
      <sz val="9"/>
      <name val="Arial"/>
      <family val="2"/>
    </font>
    <font>
      <sz val="9"/>
      <name val="Arial"/>
      <family val="2"/>
    </font>
    <font>
      <sz val="10"/>
      <color rgb="FF000000"/>
      <name val="Arial"/>
      <family val="2"/>
    </font>
    <font>
      <sz val="9"/>
      <color rgb="FF333333"/>
      <name val="Arial"/>
      <family val="2"/>
    </font>
    <font>
      <sz val="10"/>
      <color rgb="FF000000"/>
      <name val="Arial"/>
      <family val="2"/>
    </font>
    <font>
      <b/>
      <sz val="9"/>
      <color rgb="FFFFFFFF"/>
      <name val="Arial"/>
      <family val="2"/>
    </font>
    <font>
      <sz val="9"/>
      <color rgb="FF333333"/>
      <name val="Arial"/>
      <family val="2"/>
    </font>
    <font>
      <b/>
      <sz val="9"/>
      <color rgb="FF333333"/>
      <name val="Arial"/>
      <family val="2"/>
    </font>
    <font>
      <sz val="10"/>
      <name val="MS Sans Serif"/>
    </font>
    <font>
      <b/>
      <sz val="8"/>
      <color rgb="FF333333"/>
      <name val="Source Sans Pro"/>
      <family val="2"/>
    </font>
    <font>
      <sz val="9"/>
      <color rgb="FF333333"/>
      <name val="Source Sans Pro"/>
      <family val="2"/>
    </font>
    <font>
      <sz val="8"/>
      <color rgb="FF333333"/>
      <name val="Source Sans Pro"/>
      <family val="2"/>
    </font>
    <font>
      <sz val="10"/>
      <color rgb="FF000000"/>
      <name val="Source Sans Pro"/>
      <family val="2"/>
    </font>
    <font>
      <sz val="8"/>
      <name val="Source Sans Pro"/>
      <family val="2"/>
    </font>
    <font>
      <b/>
      <sz val="8"/>
      <color rgb="FF000000"/>
      <name val="Source Sans Pro"/>
      <family val="2"/>
    </font>
    <font>
      <sz val="10"/>
      <name val="Source Sans Pro"/>
      <family val="2"/>
    </font>
    <font>
      <b/>
      <sz val="9"/>
      <name val="Source Sans Pro"/>
      <family val="2"/>
    </font>
    <font>
      <sz val="9"/>
      <name val="Source Sans Pro"/>
      <family val="2"/>
    </font>
    <font>
      <sz val="9"/>
      <color rgb="FF000000"/>
      <name val="Source Sans Pro"/>
      <family val="2"/>
    </font>
    <font>
      <vertAlign val="superscript"/>
      <sz val="9"/>
      <name val="Source Sans Pro"/>
      <family val="2"/>
    </font>
    <font>
      <sz val="8"/>
      <color rgb="FF000000"/>
      <name val="Source Sans Pro"/>
      <family val="2"/>
    </font>
    <font>
      <sz val="8"/>
      <color rgb="FF333333"/>
      <name val="Arial"/>
      <family val="2"/>
    </font>
    <font>
      <b/>
      <sz val="8"/>
      <color rgb="FF333333"/>
      <name val="Arial"/>
      <family val="2"/>
    </font>
    <font>
      <b/>
      <sz val="9"/>
      <color rgb="FF333333"/>
      <name val="Source Sans Pro"/>
      <family val="2"/>
    </font>
    <font>
      <b/>
      <sz val="11"/>
      <name val="Arial"/>
      <family val="2"/>
    </font>
    <font>
      <sz val="10"/>
      <name val="Arial"/>
      <family val="2"/>
    </font>
    <font>
      <b/>
      <sz val="10"/>
      <name val="Arial"/>
      <family val="2"/>
    </font>
    <font>
      <sz val="11"/>
      <name val="Arial"/>
      <family val="2"/>
    </font>
    <font>
      <b/>
      <sz val="12"/>
      <name val="Arial"/>
      <family val="2"/>
    </font>
  </fonts>
  <fills count="5">
    <fill>
      <patternFill patternType="none"/>
    </fill>
    <fill>
      <patternFill patternType="gray125"/>
    </fill>
    <fill>
      <patternFill patternType="solid">
        <fgColor rgb="FFFFFFFF"/>
        <bgColor rgb="FFFFFFFF"/>
      </patternFill>
    </fill>
    <fill>
      <patternFill patternType="solid">
        <fgColor rgb="FF0B64A0"/>
        <bgColor rgb="FFFFFFFF"/>
      </patternFill>
    </fill>
    <fill>
      <patternFill patternType="solid">
        <fgColor rgb="FFF8FBFC"/>
        <bgColor rgb="FFFFFFFF"/>
      </patternFill>
    </fill>
  </fills>
  <borders count="53">
    <border>
      <left/>
      <right/>
      <top/>
      <bottom/>
      <diagonal/>
    </border>
    <border>
      <left/>
      <right style="thin">
        <color indexed="64"/>
      </right>
      <top/>
      <bottom/>
      <diagonal/>
    </border>
    <border>
      <left style="thin">
        <color rgb="FFEBEBEB"/>
      </left>
      <right style="thin">
        <color rgb="FF000000"/>
      </right>
      <top style="medium">
        <color rgb="FF000000"/>
      </top>
      <bottom style="thin">
        <color rgb="FF000000"/>
      </bottom>
      <diagonal/>
    </border>
    <border>
      <left style="thin">
        <color rgb="FFEBEBEB"/>
      </left>
      <right style="thin">
        <color rgb="FF000000"/>
      </right>
      <top style="thin">
        <color rgb="FF000000"/>
      </top>
      <bottom style="medium">
        <color rgb="FF000000"/>
      </bottom>
      <diagonal/>
    </border>
    <border>
      <left/>
      <right style="thin">
        <color rgb="FF000000"/>
      </right>
      <top/>
      <bottom/>
      <diagonal/>
    </border>
    <border>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style="thin">
        <color rgb="FF3877A6"/>
      </left>
      <right style="thin">
        <color rgb="FF09558F"/>
      </right>
      <top style="thin">
        <color rgb="FF3877A6"/>
      </top>
      <bottom style="thin">
        <color rgb="FF3877A6"/>
      </bottom>
      <diagonal/>
    </border>
    <border>
      <left style="thin">
        <color indexed="64"/>
      </left>
      <right/>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style="medium">
        <color rgb="FF000000"/>
      </bottom>
      <diagonal/>
    </border>
    <border>
      <left/>
      <right/>
      <top/>
      <bottom style="thin">
        <color rgb="FF000000"/>
      </bottom>
      <diagonal/>
    </border>
    <border>
      <left/>
      <right/>
      <top style="medium">
        <color rgb="FF000000"/>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bottom/>
      <diagonal/>
    </border>
    <border>
      <left style="thin">
        <color rgb="FFEBEBEB"/>
      </left>
      <right/>
      <top style="medium">
        <color rgb="FF000000"/>
      </top>
      <bottom style="thin">
        <color rgb="FF000000"/>
      </bottom>
      <diagonal/>
    </border>
    <border>
      <left style="thin">
        <color rgb="FFEBEBEB"/>
      </left>
      <right style="thin">
        <color rgb="FF000000"/>
      </right>
      <top style="thin">
        <color rgb="FF000000"/>
      </top>
      <bottom style="thin">
        <color rgb="FF000000"/>
      </bottom>
      <diagonal/>
    </border>
    <border>
      <left style="thin">
        <color rgb="FFEBEBEB"/>
      </left>
      <right/>
      <top style="thin">
        <color rgb="FF000000"/>
      </top>
      <bottom style="medium">
        <color rgb="FF000000"/>
      </bottom>
      <diagonal/>
    </border>
    <border>
      <left style="thin">
        <color rgb="FFEBEBEB"/>
      </left>
      <right style="thin">
        <color rgb="FF000000"/>
      </right>
      <top style="thin">
        <color rgb="FFEBEBEB"/>
      </top>
      <bottom style="thin">
        <color rgb="FF000000"/>
      </bottom>
      <diagonal/>
    </border>
    <border>
      <left/>
      <right style="thin">
        <color indexed="64"/>
      </right>
      <top style="thin">
        <color rgb="FF000000"/>
      </top>
      <bottom style="medium">
        <color rgb="FF000000"/>
      </bottom>
      <diagonal/>
    </border>
    <border>
      <left/>
      <right style="thin">
        <color indexed="64"/>
      </right>
      <top style="medium">
        <color rgb="FF000000"/>
      </top>
      <bottom style="thin">
        <color rgb="FF000000"/>
      </bottom>
      <diagonal/>
    </border>
    <border>
      <left style="thin">
        <color indexed="64"/>
      </left>
      <right/>
      <top style="thin">
        <color rgb="FF000000"/>
      </top>
      <bottom style="medium">
        <color rgb="FF000000"/>
      </bottom>
      <diagonal/>
    </border>
    <border>
      <left style="thin">
        <color indexed="64"/>
      </left>
      <right/>
      <top style="medium">
        <color rgb="FF000000"/>
      </top>
      <bottom style="thin">
        <color rgb="FF000000"/>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style="medium">
        <color rgb="FF000000"/>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style="thin">
        <color rgb="FF000000"/>
      </right>
      <top style="thin">
        <color rgb="FFEBEBEB"/>
      </top>
      <bottom style="thin">
        <color rgb="FF000000"/>
      </bottom>
      <diagonal/>
    </border>
    <border>
      <left/>
      <right style="thin">
        <color rgb="FF000000"/>
      </right>
      <top style="thin">
        <color rgb="FFEBEBEB"/>
      </top>
      <bottom style="thin">
        <color rgb="FF000000"/>
      </bottom>
      <diagonal/>
    </border>
    <border>
      <left style="thin">
        <color rgb="FFEBEBEB"/>
      </left>
      <right style="thin">
        <color rgb="FFEBEBEB"/>
      </right>
      <top style="thin">
        <color rgb="FF000000"/>
      </top>
      <bottom style="medium">
        <color rgb="FF000000"/>
      </bottom>
      <diagonal/>
    </border>
    <border>
      <left style="thin">
        <color rgb="FFEBEBEB"/>
      </left>
      <right style="thin">
        <color rgb="FFEBEBEB"/>
      </right>
      <top style="medium">
        <color rgb="FF000000"/>
      </top>
      <bottom style="thin">
        <color rgb="FF000000"/>
      </bottom>
      <diagonal/>
    </border>
    <border>
      <left style="thin">
        <color rgb="FFEBEBEB"/>
      </left>
      <right style="thin">
        <color auto="1"/>
      </right>
      <top style="thin">
        <color rgb="FF000000"/>
      </top>
      <bottom style="medium">
        <color rgb="FF000000"/>
      </bottom>
      <diagonal/>
    </border>
    <border>
      <left style="thin">
        <color rgb="FFEBEBEB"/>
      </left>
      <right style="thin">
        <color auto="1"/>
      </right>
      <top style="medium">
        <color rgb="FF000000"/>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s>
  <cellStyleXfs count="11">
    <xf numFmtId="0" fontId="0" fillId="0" borderId="0"/>
    <xf numFmtId="0" fontId="2" fillId="0" borderId="0"/>
    <xf numFmtId="0" fontId="4" fillId="0" borderId="0"/>
    <xf numFmtId="0" fontId="3" fillId="0" borderId="0"/>
    <xf numFmtId="0" fontId="2" fillId="0" borderId="0"/>
    <xf numFmtId="0" fontId="2" fillId="0" borderId="0"/>
    <xf numFmtId="0" fontId="2" fillId="0" borderId="0"/>
    <xf numFmtId="0" fontId="1" fillId="0" borderId="0"/>
    <xf numFmtId="0" fontId="8" fillId="0" borderId="0"/>
    <xf numFmtId="0" fontId="10" fillId="0" borderId="0"/>
    <xf numFmtId="9" fontId="14" fillId="0" borderId="0" applyFont="0" applyFill="0" applyBorder="0" applyAlignment="0" applyProtection="0"/>
  </cellStyleXfs>
  <cellXfs count="253">
    <xf numFmtId="0" fontId="0" fillId="0" borderId="0" xfId="0"/>
    <xf numFmtId="0" fontId="5" fillId="0" borderId="0" xfId="2" applyFont="1"/>
    <xf numFmtId="0" fontId="4" fillId="0" borderId="0" xfId="2"/>
    <xf numFmtId="0" fontId="6" fillId="0" borderId="0" xfId="2" applyFont="1"/>
    <xf numFmtId="0" fontId="6" fillId="0" borderId="0" xfId="2" applyFont="1" applyAlignment="1">
      <alignment horizontal="right"/>
    </xf>
    <xf numFmtId="0" fontId="2" fillId="0" borderId="0" xfId="1"/>
    <xf numFmtId="0" fontId="6" fillId="0" borderId="0" xfId="2" applyFont="1" applyAlignment="1">
      <alignment wrapText="1"/>
    </xf>
    <xf numFmtId="0" fontId="7" fillId="0" borderId="0" xfId="2" applyFont="1" applyAlignment="1">
      <alignment vertical="top"/>
    </xf>
    <xf numFmtId="0" fontId="7" fillId="0" borderId="0" xfId="2" applyFont="1" applyAlignment="1">
      <alignment horizontal="right" vertical="top"/>
    </xf>
    <xf numFmtId="0" fontId="7" fillId="0" borderId="0" xfId="2" applyFont="1" applyAlignment="1">
      <alignment horizontal="right"/>
    </xf>
    <xf numFmtId="0" fontId="3" fillId="0" borderId="0" xfId="3"/>
    <xf numFmtId="0" fontId="6" fillId="0" borderId="0" xfId="3" applyFont="1" applyAlignment="1">
      <alignment horizontal="right" vertical="top"/>
    </xf>
    <xf numFmtId="0" fontId="6" fillId="0" borderId="0" xfId="3" applyFont="1"/>
    <xf numFmtId="0" fontId="5" fillId="0" borderId="0" xfId="0" applyFont="1" applyAlignment="1">
      <alignment horizontal="center" vertical="center"/>
    </xf>
    <xf numFmtId="0" fontId="2" fillId="0" borderId="0" xfId="1" applyAlignment="1"/>
    <xf numFmtId="49" fontId="11" fillId="3" borderId="11" xfId="9" applyNumberFormat="1" applyFont="1" applyFill="1" applyBorder="1" applyAlignment="1">
      <alignment horizontal="left"/>
    </xf>
    <xf numFmtId="0" fontId="12" fillId="2" borderId="0" xfId="9" applyFont="1" applyFill="1" applyAlignment="1">
      <alignment horizontal="left"/>
    </xf>
    <xf numFmtId="0" fontId="12" fillId="4" borderId="12" xfId="9" applyFont="1" applyFill="1" applyBorder="1" applyAlignment="1">
      <alignment horizontal="right"/>
    </xf>
    <xf numFmtId="0" fontId="12" fillId="2" borderId="12" xfId="9" applyFont="1" applyFill="1" applyBorder="1" applyAlignment="1">
      <alignment horizontal="right"/>
    </xf>
    <xf numFmtId="0" fontId="13" fillId="2" borderId="13" xfId="9" applyFont="1" applyFill="1" applyBorder="1" applyAlignment="1">
      <alignment horizontal="right"/>
    </xf>
    <xf numFmtId="49" fontId="12" fillId="4" borderId="12" xfId="9" applyNumberFormat="1" applyFont="1" applyFill="1" applyBorder="1" applyAlignment="1">
      <alignment horizontal="left"/>
    </xf>
    <xf numFmtId="49" fontId="12" fillId="2" borderId="12" xfId="9" applyNumberFormat="1" applyFont="1" applyFill="1" applyBorder="1" applyAlignment="1">
      <alignment horizontal="left"/>
    </xf>
    <xf numFmtId="0" fontId="13" fillId="2" borderId="13" xfId="9" applyFont="1" applyFill="1" applyBorder="1" applyAlignment="1">
      <alignment horizontal="left"/>
    </xf>
    <xf numFmtId="49" fontId="13" fillId="2" borderId="13" xfId="9" applyNumberFormat="1" applyFont="1" applyFill="1" applyBorder="1" applyAlignment="1">
      <alignment horizontal="left"/>
    </xf>
    <xf numFmtId="0" fontId="10" fillId="0" borderId="0" xfId="9"/>
    <xf numFmtId="0" fontId="0" fillId="0" borderId="0" xfId="0" applyAlignment="1">
      <alignment horizontal="left" vertical="center" readingOrder="1"/>
    </xf>
    <xf numFmtId="0" fontId="8" fillId="0" borderId="0" xfId="0" applyFont="1" applyAlignment="1">
      <alignment horizontal="left" vertical="center" readingOrder="1"/>
    </xf>
    <xf numFmtId="49" fontId="11" fillId="3" borderId="11" xfId="9" applyNumberFormat="1" applyFont="1" applyFill="1" applyBorder="1" applyAlignment="1">
      <alignment horizontal="left"/>
    </xf>
    <xf numFmtId="167" fontId="12" fillId="2" borderId="0" xfId="10" applyNumberFormat="1" applyFont="1" applyFill="1" applyAlignment="1">
      <alignment horizontal="left"/>
    </xf>
    <xf numFmtId="0" fontId="3" fillId="0" borderId="0" xfId="0" applyFont="1"/>
    <xf numFmtId="0" fontId="6" fillId="0" borderId="0" xfId="2" applyFont="1" applyAlignment="1">
      <alignment vertical="top"/>
    </xf>
    <xf numFmtId="0" fontId="16" fillId="2" borderId="0" xfId="8" applyFont="1" applyFill="1" applyAlignment="1">
      <alignment horizontal="left"/>
    </xf>
    <xf numFmtId="49" fontId="17" fillId="2" borderId="0" xfId="8" applyNumberFormat="1" applyFont="1" applyFill="1" applyAlignment="1">
      <alignment horizontal="left"/>
    </xf>
    <xf numFmtId="0" fontId="18" fillId="0" borderId="0" xfId="8" applyFont="1" applyAlignment="1">
      <alignment horizontal="left"/>
    </xf>
    <xf numFmtId="49" fontId="17" fillId="2" borderId="25" xfId="8" applyNumberFormat="1" applyFont="1" applyFill="1" applyBorder="1" applyAlignment="1">
      <alignment horizontal="center" vertical="center"/>
    </xf>
    <xf numFmtId="49" fontId="17" fillId="2" borderId="19" xfId="8" applyNumberFormat="1" applyFont="1" applyFill="1" applyBorder="1" applyAlignment="1">
      <alignment horizontal="center" vertical="center"/>
    </xf>
    <xf numFmtId="49" fontId="17" fillId="2" borderId="19" xfId="8" applyNumberFormat="1" applyFont="1" applyFill="1" applyBorder="1" applyAlignment="1">
      <alignment horizontal="center" vertical="center" wrapText="1"/>
    </xf>
    <xf numFmtId="49" fontId="15" fillId="2" borderId="0" xfId="8" applyNumberFormat="1" applyFont="1" applyFill="1" applyAlignment="1">
      <alignment horizontal="left" vertical="center"/>
    </xf>
    <xf numFmtId="49" fontId="15" fillId="2" borderId="26" xfId="8" applyNumberFormat="1" applyFont="1" applyFill="1" applyBorder="1" applyAlignment="1">
      <alignment horizontal="left" vertical="center"/>
    </xf>
    <xf numFmtId="0" fontId="17" fillId="2" borderId="0" xfId="8" applyFont="1" applyFill="1" applyAlignment="1">
      <alignment horizontal="left" vertical="center"/>
    </xf>
    <xf numFmtId="49" fontId="17" fillId="2" borderId="26" xfId="8" applyNumberFormat="1" applyFont="1" applyFill="1" applyBorder="1" applyAlignment="1">
      <alignment horizontal="left" vertical="center"/>
    </xf>
    <xf numFmtId="49" fontId="17" fillId="2" borderId="0" xfId="8" applyNumberFormat="1" applyFont="1" applyFill="1" applyAlignment="1">
      <alignment horizontal="left" vertical="center"/>
    </xf>
    <xf numFmtId="49" fontId="17" fillId="2" borderId="0" xfId="8" applyNumberFormat="1" applyFont="1" applyFill="1" applyAlignment="1">
      <alignment horizontal="left" vertical="top"/>
    </xf>
    <xf numFmtId="49" fontId="17" fillId="2" borderId="26" xfId="8" applyNumberFormat="1" applyFont="1" applyFill="1" applyBorder="1" applyAlignment="1">
      <alignment horizontal="left" vertical="top" wrapText="1"/>
    </xf>
    <xf numFmtId="49" fontId="17" fillId="2" borderId="26" xfId="8" applyNumberFormat="1" applyFont="1" applyFill="1" applyBorder="1" applyAlignment="1">
      <alignment horizontal="left" vertical="center" wrapText="1"/>
    </xf>
    <xf numFmtId="49" fontId="15" fillId="2" borderId="26" xfId="8" applyNumberFormat="1" applyFont="1" applyFill="1" applyBorder="1" applyAlignment="1">
      <alignment horizontal="left" vertical="center" wrapText="1"/>
    </xf>
    <xf numFmtId="49" fontId="15" fillId="2" borderId="0" xfId="8" applyNumberFormat="1" applyFont="1" applyFill="1" applyAlignment="1">
      <alignment horizontal="left" vertical="top"/>
    </xf>
    <xf numFmtId="49" fontId="15" fillId="2" borderId="26" xfId="8" applyNumberFormat="1" applyFont="1" applyFill="1" applyBorder="1" applyAlignment="1">
      <alignment horizontal="left" vertical="top" wrapText="1"/>
    </xf>
    <xf numFmtId="0" fontId="18" fillId="0" borderId="0" xfId="8" applyFont="1"/>
    <xf numFmtId="49" fontId="17" fillId="2" borderId="28" xfId="8" applyNumberFormat="1" applyFont="1" applyFill="1" applyBorder="1" applyAlignment="1">
      <alignment horizontal="center" vertical="center" wrapText="1"/>
    </xf>
    <xf numFmtId="49" fontId="20" fillId="2" borderId="4" xfId="8" applyNumberFormat="1" applyFont="1" applyFill="1" applyBorder="1" applyAlignment="1">
      <alignment horizontal="center" vertical="center"/>
    </xf>
    <xf numFmtId="165" fontId="17" fillId="2" borderId="0" xfId="8" applyNumberFormat="1" applyFont="1" applyFill="1" applyAlignment="1">
      <alignment horizontal="right" vertical="center" indent="1"/>
    </xf>
    <xf numFmtId="164" fontId="17" fillId="2" borderId="0" xfId="8" applyNumberFormat="1" applyFont="1" applyFill="1" applyAlignment="1">
      <alignment horizontal="right" vertical="center" indent="1"/>
    </xf>
    <xf numFmtId="49" fontId="20" fillId="2" borderId="1" xfId="8" applyNumberFormat="1" applyFont="1" applyFill="1" applyBorder="1" applyAlignment="1">
      <alignment horizontal="center" vertical="center"/>
    </xf>
    <xf numFmtId="0" fontId="21" fillId="0" borderId="0" xfId="0" applyFont="1"/>
    <xf numFmtId="165" fontId="17" fillId="2" borderId="0" xfId="8" applyNumberFormat="1" applyFont="1" applyFill="1" applyAlignment="1">
      <alignment horizontal="right" indent="1"/>
    </xf>
    <xf numFmtId="0" fontId="22" fillId="0" borderId="0" xfId="0" applyFont="1"/>
    <xf numFmtId="0" fontId="19" fillId="0" borderId="0" xfId="3" applyFont="1"/>
    <xf numFmtId="0" fontId="23" fillId="0" borderId="0" xfId="0" applyFont="1" applyAlignment="1">
      <alignment horizontal="justify" vertical="center"/>
    </xf>
    <xf numFmtId="0" fontId="22" fillId="0" borderId="0" xfId="0" applyFont="1" applyAlignment="1">
      <alignment horizontal="justify" vertical="center"/>
    </xf>
    <xf numFmtId="0" fontId="24" fillId="0" borderId="0" xfId="0" applyFont="1" applyAlignment="1">
      <alignment horizontal="justify" vertical="center"/>
    </xf>
    <xf numFmtId="0" fontId="23" fillId="0" borderId="0" xfId="0" applyFont="1" applyAlignment="1">
      <alignment horizontal="left" vertical="center" wrapText="1"/>
    </xf>
    <xf numFmtId="0" fontId="22" fillId="0" borderId="0" xfId="0" applyFont="1" applyAlignment="1">
      <alignment vertical="center"/>
    </xf>
    <xf numFmtId="0" fontId="23" fillId="0" borderId="0" xfId="0" applyFont="1" applyAlignment="1">
      <alignment vertical="center"/>
    </xf>
    <xf numFmtId="0" fontId="19" fillId="0" borderId="0" xfId="3" applyFont="1" applyAlignment="1">
      <alignment wrapText="1"/>
    </xf>
    <xf numFmtId="0" fontId="23" fillId="0" borderId="48" xfId="0" applyFont="1" applyBorder="1" applyAlignment="1">
      <alignment vertical="center" wrapText="1"/>
    </xf>
    <xf numFmtId="0" fontId="23" fillId="0" borderId="49" xfId="0" applyFont="1" applyBorder="1" applyAlignment="1">
      <alignment vertical="center" wrapText="1"/>
    </xf>
    <xf numFmtId="0" fontId="23" fillId="0" borderId="50" xfId="0" applyFont="1" applyBorder="1" applyAlignment="1">
      <alignment horizontal="center" vertical="center" wrapText="1"/>
    </xf>
    <xf numFmtId="0" fontId="23" fillId="0" borderId="49" xfId="0" applyFont="1" applyBorder="1" applyAlignment="1">
      <alignment wrapText="1"/>
    </xf>
    <xf numFmtId="0" fontId="23" fillId="0" borderId="50" xfId="0" applyFont="1" applyBorder="1" applyAlignment="1">
      <alignment wrapText="1"/>
    </xf>
    <xf numFmtId="0" fontId="23" fillId="0" borderId="37" xfId="0" applyFont="1" applyBorder="1" applyAlignment="1">
      <alignment vertical="center" wrapText="1"/>
    </xf>
    <xf numFmtId="0" fontId="23" fillId="0" borderId="15" xfId="0" applyFont="1" applyBorder="1" applyAlignment="1">
      <alignment vertical="center" wrapText="1"/>
    </xf>
    <xf numFmtId="0" fontId="21" fillId="0" borderId="46" xfId="0" applyFont="1" applyBorder="1" applyAlignment="1">
      <alignment vertical="center" wrapText="1"/>
    </xf>
    <xf numFmtId="0" fontId="19" fillId="0" borderId="47" xfId="3" applyFont="1" applyBorder="1"/>
    <xf numFmtId="0" fontId="23" fillId="0" borderId="50" xfId="0" applyFont="1" applyBorder="1" applyAlignment="1">
      <alignment vertical="center" wrapText="1"/>
    </xf>
    <xf numFmtId="0" fontId="23" fillId="0" borderId="15" xfId="0" applyFont="1" applyBorder="1" applyAlignment="1">
      <alignment horizontal="center" vertical="center" wrapText="1"/>
    </xf>
    <xf numFmtId="0" fontId="23" fillId="0" borderId="46" xfId="0" applyFont="1" applyBorder="1" applyAlignment="1">
      <alignment vertical="center" wrapText="1"/>
    </xf>
    <xf numFmtId="0" fontId="23" fillId="0" borderId="47" xfId="0" applyFont="1" applyBorder="1" applyAlignment="1">
      <alignment vertical="center" wrapText="1"/>
    </xf>
    <xf numFmtId="0" fontId="23" fillId="0" borderId="1" xfId="0" applyFont="1" applyBorder="1" applyAlignment="1">
      <alignment vertical="center" wrapText="1"/>
    </xf>
    <xf numFmtId="0" fontId="23" fillId="0" borderId="45" xfId="0" applyFont="1" applyBorder="1" applyAlignment="1">
      <alignment vertical="center" wrapText="1"/>
    </xf>
    <xf numFmtId="49" fontId="17" fillId="2" borderId="30" xfId="8" applyNumberFormat="1" applyFont="1" applyFill="1" applyBorder="1" applyAlignment="1">
      <alignment horizontal="center" vertical="center"/>
    </xf>
    <xf numFmtId="49" fontId="17" fillId="2" borderId="30" xfId="8" applyNumberFormat="1" applyFont="1" applyFill="1" applyBorder="1" applyAlignment="1">
      <alignment horizontal="center" vertical="center" wrapText="1"/>
    </xf>
    <xf numFmtId="0" fontId="20" fillId="2" borderId="4" xfId="8" applyFont="1" applyFill="1" applyBorder="1" applyAlignment="1">
      <alignment horizontal="left" vertical="center"/>
    </xf>
    <xf numFmtId="0" fontId="17" fillId="2" borderId="0" xfId="8" applyFont="1" applyFill="1" applyAlignment="1">
      <alignment horizontal="right" vertical="center" indent="1"/>
    </xf>
    <xf numFmtId="0" fontId="15" fillId="2" borderId="0" xfId="8" applyFont="1" applyFill="1" applyAlignment="1">
      <alignment horizontal="right" vertical="center" indent="1"/>
    </xf>
    <xf numFmtId="49" fontId="26" fillId="2" borderId="4" xfId="8" applyNumberFormat="1" applyFont="1" applyFill="1" applyBorder="1" applyAlignment="1">
      <alignment horizontal="left" vertical="center"/>
    </xf>
    <xf numFmtId="165" fontId="15" fillId="2" borderId="0" xfId="8" applyNumberFormat="1" applyFont="1" applyFill="1" applyAlignment="1">
      <alignment horizontal="right" vertical="center" indent="1"/>
    </xf>
    <xf numFmtId="0" fontId="26" fillId="2" borderId="4" xfId="8" applyFont="1" applyFill="1" applyBorder="1" applyAlignment="1">
      <alignment horizontal="left" vertical="center"/>
    </xf>
    <xf numFmtId="49" fontId="20" fillId="2" borderId="4" xfId="8" applyNumberFormat="1" applyFont="1" applyFill="1" applyBorder="1" applyAlignment="1">
      <alignment horizontal="left" vertical="center"/>
    </xf>
    <xf numFmtId="166" fontId="15" fillId="2" borderId="0" xfId="8" applyNumberFormat="1" applyFont="1" applyFill="1" applyAlignment="1">
      <alignment horizontal="right" vertical="center" indent="1"/>
    </xf>
    <xf numFmtId="0" fontId="18" fillId="0" borderId="0" xfId="8" applyFont="1" applyBorder="1"/>
    <xf numFmtId="49" fontId="17" fillId="2" borderId="10" xfId="8" applyNumberFormat="1" applyFont="1" applyFill="1" applyBorder="1" applyAlignment="1">
      <alignment horizontal="center" vertical="center"/>
    </xf>
    <xf numFmtId="0" fontId="17" fillId="2" borderId="10" xfId="8" applyFont="1" applyFill="1" applyBorder="1" applyAlignment="1">
      <alignment horizontal="center" vertical="center" wrapText="1"/>
    </xf>
    <xf numFmtId="49" fontId="17" fillId="2" borderId="10" xfId="8" applyNumberFormat="1" applyFont="1" applyFill="1" applyBorder="1" applyAlignment="1">
      <alignment horizontal="center" vertical="center" wrapText="1"/>
    </xf>
    <xf numFmtId="49" fontId="20" fillId="2" borderId="4" xfId="8" applyNumberFormat="1" applyFont="1" applyFill="1" applyBorder="1" applyAlignment="1">
      <alignment horizontal="left" vertical="center" wrapText="1"/>
    </xf>
    <xf numFmtId="49" fontId="15" fillId="2" borderId="0" xfId="8" applyNumberFormat="1" applyFont="1" applyFill="1" applyBorder="1" applyAlignment="1">
      <alignment vertical="center"/>
    </xf>
    <xf numFmtId="0" fontId="16" fillId="2" borderId="0" xfId="8" applyFont="1" applyFill="1" applyBorder="1" applyAlignment="1">
      <alignment horizontal="left"/>
    </xf>
    <xf numFmtId="165" fontId="17" fillId="2" borderId="0" xfId="8" applyNumberFormat="1" applyFont="1" applyFill="1" applyAlignment="1">
      <alignment horizontal="right" vertical="center"/>
    </xf>
    <xf numFmtId="0" fontId="16" fillId="2" borderId="0" xfId="8" applyFont="1" applyFill="1" applyAlignment="1">
      <alignment horizontal="left" vertical="center"/>
    </xf>
    <xf numFmtId="165" fontId="15" fillId="2" borderId="0" xfId="8" applyNumberFormat="1" applyFont="1" applyFill="1" applyAlignment="1">
      <alignment horizontal="right" vertical="center"/>
    </xf>
    <xf numFmtId="166" fontId="15" fillId="2" borderId="0" xfId="8" applyNumberFormat="1" applyFont="1" applyFill="1" applyAlignment="1">
      <alignment horizontal="right" vertical="center"/>
    </xf>
    <xf numFmtId="0" fontId="17" fillId="2" borderId="0" xfId="8" applyFont="1" applyFill="1" applyAlignment="1">
      <alignment horizontal="right" vertical="center"/>
    </xf>
    <xf numFmtId="0" fontId="15" fillId="2" borderId="0" xfId="8" applyFont="1" applyFill="1" applyAlignment="1">
      <alignment horizontal="right" vertical="center"/>
    </xf>
    <xf numFmtId="166" fontId="17" fillId="2" borderId="0" xfId="8" applyNumberFormat="1" applyFont="1" applyFill="1" applyAlignment="1">
      <alignment horizontal="right" vertical="center"/>
    </xf>
    <xf numFmtId="49" fontId="17" fillId="2" borderId="0" xfId="8" applyNumberFormat="1" applyFont="1" applyFill="1" applyAlignment="1">
      <alignment vertical="center"/>
    </xf>
    <xf numFmtId="0" fontId="18" fillId="0" borderId="0" xfId="8" applyFont="1" applyAlignment="1">
      <alignment vertical="center"/>
    </xf>
    <xf numFmtId="49" fontId="17" fillId="2" borderId="0" xfId="8" applyNumberFormat="1" applyFont="1" applyFill="1" applyAlignment="1">
      <alignment horizontal="right" vertical="center"/>
    </xf>
    <xf numFmtId="49" fontId="15" fillId="2" borderId="15" xfId="8" applyNumberFormat="1" applyFont="1" applyFill="1" applyBorder="1" applyAlignment="1">
      <alignment horizontal="right" vertical="center"/>
    </xf>
    <xf numFmtId="0" fontId="17" fillId="2" borderId="15" xfId="8" applyFont="1" applyFill="1" applyBorder="1" applyAlignment="1">
      <alignment horizontal="right" vertical="center"/>
    </xf>
    <xf numFmtId="49" fontId="17" fillId="2" borderId="15" xfId="8" applyNumberFormat="1" applyFont="1" applyFill="1" applyBorder="1" applyAlignment="1">
      <alignment horizontal="right" vertical="center"/>
    </xf>
    <xf numFmtId="0" fontId="16" fillId="2" borderId="15" xfId="8" applyFont="1" applyFill="1" applyBorder="1" applyAlignment="1">
      <alignment horizontal="right" vertical="center"/>
    </xf>
    <xf numFmtId="49" fontId="15" fillId="2" borderId="15" xfId="8" applyNumberFormat="1" applyFont="1" applyFill="1" applyBorder="1" applyAlignment="1">
      <alignment horizontal="right" vertical="center" wrapText="1"/>
    </xf>
    <xf numFmtId="49" fontId="15" fillId="2" borderId="0" xfId="8" applyNumberFormat="1" applyFont="1" applyFill="1" applyAlignment="1">
      <alignment horizontal="left" vertical="center" wrapText="1"/>
    </xf>
    <xf numFmtId="165" fontId="17" fillId="2" borderId="0" xfId="8" applyNumberFormat="1" applyFont="1" applyFill="1" applyAlignment="1">
      <alignment horizontal="right" vertical="top" indent="1"/>
    </xf>
    <xf numFmtId="165" fontId="17" fillId="2" borderId="15" xfId="8" applyNumberFormat="1" applyFont="1" applyFill="1" applyBorder="1" applyAlignment="1">
      <alignment horizontal="right" vertical="center" indent="1"/>
    </xf>
    <xf numFmtId="165" fontId="17" fillId="2" borderId="0" xfId="8" applyNumberFormat="1" applyFont="1" applyFill="1" applyBorder="1" applyAlignment="1">
      <alignment horizontal="right" vertical="center" indent="1"/>
    </xf>
    <xf numFmtId="49" fontId="20" fillId="2" borderId="0" xfId="8" applyNumberFormat="1" applyFont="1" applyFill="1" applyBorder="1" applyAlignment="1">
      <alignment horizontal="center" vertical="center"/>
    </xf>
    <xf numFmtId="49" fontId="17" fillId="2" borderId="17" xfId="8" applyNumberFormat="1" applyFont="1" applyFill="1" applyBorder="1" applyAlignment="1">
      <alignment horizontal="center" vertical="center"/>
    </xf>
    <xf numFmtId="0" fontId="16" fillId="2" borderId="4" xfId="8" applyFont="1" applyFill="1" applyBorder="1" applyAlignment="1">
      <alignment horizontal="left"/>
    </xf>
    <xf numFmtId="49" fontId="17" fillId="2" borderId="4" xfId="8" applyNumberFormat="1" applyFont="1" applyFill="1" applyBorder="1" applyAlignment="1">
      <alignment horizontal="left"/>
    </xf>
    <xf numFmtId="49" fontId="17" fillId="2" borderId="1" xfId="8" applyNumberFormat="1" applyFont="1" applyFill="1" applyBorder="1" applyAlignment="1">
      <alignment vertical="center"/>
    </xf>
    <xf numFmtId="49" fontId="17" fillId="2" borderId="37" xfId="8" applyNumberFormat="1" applyFont="1" applyFill="1" applyBorder="1" applyAlignment="1">
      <alignment vertical="center"/>
    </xf>
    <xf numFmtId="49" fontId="15" fillId="2" borderId="1" xfId="8" applyNumberFormat="1" applyFont="1" applyFill="1" applyBorder="1" applyAlignment="1">
      <alignment horizontal="left" vertical="center"/>
    </xf>
    <xf numFmtId="49" fontId="15" fillId="2" borderId="37" xfId="8" applyNumberFormat="1" applyFont="1" applyFill="1" applyBorder="1" applyAlignment="1">
      <alignment horizontal="left" vertical="center"/>
    </xf>
    <xf numFmtId="49" fontId="17" fillId="2" borderId="37" xfId="8" applyNumberFormat="1" applyFont="1" applyFill="1" applyBorder="1" applyAlignment="1">
      <alignment horizontal="left" vertical="center"/>
    </xf>
    <xf numFmtId="49" fontId="17" fillId="2" borderId="1" xfId="8" applyNumberFormat="1" applyFont="1" applyFill="1" applyBorder="1" applyAlignment="1">
      <alignment horizontal="left" vertical="center"/>
    </xf>
    <xf numFmtId="49" fontId="17" fillId="2" borderId="37" xfId="8" applyNumberFormat="1" applyFont="1" applyFill="1" applyBorder="1" applyAlignment="1">
      <alignment horizontal="left" vertical="center" wrapText="1"/>
    </xf>
    <xf numFmtId="49" fontId="17" fillId="2" borderId="1" xfId="8" applyNumberFormat="1" applyFont="1" applyFill="1" applyBorder="1" applyAlignment="1">
      <alignment horizontal="left" vertical="top"/>
    </xf>
    <xf numFmtId="49" fontId="17" fillId="2" borderId="37" xfId="8" applyNumberFormat="1" applyFont="1" applyFill="1" applyBorder="1" applyAlignment="1">
      <alignment horizontal="left" vertical="top" wrapText="1"/>
    </xf>
    <xf numFmtId="49" fontId="15" fillId="2" borderId="1" xfId="8" applyNumberFormat="1" applyFont="1" applyFill="1" applyBorder="1" applyAlignment="1">
      <alignment horizontal="left" vertical="center" wrapText="1"/>
    </xf>
    <xf numFmtId="49" fontId="15" fillId="2" borderId="37" xfId="8" applyNumberFormat="1" applyFont="1" applyFill="1" applyBorder="1" applyAlignment="1">
      <alignment horizontal="left"/>
    </xf>
    <xf numFmtId="49" fontId="17" fillId="2" borderId="4" xfId="8" applyNumberFormat="1" applyFont="1" applyFill="1" applyBorder="1" applyAlignment="1">
      <alignment vertical="center"/>
    </xf>
    <xf numFmtId="49" fontId="17" fillId="2" borderId="0" xfId="8" applyNumberFormat="1" applyFont="1" applyFill="1" applyBorder="1" applyAlignment="1">
      <alignment vertical="center"/>
    </xf>
    <xf numFmtId="49" fontId="15" fillId="2" borderId="4" xfId="8" applyNumberFormat="1" applyFont="1" applyFill="1" applyBorder="1" applyAlignment="1">
      <alignment horizontal="left" vertical="center"/>
    </xf>
    <xf numFmtId="49" fontId="17" fillId="2" borderId="4" xfId="8" applyNumberFormat="1" applyFont="1" applyFill="1" applyBorder="1" applyAlignment="1">
      <alignment horizontal="left" vertical="center" wrapText="1"/>
    </xf>
    <xf numFmtId="49" fontId="17" fillId="2" borderId="4" xfId="8" applyNumberFormat="1" applyFont="1" applyFill="1" applyBorder="1" applyAlignment="1">
      <alignment horizontal="left" vertical="top" wrapText="1"/>
    </xf>
    <xf numFmtId="166" fontId="15" fillId="2" borderId="0" xfId="0" applyNumberFormat="1" applyFont="1" applyFill="1" applyAlignment="1">
      <alignment horizontal="right" vertical="center"/>
    </xf>
    <xf numFmtId="166" fontId="17" fillId="2" borderId="0" xfId="0" applyNumberFormat="1" applyFont="1" applyFill="1" applyAlignment="1">
      <alignment horizontal="right" vertical="center" wrapText="1"/>
    </xf>
    <xf numFmtId="49" fontId="17" fillId="2" borderId="0" xfId="0" applyNumberFormat="1" applyFont="1" applyFill="1" applyAlignment="1">
      <alignment horizontal="right" vertical="center"/>
    </xf>
    <xf numFmtId="166" fontId="17" fillId="2" borderId="0" xfId="0" applyNumberFormat="1" applyFont="1" applyFill="1" applyAlignment="1">
      <alignment horizontal="right" vertical="center"/>
    </xf>
    <xf numFmtId="0" fontId="16" fillId="2" borderId="0" xfId="0" applyFont="1" applyFill="1" applyAlignment="1">
      <alignment horizontal="right" vertical="center"/>
    </xf>
    <xf numFmtId="0" fontId="16" fillId="2" borderId="0" xfId="8" applyFont="1" applyFill="1" applyAlignment="1">
      <alignment horizontal="right" vertical="center"/>
    </xf>
    <xf numFmtId="49" fontId="17" fillId="2" borderId="4" xfId="8" applyNumberFormat="1" applyFont="1" applyFill="1" applyBorder="1" applyAlignment="1">
      <alignment horizontal="left" vertical="center"/>
    </xf>
    <xf numFmtId="166" fontId="17" fillId="2" borderId="0" xfId="8" applyNumberFormat="1" applyFont="1" applyFill="1" applyAlignment="1">
      <alignment horizontal="right" vertical="center" indent="1"/>
    </xf>
    <xf numFmtId="0" fontId="16" fillId="2" borderId="0" xfId="8" applyFont="1" applyFill="1" applyAlignment="1">
      <alignment horizontal="right" vertical="center" indent="1"/>
    </xf>
    <xf numFmtId="49" fontId="17" fillId="2" borderId="19" xfId="8" applyNumberFormat="1" applyFont="1" applyFill="1" applyBorder="1" applyAlignment="1">
      <alignment horizontal="center" vertical="center"/>
    </xf>
    <xf numFmtId="49" fontId="17" fillId="2" borderId="10" xfId="8" applyNumberFormat="1" applyFont="1" applyFill="1" applyBorder="1" applyAlignment="1">
      <alignment horizontal="center" vertical="center"/>
    </xf>
    <xf numFmtId="49" fontId="17" fillId="2" borderId="19" xfId="8" applyNumberFormat="1" applyFont="1" applyFill="1" applyBorder="1" applyAlignment="1">
      <alignment horizontal="center" vertical="center"/>
    </xf>
    <xf numFmtId="49" fontId="17" fillId="2" borderId="10" xfId="8" applyNumberFormat="1" applyFont="1" applyFill="1" applyBorder="1" applyAlignment="1">
      <alignment horizontal="center" vertical="center"/>
    </xf>
    <xf numFmtId="49" fontId="17" fillId="2" borderId="19" xfId="8" applyNumberFormat="1" applyFont="1" applyFill="1" applyBorder="1" applyAlignment="1">
      <alignment horizontal="center" vertical="center"/>
    </xf>
    <xf numFmtId="49" fontId="17" fillId="2" borderId="10" xfId="8" applyNumberFormat="1" applyFont="1" applyFill="1" applyBorder="1" applyAlignment="1">
      <alignment horizontal="center" vertical="center"/>
    </xf>
    <xf numFmtId="49" fontId="17" fillId="2" borderId="0" xfId="8" applyNumberFormat="1" applyFont="1" applyFill="1" applyAlignment="1">
      <alignment horizontal="left" vertical="center"/>
    </xf>
    <xf numFmtId="49" fontId="17" fillId="2" borderId="4" xfId="8" applyNumberFormat="1" applyFont="1" applyFill="1" applyBorder="1" applyAlignment="1">
      <alignment horizontal="left" vertical="center"/>
    </xf>
    <xf numFmtId="49" fontId="17" fillId="2" borderId="17" xfId="8" applyNumberFormat="1" applyFont="1" applyFill="1" applyBorder="1" applyAlignment="1">
      <alignment horizontal="center" vertical="center"/>
    </xf>
    <xf numFmtId="49" fontId="17" fillId="2" borderId="4" xfId="8" applyNumberFormat="1" applyFont="1" applyFill="1" applyBorder="1" applyAlignment="1">
      <alignment horizontal="left"/>
    </xf>
    <xf numFmtId="49" fontId="15" fillId="2" borderId="4" xfId="8" applyNumberFormat="1" applyFont="1" applyFill="1" applyBorder="1" applyAlignment="1">
      <alignment horizontal="left" vertical="center"/>
    </xf>
    <xf numFmtId="49" fontId="17" fillId="2" borderId="0" xfId="8" applyNumberFormat="1" applyFont="1" applyFill="1" applyAlignment="1">
      <alignment horizontal="left"/>
    </xf>
    <xf numFmtId="0" fontId="26" fillId="2" borderId="1" xfId="8" applyFont="1" applyFill="1" applyBorder="1" applyAlignment="1">
      <alignment horizontal="left" vertical="center"/>
    </xf>
    <xf numFmtId="0" fontId="9" fillId="2" borderId="0" xfId="0" applyFont="1" applyFill="1" applyAlignment="1">
      <alignment horizontal="left"/>
    </xf>
    <xf numFmtId="0" fontId="29" fillId="2" borderId="0" xfId="8" applyFont="1" applyFill="1" applyAlignment="1">
      <alignment horizontal="left"/>
    </xf>
    <xf numFmtId="49" fontId="15" fillId="2" borderId="0" xfId="8" applyNumberFormat="1" applyFont="1" applyFill="1" applyBorder="1" applyAlignment="1">
      <alignment horizontal="right" vertical="center"/>
    </xf>
    <xf numFmtId="49" fontId="27" fillId="2" borderId="0" xfId="0" applyNumberFormat="1" applyFont="1" applyFill="1" applyAlignment="1">
      <alignment vertical="center"/>
    </xf>
    <xf numFmtId="166" fontId="28" fillId="2" borderId="0" xfId="0" applyNumberFormat="1" applyFont="1" applyFill="1" applyAlignment="1"/>
    <xf numFmtId="166" fontId="27" fillId="2" borderId="0" xfId="0" applyNumberFormat="1" applyFont="1" applyFill="1" applyAlignment="1"/>
    <xf numFmtId="166" fontId="18" fillId="0" borderId="0" xfId="8" applyNumberFormat="1" applyFont="1"/>
    <xf numFmtId="165" fontId="18" fillId="0" borderId="0" xfId="8" applyNumberFormat="1" applyFont="1"/>
    <xf numFmtId="49" fontId="17" fillId="2" borderId="19" xfId="8" applyNumberFormat="1" applyFont="1" applyFill="1" applyBorder="1" applyAlignment="1">
      <alignment horizontal="center" vertical="center"/>
    </xf>
    <xf numFmtId="49" fontId="17" fillId="2" borderId="28" xfId="8" applyNumberFormat="1" applyFont="1" applyFill="1" applyBorder="1" applyAlignment="1">
      <alignment horizontal="center" vertical="center"/>
    </xf>
    <xf numFmtId="164" fontId="17" fillId="2" borderId="0" xfId="8" applyNumberFormat="1" applyFont="1" applyFill="1" applyBorder="1" applyAlignment="1">
      <alignment horizontal="right" indent="1"/>
    </xf>
    <xf numFmtId="0" fontId="23" fillId="0" borderId="0" xfId="0" applyFont="1" applyAlignment="1">
      <alignment horizontal="left" vertical="center" wrapText="1"/>
    </xf>
    <xf numFmtId="0" fontId="22" fillId="0" borderId="0" xfId="0" applyFont="1" applyAlignment="1">
      <alignment horizontal="left" vertical="center"/>
    </xf>
    <xf numFmtId="0" fontId="23" fillId="0" borderId="0" xfId="0" applyFont="1" applyAlignment="1">
      <alignment vertical="center" wrapText="1"/>
    </xf>
    <xf numFmtId="0" fontId="22" fillId="0" borderId="0" xfId="0" applyFont="1" applyAlignment="1">
      <alignment horizontal="left" vertical="center" wrapText="1"/>
    </xf>
    <xf numFmtId="0" fontId="23" fillId="0" borderId="48" xfId="0" applyFont="1" applyBorder="1" applyAlignment="1">
      <alignment horizontal="left" vertical="center" wrapText="1"/>
    </xf>
    <xf numFmtId="0" fontId="23" fillId="0" borderId="1" xfId="0" applyFont="1" applyBorder="1" applyAlignment="1">
      <alignment horizontal="left" vertical="center" wrapText="1"/>
    </xf>
    <xf numFmtId="0" fontId="23" fillId="0" borderId="45" xfId="0" applyFont="1" applyBorder="1" applyAlignment="1">
      <alignment horizontal="left" vertical="center" wrapText="1"/>
    </xf>
    <xf numFmtId="0" fontId="23" fillId="0" borderId="48" xfId="0" applyFont="1" applyBorder="1" applyAlignment="1">
      <alignment horizontal="left" vertical="center"/>
    </xf>
    <xf numFmtId="0" fontId="23" fillId="0" borderId="1" xfId="0" applyFont="1" applyBorder="1" applyAlignment="1">
      <alignment horizontal="left" vertical="center"/>
    </xf>
    <xf numFmtId="0" fontId="23" fillId="0" borderId="45" xfId="0" applyFont="1" applyBorder="1" applyAlignment="1">
      <alignment horizontal="left" vertical="center"/>
    </xf>
    <xf numFmtId="0" fontId="23" fillId="0" borderId="37" xfId="0" applyFont="1" applyBorder="1" applyAlignment="1">
      <alignment horizontal="left" vertical="center"/>
    </xf>
    <xf numFmtId="0" fontId="23" fillId="0" borderId="46" xfId="0" applyFont="1" applyBorder="1" applyAlignment="1">
      <alignment horizontal="left" vertical="center"/>
    </xf>
    <xf numFmtId="49" fontId="12" fillId="2" borderId="12" xfId="9" applyNumberFormat="1" applyFont="1" applyFill="1" applyBorder="1" applyAlignment="1">
      <alignment horizontal="left"/>
    </xf>
    <xf numFmtId="49" fontId="12" fillId="4" borderId="12" xfId="9" applyNumberFormat="1" applyFont="1" applyFill="1" applyBorder="1" applyAlignment="1">
      <alignment horizontal="left"/>
    </xf>
    <xf numFmtId="49" fontId="13" fillId="2" borderId="13" xfId="9" applyNumberFormat="1" applyFont="1" applyFill="1" applyBorder="1" applyAlignment="1">
      <alignment horizontal="left"/>
    </xf>
    <xf numFmtId="49" fontId="9" fillId="4" borderId="12" xfId="9" applyNumberFormat="1" applyFont="1" applyFill="1" applyBorder="1" applyAlignment="1">
      <alignment horizontal="left"/>
    </xf>
    <xf numFmtId="49" fontId="11" fillId="3" borderId="14" xfId="9" applyNumberFormat="1" applyFont="1" applyFill="1" applyBorder="1" applyAlignment="1">
      <alignment horizontal="left"/>
    </xf>
    <xf numFmtId="49" fontId="11" fillId="3" borderId="11" xfId="9" applyNumberFormat="1" applyFont="1" applyFill="1" applyBorder="1" applyAlignment="1">
      <alignment horizontal="left"/>
    </xf>
    <xf numFmtId="49" fontId="15" fillId="2" borderId="0" xfId="8" applyNumberFormat="1" applyFont="1" applyFill="1" applyAlignment="1">
      <alignment horizontal="center" vertical="center"/>
    </xf>
    <xf numFmtId="0" fontId="19" fillId="0" borderId="23" xfId="0" applyFont="1" applyBorder="1" applyAlignment="1">
      <alignment horizontal="center" vertical="center" wrapText="1"/>
    </xf>
    <xf numFmtId="49" fontId="17" fillId="2" borderId="43" xfId="8" applyNumberFormat="1" applyFont="1" applyFill="1" applyBorder="1" applyAlignment="1">
      <alignment horizontal="center" vertical="center"/>
    </xf>
    <xf numFmtId="49" fontId="17" fillId="2" borderId="44" xfId="8" applyNumberFormat="1" applyFont="1" applyFill="1" applyBorder="1" applyAlignment="1">
      <alignment horizontal="center" vertical="center"/>
    </xf>
    <xf numFmtId="49" fontId="17" fillId="2" borderId="19" xfId="8" applyNumberFormat="1" applyFont="1" applyFill="1" applyBorder="1" applyAlignment="1">
      <alignment horizontal="center" vertical="center"/>
    </xf>
    <xf numFmtId="49" fontId="17" fillId="2" borderId="28" xfId="8" applyNumberFormat="1" applyFont="1" applyFill="1" applyBorder="1" applyAlignment="1">
      <alignment horizontal="center" vertical="center"/>
    </xf>
    <xf numFmtId="0" fontId="17" fillId="2" borderId="41" xfId="8" applyFont="1" applyFill="1" applyBorder="1" applyAlignment="1">
      <alignment horizontal="center" vertical="center" wrapText="1"/>
    </xf>
    <xf numFmtId="0" fontId="17" fillId="2" borderId="42" xfId="8" applyFont="1" applyFill="1" applyBorder="1" applyAlignment="1">
      <alignment horizontal="center" vertical="center" wrapText="1"/>
    </xf>
    <xf numFmtId="49" fontId="15" fillId="2" borderId="0" xfId="8" applyNumberFormat="1" applyFont="1" applyFill="1" applyAlignment="1">
      <alignment horizontal="center" vertical="center" wrapText="1"/>
    </xf>
    <xf numFmtId="49" fontId="17" fillId="2" borderId="7" xfId="8" applyNumberFormat="1" applyFont="1" applyFill="1" applyBorder="1" applyAlignment="1">
      <alignment horizontal="center" vertical="center"/>
    </xf>
    <xf numFmtId="49" fontId="17" fillId="2" borderId="6" xfId="8" applyNumberFormat="1" applyFont="1" applyFill="1" applyBorder="1" applyAlignment="1">
      <alignment horizontal="center" vertical="center"/>
    </xf>
    <xf numFmtId="49" fontId="17" fillId="2" borderId="8" xfId="8" applyNumberFormat="1" applyFont="1" applyFill="1" applyBorder="1" applyAlignment="1">
      <alignment horizontal="center" vertical="center"/>
    </xf>
    <xf numFmtId="49" fontId="17" fillId="2" borderId="9" xfId="8" applyNumberFormat="1" applyFont="1" applyFill="1" applyBorder="1" applyAlignment="1">
      <alignment horizontal="center" vertical="center"/>
    </xf>
    <xf numFmtId="49" fontId="17" fillId="2" borderId="21" xfId="8" applyNumberFormat="1" applyFont="1" applyFill="1" applyBorder="1" applyAlignment="1">
      <alignment horizontal="center" vertical="center"/>
    </xf>
    <xf numFmtId="0" fontId="17" fillId="2" borderId="7" xfId="8" applyFont="1" applyFill="1" applyBorder="1" applyAlignment="1">
      <alignment horizontal="center" vertical="center" wrapText="1"/>
    </xf>
    <xf numFmtId="0" fontId="17" fillId="2" borderId="6" xfId="8" applyFont="1" applyFill="1" applyBorder="1" applyAlignment="1">
      <alignment horizontal="center" vertical="center" wrapText="1"/>
    </xf>
    <xf numFmtId="0" fontId="17" fillId="2" borderId="22" xfId="8" applyFont="1" applyFill="1" applyBorder="1" applyAlignment="1">
      <alignment horizontal="center" vertical="center" wrapText="1"/>
    </xf>
    <xf numFmtId="0" fontId="17" fillId="2" borderId="24" xfId="8" applyFont="1" applyFill="1" applyBorder="1" applyAlignment="1">
      <alignment horizontal="center" vertical="center" wrapText="1"/>
    </xf>
    <xf numFmtId="49" fontId="15" fillId="2" borderId="23" xfId="8" applyNumberFormat="1" applyFont="1" applyFill="1" applyBorder="1" applyAlignment="1">
      <alignment horizontal="center" vertical="center"/>
    </xf>
    <xf numFmtId="49" fontId="17" fillId="2" borderId="10" xfId="8" applyNumberFormat="1" applyFont="1" applyFill="1" applyBorder="1" applyAlignment="1">
      <alignment horizontal="center" vertical="center"/>
    </xf>
    <xf numFmtId="0" fontId="17" fillId="2" borderId="8" xfId="8" applyFont="1" applyFill="1" applyBorder="1" applyAlignment="1">
      <alignment horizontal="center" vertical="center" wrapText="1"/>
    </xf>
    <xf numFmtId="0" fontId="17" fillId="2" borderId="9" xfId="8" applyFont="1" applyFill="1" applyBorder="1" applyAlignment="1">
      <alignment horizontal="center" vertical="center" wrapText="1"/>
    </xf>
    <xf numFmtId="0" fontId="17" fillId="2" borderId="18" xfId="8" applyFont="1" applyFill="1" applyBorder="1" applyAlignment="1">
      <alignment horizontal="center" vertical="center" wrapText="1"/>
    </xf>
    <xf numFmtId="0" fontId="17" fillId="2" borderId="16" xfId="8" applyFont="1" applyFill="1" applyBorder="1" applyAlignment="1">
      <alignment horizontal="center" vertical="center" wrapText="1"/>
    </xf>
    <xf numFmtId="0" fontId="15" fillId="2" borderId="0" xfId="8" applyFont="1" applyFill="1" applyAlignment="1">
      <alignment horizontal="center" vertical="center" wrapText="1"/>
    </xf>
    <xf numFmtId="0" fontId="17" fillId="2" borderId="3" xfId="8" applyFont="1" applyFill="1" applyBorder="1" applyAlignment="1">
      <alignment horizontal="center" vertical="center" wrapText="1"/>
    </xf>
    <xf numFmtId="0" fontId="17" fillId="2" borderId="2" xfId="8" applyFont="1" applyFill="1" applyBorder="1" applyAlignment="1">
      <alignment horizontal="center" vertical="center" wrapText="1"/>
    </xf>
    <xf numFmtId="0" fontId="17" fillId="2" borderId="29" xfId="8" applyFont="1" applyFill="1" applyBorder="1" applyAlignment="1">
      <alignment horizontal="center" vertical="center" wrapText="1"/>
    </xf>
    <xf numFmtId="0" fontId="17" fillId="2" borderId="27" xfId="8" applyFont="1" applyFill="1" applyBorder="1" applyAlignment="1">
      <alignment horizontal="center" vertical="center" wrapText="1"/>
    </xf>
    <xf numFmtId="49" fontId="17" fillId="2" borderId="31" xfId="8" applyNumberFormat="1" applyFont="1" applyFill="1" applyBorder="1" applyAlignment="1">
      <alignment horizontal="center" vertical="center"/>
    </xf>
    <xf numFmtId="49" fontId="17" fillId="2" borderId="32" xfId="8" applyNumberFormat="1" applyFont="1" applyFill="1" applyBorder="1" applyAlignment="1">
      <alignment horizontal="center" vertical="center"/>
    </xf>
    <xf numFmtId="49" fontId="17" fillId="2" borderId="33" xfId="8" applyNumberFormat="1" applyFont="1" applyFill="1" applyBorder="1" applyAlignment="1">
      <alignment horizontal="center" vertical="center"/>
    </xf>
    <xf numFmtId="49" fontId="17" fillId="2" borderId="34" xfId="8" applyNumberFormat="1" applyFont="1" applyFill="1" applyBorder="1" applyAlignment="1">
      <alignment horizontal="center" vertical="center"/>
    </xf>
    <xf numFmtId="49" fontId="15" fillId="2" borderId="0" xfId="8" applyNumberFormat="1" applyFont="1" applyFill="1" applyAlignment="1">
      <alignment horizontal="right" vertical="center"/>
    </xf>
    <xf numFmtId="49" fontId="17" fillId="2" borderId="0" xfId="8" applyNumberFormat="1" applyFont="1" applyFill="1" applyAlignment="1">
      <alignment horizontal="left"/>
    </xf>
    <xf numFmtId="0" fontId="17" fillId="2" borderId="5" xfId="8" applyFont="1" applyFill="1" applyBorder="1" applyAlignment="1">
      <alignment horizontal="center" vertical="center" wrapText="1"/>
    </xf>
    <xf numFmtId="49" fontId="17" fillId="2" borderId="17" xfId="8" applyNumberFormat="1" applyFont="1" applyFill="1" applyBorder="1" applyAlignment="1">
      <alignment horizontal="center" vertical="center"/>
    </xf>
    <xf numFmtId="49" fontId="17" fillId="2" borderId="40" xfId="8" applyNumberFormat="1" applyFont="1" applyFill="1" applyBorder="1" applyAlignment="1">
      <alignment horizontal="center" vertical="center"/>
    </xf>
    <xf numFmtId="49" fontId="17" fillId="2" borderId="39" xfId="8" applyNumberFormat="1" applyFont="1" applyFill="1" applyBorder="1" applyAlignment="1">
      <alignment horizontal="center" vertical="center"/>
    </xf>
    <xf numFmtId="0" fontId="19" fillId="0" borderId="0" xfId="0" applyFont="1" applyBorder="1" applyAlignment="1">
      <alignment horizontal="center" vertical="center" wrapText="1"/>
    </xf>
    <xf numFmtId="49" fontId="17" fillId="2" borderId="35" xfId="8" applyNumberFormat="1" applyFont="1" applyFill="1" applyBorder="1" applyAlignment="1">
      <alignment horizontal="center" vertical="center"/>
    </xf>
    <xf numFmtId="49" fontId="17" fillId="2" borderId="36" xfId="8" applyNumberFormat="1" applyFont="1" applyFill="1" applyBorder="1" applyAlignment="1">
      <alignment horizontal="center" vertical="center"/>
    </xf>
    <xf numFmtId="49" fontId="17" fillId="2" borderId="51" xfId="8" applyNumberFormat="1" applyFont="1" applyFill="1" applyBorder="1" applyAlignment="1">
      <alignment horizontal="center" vertical="center"/>
    </xf>
    <xf numFmtId="49" fontId="17" fillId="2" borderId="52" xfId="8" applyNumberFormat="1" applyFont="1" applyFill="1" applyBorder="1" applyAlignment="1">
      <alignment horizontal="center" vertical="center"/>
    </xf>
    <xf numFmtId="49" fontId="15" fillId="2" borderId="0" xfId="8" applyNumberFormat="1" applyFont="1" applyFill="1" applyBorder="1" applyAlignment="1">
      <alignment horizontal="center" vertical="center" wrapText="1"/>
    </xf>
    <xf numFmtId="49" fontId="17" fillId="2" borderId="38" xfId="8" applyNumberFormat="1" applyFont="1" applyFill="1" applyBorder="1" applyAlignment="1">
      <alignment horizontal="center" vertical="center"/>
    </xf>
    <xf numFmtId="49" fontId="17" fillId="2" borderId="20" xfId="8" applyNumberFormat="1" applyFont="1" applyFill="1" applyBorder="1" applyAlignment="1">
      <alignment horizontal="center" vertical="center"/>
    </xf>
    <xf numFmtId="0" fontId="30" fillId="0" borderId="0" xfId="0" applyFont="1" applyAlignment="1">
      <alignment horizontal="center" vertical="top" wrapText="1"/>
    </xf>
    <xf numFmtId="0" fontId="31" fillId="0" borderId="0" xfId="0" applyFont="1" applyAlignment="1">
      <alignment wrapText="1"/>
    </xf>
    <xf numFmtId="0" fontId="33" fillId="0" borderId="0" xfId="0" applyFont="1" applyAlignment="1"/>
    <xf numFmtId="0" fontId="31" fillId="0" borderId="0" xfId="0" applyFont="1" applyAlignment="1">
      <alignment vertical="top" wrapText="1"/>
    </xf>
    <xf numFmtId="0" fontId="32" fillId="0" borderId="0" xfId="0" applyFont="1" applyAlignment="1">
      <alignment vertical="top" wrapText="1"/>
    </xf>
    <xf numFmtId="0" fontId="31" fillId="0" borderId="0" xfId="0" applyFont="1"/>
    <xf numFmtId="0" fontId="31" fillId="0" borderId="0" xfId="0" applyFont="1" applyFill="1" applyAlignment="1">
      <alignment wrapText="1"/>
    </xf>
    <xf numFmtId="0" fontId="31" fillId="0" borderId="0" xfId="0" applyFont="1" applyFill="1" applyAlignment="1">
      <alignment vertical="top" wrapText="1"/>
    </xf>
    <xf numFmtId="0" fontId="21" fillId="0" borderId="0" xfId="0" applyFont="1" applyAlignment="1">
      <alignment vertical="center"/>
    </xf>
    <xf numFmtId="0" fontId="31" fillId="0" borderId="0" xfId="0" applyNumberFormat="1" applyFont="1" applyAlignment="1">
      <alignment vertical="top" wrapText="1"/>
    </xf>
    <xf numFmtId="0" fontId="34" fillId="0" borderId="0" xfId="0" applyFont="1" applyAlignment="1">
      <alignment vertical="center"/>
    </xf>
    <xf numFmtId="0" fontId="0" fillId="0" borderId="0" xfId="0" applyAlignment="1"/>
    <xf numFmtId="0" fontId="33" fillId="0" borderId="0" xfId="0" applyFont="1" applyAlignment="1">
      <alignment horizontal="center"/>
    </xf>
    <xf numFmtId="0" fontId="33" fillId="0" borderId="0" xfId="0" applyFont="1"/>
    <xf numFmtId="0" fontId="0" fillId="0" borderId="0" xfId="0" applyAlignment="1">
      <alignment horizontal="center"/>
    </xf>
    <xf numFmtId="0" fontId="33" fillId="0" borderId="0" xfId="0" applyFont="1" applyAlignment="1">
      <alignment vertical="top"/>
    </xf>
    <xf numFmtId="0" fontId="33" fillId="0" borderId="0" xfId="0" applyFont="1" applyAlignment="1">
      <alignment wrapText="1"/>
    </xf>
    <xf numFmtId="0" fontId="32" fillId="0" borderId="0" xfId="0" applyFont="1" applyAlignment="1">
      <alignment wrapText="1"/>
    </xf>
    <xf numFmtId="0" fontId="32" fillId="0" borderId="0" xfId="0" applyFont="1" applyFill="1" applyAlignment="1">
      <alignment vertical="top" wrapText="1"/>
    </xf>
  </cellXfs>
  <cellStyles count="11">
    <cellStyle name="Prozent" xfId="10" builtinId="5"/>
    <cellStyle name="Standard" xfId="0" builtinId="0"/>
    <cellStyle name="Standard 2" xfId="4"/>
    <cellStyle name="Standard 2 2" xfId="5"/>
    <cellStyle name="Standard 2_Tabelle1" xfId="6"/>
    <cellStyle name="Standard 3" xfId="7"/>
    <cellStyle name="Standard 4" xfId="8"/>
    <cellStyle name="Standard 5" xfId="9"/>
    <cellStyle name="Standard_Teb_Überblick_2005" xfId="1"/>
    <cellStyle name="Standard_Teb2005" xfId="2"/>
    <cellStyle name="Standard_Teb2005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789FB"/>
      <color rgb="FFED3F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496012176560119"/>
          <c:y val="0.78183015444237358"/>
          <c:w val="8.6878995433789949E-2"/>
          <c:h val="6.2487991920717939E-2"/>
        </c:manualLayout>
      </c:layout>
      <c:pieChart>
        <c:varyColors val="1"/>
        <c:ser>
          <c:idx val="0"/>
          <c:order val="0"/>
          <c:tx>
            <c:strRef>
              <c:f>'Daten Diagramme'!$C$1</c:f>
              <c:strCache>
                <c:ptCount val="1"/>
                <c:pt idx="0">
                  <c:v>Anzahl Betriebe 2023</c:v>
                </c:pt>
              </c:strCache>
            </c:strRef>
          </c:tx>
          <c:explosion val="32"/>
          <c:dPt>
            <c:idx val="0"/>
            <c:bubble3D val="0"/>
            <c:spPr>
              <a:solidFill>
                <a:schemeClr val="tx2">
                  <a:lumMod val="60000"/>
                  <a:lumOff val="40000"/>
                </a:schemeClr>
              </a:solidFill>
            </c:spPr>
            <c:extLst>
              <c:ext xmlns:c16="http://schemas.microsoft.com/office/drawing/2014/chart" uri="{C3380CC4-5D6E-409C-BE32-E72D297353CC}">
                <c16:uniqueId val="{00000001-E10D-4122-9C03-E1BCD9AA8195}"/>
              </c:ext>
            </c:extLst>
          </c:dPt>
          <c:dPt>
            <c:idx val="1"/>
            <c:bubble3D val="0"/>
            <c:spPr>
              <a:solidFill>
                <a:schemeClr val="accent2">
                  <a:lumMod val="60000"/>
                  <a:lumOff val="40000"/>
                </a:schemeClr>
              </a:solidFill>
            </c:spPr>
            <c:extLst>
              <c:ext xmlns:c16="http://schemas.microsoft.com/office/drawing/2014/chart" uri="{C3380CC4-5D6E-409C-BE32-E72D297353CC}">
                <c16:uniqueId val="{00000003-E10D-4122-9C03-E1BCD9AA8195}"/>
              </c:ext>
            </c:extLst>
          </c:dPt>
          <c:dPt>
            <c:idx val="3"/>
            <c:bubble3D val="0"/>
            <c:spPr>
              <a:scene3d>
                <a:camera prst="orthographicFront"/>
                <a:lightRig rig="threePt" dir="t"/>
              </a:scene3d>
            </c:spPr>
            <c:extLst>
              <c:ext xmlns:c16="http://schemas.microsoft.com/office/drawing/2014/chart" uri="{C3380CC4-5D6E-409C-BE32-E72D297353CC}">
                <c16:uniqueId val="{00000005-E10D-4122-9C03-E1BCD9AA8195}"/>
              </c:ext>
            </c:extLst>
          </c:dPt>
          <c:dLbls>
            <c:dLbl>
              <c:idx val="5"/>
              <c:layout>
                <c:manualLayout>
                  <c:x val="4.4444444444444446E-2"/>
                  <c:y val="-4.629629629629629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10D-4122-9C03-E1BCD9AA8195}"/>
                </c:ext>
              </c:extLst>
            </c:dLbl>
            <c:spPr>
              <a:noFill/>
              <a:ln>
                <a:noFill/>
              </a:ln>
              <a:effectLst/>
            </c:spPr>
            <c:txPr>
              <a:bodyPr/>
              <a:lstStyle/>
              <a:p>
                <a:pPr>
                  <a:defRPr sz="800">
                    <a:latin typeface="Arial" panose="020B0604020202020204" pitchFamily="34" charset="0"/>
                    <a:cs typeface="Arial" panose="020B0604020202020204" pitchFamily="34" charset="0"/>
                  </a:defRPr>
                </a:pPr>
                <a:endParaRPr lang="de-DE"/>
              </a:p>
            </c:tx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Diagramme'!$A$2:$B$7</c:f>
              <c:strCache>
                <c:ptCount val="6"/>
                <c:pt idx="0">
                  <c:v>1 - 4 Beschäftigte</c:v>
                </c:pt>
                <c:pt idx="1">
                  <c:v>5 - 9 Beschäftigte</c:v>
                </c:pt>
                <c:pt idx="2">
                  <c:v>10 - 19 Beschäftigte</c:v>
                </c:pt>
                <c:pt idx="3">
                  <c:v>20 - 49 Beschäftigte</c:v>
                </c:pt>
                <c:pt idx="4">
                  <c:v>50 - 99 Beschäftigte</c:v>
                </c:pt>
                <c:pt idx="5">
                  <c:v>100 und mehr Beschäftigte</c:v>
                </c:pt>
              </c:strCache>
            </c:strRef>
          </c:cat>
          <c:val>
            <c:numRef>
              <c:f>'Daten Diagramme'!$C$2:$C$7</c:f>
              <c:numCache>
                <c:formatCode>General</c:formatCode>
                <c:ptCount val="6"/>
                <c:pt idx="0">
                  <c:v>1565</c:v>
                </c:pt>
                <c:pt idx="1">
                  <c:v>595</c:v>
                </c:pt>
                <c:pt idx="2">
                  <c:v>298</c:v>
                </c:pt>
                <c:pt idx="3">
                  <c:v>194</c:v>
                </c:pt>
                <c:pt idx="4">
                  <c:v>61</c:v>
                </c:pt>
                <c:pt idx="5">
                  <c:v>24</c:v>
                </c:pt>
              </c:numCache>
            </c:numRef>
          </c:val>
          <c:extLst>
            <c:ext xmlns:c16="http://schemas.microsoft.com/office/drawing/2014/chart" uri="{C3380CC4-5D6E-409C-BE32-E72D297353CC}">
              <c16:uniqueId val="{00000007-E10D-4122-9C03-E1BCD9AA8195}"/>
            </c:ext>
          </c:extLst>
        </c:ser>
        <c:dLbls>
          <c:showLegendKey val="0"/>
          <c:showVal val="1"/>
          <c:showCatName val="0"/>
          <c:showSerName val="0"/>
          <c:showPercent val="0"/>
          <c:showBubbleSize val="0"/>
          <c:showLeaderLines val="1"/>
        </c:dLbls>
        <c:firstSliceAng val="0"/>
      </c:pieChart>
    </c:plotArea>
    <c:legend>
      <c:legendPos val="b"/>
      <c:layout>
        <c:manualLayout>
          <c:xMode val="edge"/>
          <c:yMode val="edge"/>
          <c:x val="0.3307370646926493"/>
          <c:y val="0.65805991385493356"/>
          <c:w val="0.28192801220257008"/>
          <c:h val="0.26810429718183038"/>
        </c:manualLayout>
      </c:layout>
      <c:overlay val="0"/>
      <c:spPr>
        <a:solidFill>
          <a:schemeClr val="bg1"/>
        </a:solidFill>
        <a:ln>
          <a:noFill/>
        </a:ln>
      </c:spPr>
      <c:txPr>
        <a:bodyPr/>
        <a:lstStyle/>
        <a:p>
          <a:pPr>
            <a:defRPr sz="800" baseline="0">
              <a:latin typeface="Arial" panose="020B0604020202020204" pitchFamily="34" charset="0"/>
              <a:cs typeface="Arial" panose="020B0604020202020204" pitchFamily="34" charset="0"/>
            </a:defRPr>
          </a:pPr>
          <a:endParaRPr lang="de-DE"/>
        </a:p>
      </c:txPr>
    </c:legend>
    <c:plotVisOnly val="1"/>
    <c:dispBlanksAs val="gap"/>
    <c:showDLblsOverMax val="0"/>
  </c:chart>
  <c:spPr>
    <a:ln>
      <a:solidFill>
        <a:schemeClr val="bg1">
          <a:lumMod val="75000"/>
        </a:schemeClr>
      </a:solidFill>
    </a:ln>
  </c:spPr>
  <c:printSettings>
    <c:headerFooter/>
    <c:pageMargins b="0.78740157499999996" l="0.7" r="0.7" t="0.78740157499999996" header="0.3" footer="0.3"/>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183987823439879"/>
          <c:y val="0.69301379093723081"/>
          <c:w val="0.28598097412480972"/>
          <c:h val="0.20569271906705092"/>
        </c:manualLayout>
      </c:layout>
      <c:pieChart>
        <c:varyColors val="1"/>
        <c:ser>
          <c:idx val="0"/>
          <c:order val="0"/>
          <c:tx>
            <c:strRef>
              <c:f>'Daten Diagramme'!$C$25</c:f>
              <c:strCache>
                <c:ptCount val="1"/>
                <c:pt idx="0">
                  <c:v>Anzahl Beschäftigte 2023</c:v>
                </c:pt>
              </c:strCache>
            </c:strRef>
          </c:tx>
          <c:explosion val="32"/>
          <c:dPt>
            <c:idx val="0"/>
            <c:bubble3D val="0"/>
            <c:spPr>
              <a:solidFill>
                <a:schemeClr val="tx2">
                  <a:lumMod val="60000"/>
                  <a:lumOff val="40000"/>
                </a:schemeClr>
              </a:solidFill>
            </c:spPr>
            <c:extLst>
              <c:ext xmlns:c16="http://schemas.microsoft.com/office/drawing/2014/chart" uri="{C3380CC4-5D6E-409C-BE32-E72D297353CC}">
                <c16:uniqueId val="{00000001-431F-4403-86C6-5DFDEC816EB5}"/>
              </c:ext>
            </c:extLst>
          </c:dPt>
          <c:dPt>
            <c:idx val="1"/>
            <c:bubble3D val="0"/>
            <c:spPr>
              <a:solidFill>
                <a:schemeClr val="accent2">
                  <a:lumMod val="60000"/>
                  <a:lumOff val="40000"/>
                </a:schemeClr>
              </a:solidFill>
            </c:spPr>
            <c:extLst>
              <c:ext xmlns:c16="http://schemas.microsoft.com/office/drawing/2014/chart" uri="{C3380CC4-5D6E-409C-BE32-E72D297353CC}">
                <c16:uniqueId val="{00000003-431F-4403-86C6-5DFDEC816EB5}"/>
              </c:ext>
            </c:extLst>
          </c:dPt>
          <c:dPt>
            <c:idx val="3"/>
            <c:bubble3D val="0"/>
            <c:spPr>
              <a:solidFill>
                <a:srgbClr val="C789FB"/>
              </a:solidFill>
              <a:scene3d>
                <a:camera prst="orthographicFront"/>
                <a:lightRig rig="threePt" dir="t"/>
              </a:scene3d>
            </c:spPr>
            <c:extLst>
              <c:ext xmlns:c16="http://schemas.microsoft.com/office/drawing/2014/chart" uri="{C3380CC4-5D6E-409C-BE32-E72D297353CC}">
                <c16:uniqueId val="{00000005-431F-4403-86C6-5DFDEC816EB5}"/>
              </c:ext>
            </c:extLst>
          </c:dPt>
          <c:dPt>
            <c:idx val="7"/>
            <c:bubble3D val="0"/>
            <c:spPr>
              <a:solidFill>
                <a:srgbClr val="ED3FD8"/>
              </a:solidFill>
            </c:spPr>
            <c:extLst>
              <c:ext xmlns:c16="http://schemas.microsoft.com/office/drawing/2014/chart" uri="{C3380CC4-5D6E-409C-BE32-E72D297353CC}">
                <c16:uniqueId val="{00000007-431F-4403-86C6-5DFDEC816EB5}"/>
              </c:ext>
            </c:extLst>
          </c:dPt>
          <c:dLbls>
            <c:dLbl>
              <c:idx val="5"/>
              <c:layout>
                <c:manualLayout>
                  <c:x val="4.4444444444444446E-2"/>
                  <c:y val="-4.629629629629629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431F-4403-86C6-5DFDEC816EB5}"/>
                </c:ext>
              </c:extLst>
            </c:dLbl>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Diagramme'!$B$26:$B$33</c:f>
              <c:strCache>
                <c:ptCount val="8"/>
                <c:pt idx="0">
                  <c:v>Elektroinstallation</c:v>
                </c:pt>
                <c:pt idx="1">
                  <c:v>Gas-, Wasser-, Heizungs- sowie Lüftungs- und Klimainstallation</c:v>
                </c:pt>
                <c:pt idx="2">
                  <c:v>Sonstige Bauinstallation</c:v>
                </c:pt>
                <c:pt idx="3">
                  <c:v>Anbringen von Stuckaturen, Gipserei und Verputzerei</c:v>
                </c:pt>
                <c:pt idx="4">
                  <c:v>Bautischlerei und -schlosserei</c:v>
                </c:pt>
                <c:pt idx="5">
                  <c:v>Fußboden-, Fliesen- und Plattenlegerei, Tapeziererei</c:v>
                </c:pt>
                <c:pt idx="6">
                  <c:v>Malerei und Glaserei</c:v>
                </c:pt>
                <c:pt idx="7">
                  <c:v>Sonstiger Ausbau a. n. g.</c:v>
                </c:pt>
              </c:strCache>
            </c:strRef>
          </c:cat>
          <c:val>
            <c:numRef>
              <c:f>'Daten Diagramme'!$C$26:$C$33</c:f>
              <c:numCache>
                <c:formatCode>General</c:formatCode>
                <c:ptCount val="8"/>
                <c:pt idx="0">
                  <c:v>5507</c:v>
                </c:pt>
                <c:pt idx="1">
                  <c:v>4598</c:v>
                </c:pt>
                <c:pt idx="2">
                  <c:v>800</c:v>
                </c:pt>
                <c:pt idx="3">
                  <c:v>284</c:v>
                </c:pt>
                <c:pt idx="4">
                  <c:v>1022</c:v>
                </c:pt>
                <c:pt idx="5">
                  <c:v>869</c:v>
                </c:pt>
                <c:pt idx="6">
                  <c:v>1792</c:v>
                </c:pt>
                <c:pt idx="7">
                  <c:v>234</c:v>
                </c:pt>
              </c:numCache>
            </c:numRef>
          </c:val>
          <c:extLst>
            <c:ext xmlns:c16="http://schemas.microsoft.com/office/drawing/2014/chart" uri="{C3380CC4-5D6E-409C-BE32-E72D297353CC}">
              <c16:uniqueId val="{00000009-431F-4403-86C6-5DFDEC816EB5}"/>
            </c:ext>
          </c:extLst>
        </c:ser>
        <c:dLbls>
          <c:showLegendKey val="0"/>
          <c:showVal val="1"/>
          <c:showCatName val="0"/>
          <c:showSerName val="0"/>
          <c:showPercent val="0"/>
          <c:showBubbleSize val="0"/>
          <c:showLeaderLines val="1"/>
        </c:dLbls>
        <c:firstSliceAng val="0"/>
      </c:pieChart>
    </c:plotArea>
    <c:legend>
      <c:legendPos val="r"/>
      <c:layout>
        <c:manualLayout>
          <c:xMode val="edge"/>
          <c:yMode val="edge"/>
          <c:x val="1.5638756840061888E-4"/>
          <c:y val="0.67111246130730007"/>
          <c:w val="0.99984361243159936"/>
          <c:h val="0.24753628424184204"/>
        </c:manualLayout>
      </c:layout>
      <c:overlay val="0"/>
      <c:spPr>
        <a:solidFill>
          <a:schemeClr val="bg1"/>
        </a:solidFill>
        <a:ln>
          <a:noFill/>
        </a:ln>
      </c:spPr>
      <c:txPr>
        <a:bodyPr/>
        <a:lstStyle/>
        <a:p>
          <a:pPr>
            <a:defRPr>
              <a:latin typeface="Source Sans Pro" panose="020B0503030403020204" pitchFamily="34" charset="0"/>
            </a:defRPr>
          </a:pPr>
          <a:endParaRPr lang="de-DE"/>
        </a:p>
      </c:txPr>
    </c:legend>
    <c:plotVisOnly val="1"/>
    <c:dispBlanksAs val="gap"/>
    <c:showDLblsOverMax val="0"/>
  </c:chart>
  <c:spPr>
    <a:ln>
      <a:solidFill>
        <a:schemeClr val="bg1">
          <a:lumMod val="75000"/>
        </a:schemeClr>
      </a:solidFill>
    </a:ln>
  </c:spPr>
  <c:txPr>
    <a:bodyPr/>
    <a:lstStyle/>
    <a:p>
      <a:pPr>
        <a:defRPr sz="800">
          <a:latin typeface="Arial" panose="020B0604020202020204" pitchFamily="34" charset="0"/>
          <a:cs typeface="Arial" panose="020B0604020202020204" pitchFamily="34" charset="0"/>
        </a:defRPr>
      </a:pPr>
      <a:endParaRPr lang="de-DE"/>
    </a:p>
  </c:txPr>
  <c:printSettings>
    <c:headerFooter/>
    <c:pageMargins b="0.78740157480314965" l="0.51181102362204722" r="0.31496062992125984" t="0.78740157480314965" header="0.31496062992125984" footer="0.31496062992125984"/>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200">
                <a:latin typeface="Source Sans Pro" panose="020B0503030403020204" pitchFamily="34" charset="0"/>
              </a:defRPr>
            </a:pPr>
            <a:r>
              <a:rPr lang="en-US" sz="800" baseline="0">
                <a:latin typeface="Source Sans Pro" panose="020B0503030403020204" pitchFamily="34" charset="0"/>
                <a:cs typeface="Arial" panose="020B0604020202020204" pitchFamily="34" charset="0"/>
              </a:rPr>
              <a:t>30.06.2024</a:t>
            </a:r>
          </a:p>
        </c:rich>
      </c:tx>
      <c:layout>
        <c:manualLayout>
          <c:xMode val="edge"/>
          <c:yMode val="edge"/>
          <c:x val="0.35282633420822396"/>
          <c:y val="0.91666666666666663"/>
        </c:manualLayout>
      </c:layout>
      <c:overlay val="0"/>
    </c:title>
    <c:autoTitleDeleted val="0"/>
    <c:plotArea>
      <c:layout>
        <c:manualLayout>
          <c:layoutTarget val="inner"/>
          <c:xMode val="edge"/>
          <c:yMode val="edge"/>
          <c:x val="1.5051451901845585E-3"/>
          <c:y val="5.5142235352280126E-2"/>
          <c:w val="0.99700610500610498"/>
          <c:h val="0.77002555834769681"/>
        </c:manualLayout>
      </c:layout>
      <c:pieChart>
        <c:varyColors val="1"/>
        <c:ser>
          <c:idx val="0"/>
          <c:order val="0"/>
          <c:tx>
            <c:strRef>
              <c:f>'Daten Diagramme'!$D$25</c:f>
              <c:strCache>
                <c:ptCount val="1"/>
                <c:pt idx="0">
                  <c:v>Anzahl Beschäftigte 2024</c:v>
                </c:pt>
              </c:strCache>
            </c:strRef>
          </c:tx>
          <c:dPt>
            <c:idx val="0"/>
            <c:bubble3D val="0"/>
            <c:spPr>
              <a:solidFill>
                <a:schemeClr val="tx2">
                  <a:lumMod val="60000"/>
                  <a:lumOff val="40000"/>
                </a:schemeClr>
              </a:solidFill>
            </c:spPr>
            <c:extLst>
              <c:ext xmlns:c16="http://schemas.microsoft.com/office/drawing/2014/chart" uri="{C3380CC4-5D6E-409C-BE32-E72D297353CC}">
                <c16:uniqueId val="{00000001-AB07-4554-9144-698E9EF6A64F}"/>
              </c:ext>
            </c:extLst>
          </c:dPt>
          <c:dPt>
            <c:idx val="1"/>
            <c:bubble3D val="0"/>
            <c:spPr>
              <a:solidFill>
                <a:schemeClr val="accent2">
                  <a:lumMod val="60000"/>
                  <a:lumOff val="40000"/>
                </a:schemeClr>
              </a:solidFill>
            </c:spPr>
            <c:extLst>
              <c:ext xmlns:c16="http://schemas.microsoft.com/office/drawing/2014/chart" uri="{C3380CC4-5D6E-409C-BE32-E72D297353CC}">
                <c16:uniqueId val="{00000003-AB07-4554-9144-698E9EF6A64F}"/>
              </c:ext>
            </c:extLst>
          </c:dPt>
          <c:dPt>
            <c:idx val="3"/>
            <c:bubble3D val="0"/>
            <c:spPr>
              <a:solidFill>
                <a:srgbClr val="C789FB"/>
              </a:solidFill>
            </c:spPr>
            <c:extLst>
              <c:ext xmlns:c16="http://schemas.microsoft.com/office/drawing/2014/chart" uri="{C3380CC4-5D6E-409C-BE32-E72D297353CC}">
                <c16:uniqueId val="{00000005-AB07-4554-9144-698E9EF6A64F}"/>
              </c:ext>
            </c:extLst>
          </c:dPt>
          <c:dPt>
            <c:idx val="7"/>
            <c:bubble3D val="0"/>
            <c:spPr>
              <a:solidFill>
                <a:srgbClr val="ED3FD8"/>
              </a:solidFill>
            </c:spPr>
            <c:extLst>
              <c:ext xmlns:c16="http://schemas.microsoft.com/office/drawing/2014/chart" uri="{C3380CC4-5D6E-409C-BE32-E72D297353CC}">
                <c16:uniqueId val="{00000007-AB07-4554-9144-698E9EF6A64F}"/>
              </c:ext>
            </c:extLst>
          </c:dPt>
          <c:dLbls>
            <c:dLbl>
              <c:idx val="0"/>
              <c:layout>
                <c:manualLayout>
                  <c:x val="-0.10583333333333333"/>
                  <c:y val="3.805947740614951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B07-4554-9144-698E9EF6A64F}"/>
                </c:ext>
              </c:extLst>
            </c:dLbl>
            <c:dLbl>
              <c:idx val="7"/>
              <c:layout>
                <c:manualLayout>
                  <c:x val="2.2596180555555474E-2"/>
                  <c:y val="-8.425775823240203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B07-4554-9144-698E9EF6A64F}"/>
                </c:ext>
              </c:extLst>
            </c:dLbl>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de-DE"/>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Diagramme'!$B$26:$B$33</c:f>
              <c:strCache>
                <c:ptCount val="8"/>
                <c:pt idx="0">
                  <c:v>Elektroinstallation</c:v>
                </c:pt>
                <c:pt idx="1">
                  <c:v>Gas-, Wasser-, Heizungs- sowie Lüftungs- und Klimainstallation</c:v>
                </c:pt>
                <c:pt idx="2">
                  <c:v>Sonstige Bauinstallation</c:v>
                </c:pt>
                <c:pt idx="3">
                  <c:v>Anbringen von Stuckaturen, Gipserei und Verputzerei</c:v>
                </c:pt>
                <c:pt idx="4">
                  <c:v>Bautischlerei und -schlosserei</c:v>
                </c:pt>
                <c:pt idx="5">
                  <c:v>Fußboden-, Fliesen- und Plattenlegerei, Tapeziererei</c:v>
                </c:pt>
                <c:pt idx="6">
                  <c:v>Malerei und Glaserei</c:v>
                </c:pt>
                <c:pt idx="7">
                  <c:v>Sonstiger Ausbau a. n. g.</c:v>
                </c:pt>
              </c:strCache>
            </c:strRef>
          </c:cat>
          <c:val>
            <c:numRef>
              <c:f>'Daten Diagramme'!$D$26:$D$33</c:f>
              <c:numCache>
                <c:formatCode>General</c:formatCode>
                <c:ptCount val="8"/>
                <c:pt idx="0">
                  <c:v>5219</c:v>
                </c:pt>
                <c:pt idx="1">
                  <c:v>4504</c:v>
                </c:pt>
                <c:pt idx="2">
                  <c:v>767</c:v>
                </c:pt>
                <c:pt idx="3">
                  <c:v>284</c:v>
                </c:pt>
                <c:pt idx="4">
                  <c:v>873</c:v>
                </c:pt>
                <c:pt idx="5">
                  <c:v>755</c:v>
                </c:pt>
                <c:pt idx="6">
                  <c:v>1635</c:v>
                </c:pt>
                <c:pt idx="7">
                  <c:v>200</c:v>
                </c:pt>
              </c:numCache>
            </c:numRef>
          </c:val>
          <c:extLst>
            <c:ext xmlns:c16="http://schemas.microsoft.com/office/drawing/2014/chart" uri="{C3380CC4-5D6E-409C-BE32-E72D297353CC}">
              <c16:uniqueId val="{00000008-AB07-4554-9144-698E9EF6A64F}"/>
            </c:ext>
          </c:extLst>
        </c:ser>
        <c:dLbls>
          <c:showLegendKey val="0"/>
          <c:showVal val="1"/>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8740157480314965" l="0.51181102362204722" r="0.51181102362204722" t="0.78740157480314965" header="0.31496062992125984" footer="0.31496062992125984"/>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200">
                <a:latin typeface="Source Sans Pro" panose="020B0503030403020204" pitchFamily="34" charset="0"/>
              </a:defRPr>
            </a:pPr>
            <a:r>
              <a:rPr lang="en-US" sz="800">
                <a:latin typeface="Source Sans Pro" panose="020B0503030403020204" pitchFamily="34" charset="0"/>
                <a:cs typeface="Arial" panose="020B0604020202020204" pitchFamily="34" charset="0"/>
              </a:rPr>
              <a:t>30.06.2023</a:t>
            </a:r>
          </a:p>
        </c:rich>
      </c:tx>
      <c:layout>
        <c:manualLayout>
          <c:xMode val="edge"/>
          <c:yMode val="edge"/>
          <c:x val="0.35282633420822396"/>
          <c:y val="0.91666666666666663"/>
        </c:manualLayout>
      </c:layout>
      <c:overlay val="0"/>
    </c:title>
    <c:autoTitleDeleted val="0"/>
    <c:plotArea>
      <c:layout>
        <c:manualLayout>
          <c:layoutTarget val="inner"/>
          <c:xMode val="edge"/>
          <c:yMode val="edge"/>
          <c:x val="1.5051451901845585E-3"/>
          <c:y val="5.5142235352280126E-2"/>
          <c:w val="0.99700610500610498"/>
          <c:h val="0.77002555834769681"/>
        </c:manualLayout>
      </c:layout>
      <c:pieChart>
        <c:varyColors val="1"/>
        <c:ser>
          <c:idx val="0"/>
          <c:order val="0"/>
          <c:tx>
            <c:strRef>
              <c:f>'Daten Diagramme'!$C$25</c:f>
              <c:strCache>
                <c:ptCount val="1"/>
                <c:pt idx="0">
                  <c:v>Anzahl Beschäftigte 2023</c:v>
                </c:pt>
              </c:strCache>
            </c:strRef>
          </c:tx>
          <c:dPt>
            <c:idx val="0"/>
            <c:bubble3D val="0"/>
            <c:spPr>
              <a:solidFill>
                <a:schemeClr val="tx2">
                  <a:lumMod val="60000"/>
                  <a:lumOff val="40000"/>
                </a:schemeClr>
              </a:solidFill>
            </c:spPr>
            <c:extLst>
              <c:ext xmlns:c16="http://schemas.microsoft.com/office/drawing/2014/chart" uri="{C3380CC4-5D6E-409C-BE32-E72D297353CC}">
                <c16:uniqueId val="{00000001-90FC-4F9B-99F9-26D8BA91A2DC}"/>
              </c:ext>
            </c:extLst>
          </c:dPt>
          <c:dPt>
            <c:idx val="1"/>
            <c:bubble3D val="0"/>
            <c:spPr>
              <a:solidFill>
                <a:schemeClr val="accent2">
                  <a:lumMod val="60000"/>
                  <a:lumOff val="40000"/>
                </a:schemeClr>
              </a:solidFill>
            </c:spPr>
            <c:extLst>
              <c:ext xmlns:c16="http://schemas.microsoft.com/office/drawing/2014/chart" uri="{C3380CC4-5D6E-409C-BE32-E72D297353CC}">
                <c16:uniqueId val="{00000003-90FC-4F9B-99F9-26D8BA91A2DC}"/>
              </c:ext>
            </c:extLst>
          </c:dPt>
          <c:dPt>
            <c:idx val="3"/>
            <c:bubble3D val="0"/>
            <c:spPr>
              <a:solidFill>
                <a:srgbClr val="C789FB"/>
              </a:solidFill>
            </c:spPr>
            <c:extLst>
              <c:ext xmlns:c16="http://schemas.microsoft.com/office/drawing/2014/chart" uri="{C3380CC4-5D6E-409C-BE32-E72D297353CC}">
                <c16:uniqueId val="{00000005-90FC-4F9B-99F9-26D8BA91A2DC}"/>
              </c:ext>
            </c:extLst>
          </c:dPt>
          <c:dPt>
            <c:idx val="7"/>
            <c:bubble3D val="0"/>
            <c:spPr>
              <a:solidFill>
                <a:srgbClr val="ED3FD8"/>
              </a:solidFill>
            </c:spPr>
            <c:extLst>
              <c:ext xmlns:c16="http://schemas.microsoft.com/office/drawing/2014/chart" uri="{C3380CC4-5D6E-409C-BE32-E72D297353CC}">
                <c16:uniqueId val="{00000007-90FC-4F9B-99F9-26D8BA91A2DC}"/>
              </c:ext>
            </c:extLst>
          </c:dPt>
          <c:dLbls>
            <c:dLbl>
              <c:idx val="0"/>
              <c:layout>
                <c:manualLayout>
                  <c:x val="-6.6145833333333334E-2"/>
                  <c:y val="0.137502420725118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0FC-4F9B-99F9-26D8BA91A2DC}"/>
                </c:ext>
              </c:extLst>
            </c:dLbl>
            <c:dLbl>
              <c:idx val="7"/>
              <c:layout>
                <c:manualLayout>
                  <c:x val="2.1395833333333332E-3"/>
                  <c:y val="-1.147673510677123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0FC-4F9B-99F9-26D8BA91A2DC}"/>
                </c:ext>
              </c:extLst>
            </c:dLbl>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de-DE"/>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Diagramme'!$B$26:$B$33</c:f>
              <c:strCache>
                <c:ptCount val="8"/>
                <c:pt idx="0">
                  <c:v>Elektroinstallation</c:v>
                </c:pt>
                <c:pt idx="1">
                  <c:v>Gas-, Wasser-, Heizungs- sowie Lüftungs- und Klimainstallation</c:v>
                </c:pt>
                <c:pt idx="2">
                  <c:v>Sonstige Bauinstallation</c:v>
                </c:pt>
                <c:pt idx="3">
                  <c:v>Anbringen von Stuckaturen, Gipserei und Verputzerei</c:v>
                </c:pt>
                <c:pt idx="4">
                  <c:v>Bautischlerei und -schlosserei</c:v>
                </c:pt>
                <c:pt idx="5">
                  <c:v>Fußboden-, Fliesen- und Plattenlegerei, Tapeziererei</c:v>
                </c:pt>
                <c:pt idx="6">
                  <c:v>Malerei und Glaserei</c:v>
                </c:pt>
                <c:pt idx="7">
                  <c:v>Sonstiger Ausbau a. n. g.</c:v>
                </c:pt>
              </c:strCache>
            </c:strRef>
          </c:cat>
          <c:val>
            <c:numRef>
              <c:f>'Daten Diagramme'!$C$26:$C$33</c:f>
              <c:numCache>
                <c:formatCode>General</c:formatCode>
                <c:ptCount val="8"/>
                <c:pt idx="0">
                  <c:v>5507</c:v>
                </c:pt>
                <c:pt idx="1">
                  <c:v>4598</c:v>
                </c:pt>
                <c:pt idx="2">
                  <c:v>800</c:v>
                </c:pt>
                <c:pt idx="3">
                  <c:v>284</c:v>
                </c:pt>
                <c:pt idx="4">
                  <c:v>1022</c:v>
                </c:pt>
                <c:pt idx="5">
                  <c:v>869</c:v>
                </c:pt>
                <c:pt idx="6">
                  <c:v>1792</c:v>
                </c:pt>
                <c:pt idx="7">
                  <c:v>234</c:v>
                </c:pt>
              </c:numCache>
            </c:numRef>
          </c:val>
          <c:extLst>
            <c:ext xmlns:c16="http://schemas.microsoft.com/office/drawing/2014/chart" uri="{C3380CC4-5D6E-409C-BE32-E72D297353CC}">
              <c16:uniqueId val="{00000008-90FC-4F9B-99F9-26D8BA91A2DC}"/>
            </c:ext>
          </c:extLst>
        </c:ser>
        <c:dLbls>
          <c:showLegendKey val="0"/>
          <c:showVal val="1"/>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8740157480314965" l="0.51181102362204722" r="0.51181102362204722" t="0.78740157480314965" header="0.31496062992125984" footer="0.3149606299212598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200"/>
            </a:pPr>
            <a:r>
              <a:rPr lang="en-US" sz="800">
                <a:latin typeface="Arial" panose="020B0604020202020204" pitchFamily="34" charset="0"/>
                <a:cs typeface="Arial" panose="020B0604020202020204" pitchFamily="34" charset="0"/>
              </a:rPr>
              <a:t>30.06.2024</a:t>
            </a:r>
          </a:p>
        </c:rich>
      </c:tx>
      <c:layout>
        <c:manualLayout>
          <c:xMode val="edge"/>
          <c:yMode val="edge"/>
          <c:x val="0.35282633420822396"/>
          <c:y val="0.91666666666666663"/>
        </c:manualLayout>
      </c:layout>
      <c:overlay val="0"/>
    </c:title>
    <c:autoTitleDeleted val="0"/>
    <c:plotArea>
      <c:layout>
        <c:manualLayout>
          <c:layoutTarget val="inner"/>
          <c:xMode val="edge"/>
          <c:yMode val="edge"/>
          <c:x val="4.0766797184241206E-2"/>
          <c:y val="5.7967764255250825E-2"/>
          <c:w val="0.99839144316730521"/>
          <c:h val="0.78963686868686866"/>
        </c:manualLayout>
      </c:layout>
      <c:pieChart>
        <c:varyColors val="1"/>
        <c:ser>
          <c:idx val="0"/>
          <c:order val="0"/>
          <c:tx>
            <c:strRef>
              <c:f>'Daten Diagramme'!$D$1</c:f>
              <c:strCache>
                <c:ptCount val="1"/>
                <c:pt idx="0">
                  <c:v>Anzahl Betriebe 2024</c:v>
                </c:pt>
              </c:strCache>
            </c:strRef>
          </c:tx>
          <c:dPt>
            <c:idx val="0"/>
            <c:bubble3D val="0"/>
            <c:spPr>
              <a:solidFill>
                <a:schemeClr val="tx2">
                  <a:lumMod val="60000"/>
                  <a:lumOff val="40000"/>
                </a:schemeClr>
              </a:solidFill>
            </c:spPr>
            <c:extLst>
              <c:ext xmlns:c16="http://schemas.microsoft.com/office/drawing/2014/chart" uri="{C3380CC4-5D6E-409C-BE32-E72D297353CC}">
                <c16:uniqueId val="{00000001-B01C-405C-941D-F97F5E95A0CD}"/>
              </c:ext>
            </c:extLst>
          </c:dPt>
          <c:dPt>
            <c:idx val="1"/>
            <c:bubble3D val="0"/>
            <c:spPr>
              <a:solidFill>
                <a:schemeClr val="accent2">
                  <a:lumMod val="60000"/>
                  <a:lumOff val="40000"/>
                </a:schemeClr>
              </a:solidFill>
            </c:spPr>
            <c:extLst>
              <c:ext xmlns:c16="http://schemas.microsoft.com/office/drawing/2014/chart" uri="{C3380CC4-5D6E-409C-BE32-E72D297353CC}">
                <c16:uniqueId val="{00000003-B01C-405C-941D-F97F5E95A0CD}"/>
              </c:ext>
            </c:extLst>
          </c:dPt>
          <c:dLbls>
            <c:dLbl>
              <c:idx val="0"/>
              <c:layout>
                <c:manualLayout>
                  <c:x val="-8.6874040632054172E-2"/>
                  <c:y val="-3.821239155093657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01C-405C-941D-F97F5E95A0CD}"/>
                </c:ext>
              </c:extLst>
            </c:dLbl>
            <c:dLbl>
              <c:idx val="1"/>
              <c:layout>
                <c:manualLayout>
                  <c:x val="8.0226335590669662E-2"/>
                  <c:y val="-0.1053999713868195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01C-405C-941D-F97F5E95A0CD}"/>
                </c:ext>
              </c:extLst>
            </c:dLbl>
            <c:dLbl>
              <c:idx val="3"/>
              <c:layout>
                <c:manualLayout>
                  <c:x val="8.51730543671168E-3"/>
                  <c:y val="7.048473525019229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52D-4DC3-93BF-58B3B8BA71EA}"/>
                </c:ext>
              </c:extLst>
            </c:dLbl>
            <c:dLbl>
              <c:idx val="4"/>
              <c:layout>
                <c:manualLayout>
                  <c:x val="-3.9784797444365723E-3"/>
                  <c:y val="0"/>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01C-405C-941D-F97F5E95A0CD}"/>
                </c:ext>
              </c:extLst>
            </c:dLbl>
            <c:dLbl>
              <c:idx val="5"/>
              <c:layout>
                <c:manualLayout>
                  <c:x val="4.9664777893454727E-2"/>
                  <c:y val="0"/>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01C-405C-941D-F97F5E95A0CD}"/>
                </c:ext>
              </c:extLst>
            </c:dLbl>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de-DE"/>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Diagramme'!$A$2:$B$7</c:f>
              <c:strCache>
                <c:ptCount val="6"/>
                <c:pt idx="0">
                  <c:v>1 - 4 Beschäftigte</c:v>
                </c:pt>
                <c:pt idx="1">
                  <c:v>5 - 9 Beschäftigte</c:v>
                </c:pt>
                <c:pt idx="2">
                  <c:v>10 - 19 Beschäftigte</c:v>
                </c:pt>
                <c:pt idx="3">
                  <c:v>20 - 49 Beschäftigte</c:v>
                </c:pt>
                <c:pt idx="4">
                  <c:v>50 - 99 Beschäftigte</c:v>
                </c:pt>
                <c:pt idx="5">
                  <c:v>100 und mehr Beschäftigte</c:v>
                </c:pt>
              </c:strCache>
            </c:strRef>
          </c:cat>
          <c:val>
            <c:numRef>
              <c:f>'Daten Diagramme'!$D$2:$D$7</c:f>
              <c:numCache>
                <c:formatCode>General</c:formatCode>
                <c:ptCount val="6"/>
                <c:pt idx="0">
                  <c:v>1502</c:v>
                </c:pt>
                <c:pt idx="1">
                  <c:v>563</c:v>
                </c:pt>
                <c:pt idx="2">
                  <c:v>283</c:v>
                </c:pt>
                <c:pt idx="3">
                  <c:v>187</c:v>
                </c:pt>
                <c:pt idx="4">
                  <c:v>57</c:v>
                </c:pt>
                <c:pt idx="5">
                  <c:v>25</c:v>
                </c:pt>
              </c:numCache>
            </c:numRef>
          </c:val>
          <c:extLst>
            <c:ext xmlns:c16="http://schemas.microsoft.com/office/drawing/2014/chart" uri="{C3380CC4-5D6E-409C-BE32-E72D297353CC}">
              <c16:uniqueId val="{00000006-B01C-405C-941D-F97F5E95A0CD}"/>
            </c:ext>
          </c:extLst>
        </c:ser>
        <c:dLbls>
          <c:showLegendKey val="0"/>
          <c:showVal val="1"/>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8740157480314965" l="0.51181102362204722" r="0.51181102362204722" t="0.78740157480314965" header="0.31496062992125984" footer="0.3149606299212598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200"/>
            </a:pPr>
            <a:r>
              <a:rPr lang="en-US" sz="800">
                <a:latin typeface="Arial" panose="020B0604020202020204" pitchFamily="34" charset="0"/>
                <a:cs typeface="Arial" panose="020B0604020202020204" pitchFamily="34" charset="0"/>
              </a:rPr>
              <a:t>30.06.2023</a:t>
            </a:r>
          </a:p>
        </c:rich>
      </c:tx>
      <c:layout>
        <c:manualLayout>
          <c:xMode val="edge"/>
          <c:yMode val="edge"/>
          <c:x val="0.39138201385884619"/>
          <c:y val="0.90381114957418818"/>
        </c:manualLayout>
      </c:layout>
      <c:overlay val="0"/>
    </c:title>
    <c:autoTitleDeleted val="0"/>
    <c:plotArea>
      <c:layout>
        <c:manualLayout>
          <c:layoutTarget val="inner"/>
          <c:xMode val="edge"/>
          <c:yMode val="edge"/>
          <c:x val="1.5051451901845585E-3"/>
          <c:y val="4.8258080808080805E-2"/>
          <c:w val="0.99839144316730521"/>
          <c:h val="0.78963686868686866"/>
        </c:manualLayout>
      </c:layout>
      <c:pieChart>
        <c:varyColors val="1"/>
        <c:ser>
          <c:idx val="0"/>
          <c:order val="0"/>
          <c:tx>
            <c:strRef>
              <c:f>'Daten Diagramme'!$C$1</c:f>
              <c:strCache>
                <c:ptCount val="1"/>
                <c:pt idx="0">
                  <c:v>Anzahl Betriebe 2023</c:v>
                </c:pt>
              </c:strCache>
            </c:strRef>
          </c:tx>
          <c:dPt>
            <c:idx val="0"/>
            <c:bubble3D val="0"/>
            <c:spPr>
              <a:solidFill>
                <a:schemeClr val="tx2">
                  <a:lumMod val="60000"/>
                  <a:lumOff val="40000"/>
                </a:schemeClr>
              </a:solidFill>
            </c:spPr>
            <c:extLst>
              <c:ext xmlns:c16="http://schemas.microsoft.com/office/drawing/2014/chart" uri="{C3380CC4-5D6E-409C-BE32-E72D297353CC}">
                <c16:uniqueId val="{00000001-42DA-432D-92EF-526973EBE074}"/>
              </c:ext>
            </c:extLst>
          </c:dPt>
          <c:dPt>
            <c:idx val="1"/>
            <c:bubble3D val="0"/>
            <c:spPr>
              <a:solidFill>
                <a:schemeClr val="accent2">
                  <a:lumMod val="60000"/>
                  <a:lumOff val="40000"/>
                </a:schemeClr>
              </a:solidFill>
            </c:spPr>
            <c:extLst>
              <c:ext xmlns:c16="http://schemas.microsoft.com/office/drawing/2014/chart" uri="{C3380CC4-5D6E-409C-BE32-E72D297353CC}">
                <c16:uniqueId val="{00000003-42DA-432D-92EF-526973EBE074}"/>
              </c:ext>
            </c:extLst>
          </c:dPt>
          <c:dLbls>
            <c:dLbl>
              <c:idx val="0"/>
              <c:layout>
                <c:manualLayout>
                  <c:x val="-7.3399760521314972E-2"/>
                  <c:y val="-6.869203488929365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2DA-432D-92EF-526973EBE074}"/>
                </c:ext>
              </c:extLst>
            </c:dLbl>
            <c:dLbl>
              <c:idx val="1"/>
              <c:layout>
                <c:manualLayout>
                  <c:x val="7.7658038435263935E-2"/>
                  <c:y val="-0.1163909390076360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2DA-432D-92EF-526973EBE074}"/>
                </c:ext>
              </c:extLst>
            </c:dLbl>
            <c:dLbl>
              <c:idx val="2"/>
              <c:dLblPos val="in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2DA-432D-92EF-526973EBE074}"/>
                </c:ext>
              </c:extLst>
            </c:dLbl>
            <c:dLbl>
              <c:idx val="3"/>
              <c:layout>
                <c:manualLayout>
                  <c:x val="3.3229491173416406E-2"/>
                  <c:y val="0"/>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2DA-432D-92EF-526973EBE074}"/>
                </c:ext>
              </c:extLst>
            </c:dLbl>
            <c:dLbl>
              <c:idx val="5"/>
              <c:layout>
                <c:manualLayout>
                  <c:x val="5.6112995893956297E-2"/>
                  <c:y val="0"/>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2DA-432D-92EF-526973EBE074}"/>
                </c:ext>
              </c:extLst>
            </c:dLbl>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de-DE"/>
              </a:p>
            </c:tx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'Daten Diagramme'!$A$2:$B$7</c:f>
              <c:strCache>
                <c:ptCount val="6"/>
                <c:pt idx="0">
                  <c:v>1 - 4 Beschäftigte</c:v>
                </c:pt>
                <c:pt idx="1">
                  <c:v>5 - 9 Beschäftigte</c:v>
                </c:pt>
                <c:pt idx="2">
                  <c:v>10 - 19 Beschäftigte</c:v>
                </c:pt>
                <c:pt idx="3">
                  <c:v>20 - 49 Beschäftigte</c:v>
                </c:pt>
                <c:pt idx="4">
                  <c:v>50 - 99 Beschäftigte</c:v>
                </c:pt>
                <c:pt idx="5">
                  <c:v>100 und mehr Beschäftigte</c:v>
                </c:pt>
              </c:strCache>
            </c:strRef>
          </c:cat>
          <c:val>
            <c:numRef>
              <c:f>'Daten Diagramme'!$C$2:$C$7</c:f>
              <c:numCache>
                <c:formatCode>General</c:formatCode>
                <c:ptCount val="6"/>
                <c:pt idx="0">
                  <c:v>1565</c:v>
                </c:pt>
                <c:pt idx="1">
                  <c:v>595</c:v>
                </c:pt>
                <c:pt idx="2">
                  <c:v>298</c:v>
                </c:pt>
                <c:pt idx="3">
                  <c:v>194</c:v>
                </c:pt>
                <c:pt idx="4">
                  <c:v>61</c:v>
                </c:pt>
                <c:pt idx="5">
                  <c:v>24</c:v>
                </c:pt>
              </c:numCache>
            </c:numRef>
          </c:val>
          <c:extLst>
            <c:ext xmlns:c16="http://schemas.microsoft.com/office/drawing/2014/chart" uri="{C3380CC4-5D6E-409C-BE32-E72D297353CC}">
              <c16:uniqueId val="{00000007-42DA-432D-92EF-526973EBE074}"/>
            </c:ext>
          </c:extLst>
        </c:ser>
        <c:dLbls>
          <c:showLegendKey val="0"/>
          <c:showVal val="1"/>
          <c:showCatName val="0"/>
          <c:showSerName val="0"/>
          <c:showPercent val="0"/>
          <c:showBubbleSize val="0"/>
          <c:showLeaderLines val="0"/>
        </c:dLbls>
        <c:firstSliceAng val="0"/>
      </c:pieChart>
    </c:plotArea>
    <c:plotVisOnly val="1"/>
    <c:dispBlanksAs val="gap"/>
    <c:showDLblsOverMax val="0"/>
  </c:chart>
  <c:spPr>
    <a:noFill/>
    <a:ln>
      <a:noFill/>
    </a:ln>
  </c:spPr>
  <c:printSettings>
    <c:headerFooter/>
    <c:pageMargins b="0.78740157499999996" l="0.7" r="0.7" t="0.78740157499999996"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183987823439879"/>
          <c:y val="0.69301379093723081"/>
          <c:w val="0.28598097412480972"/>
          <c:h val="0.20569271906705092"/>
        </c:manualLayout>
      </c:layout>
      <c:pieChart>
        <c:varyColors val="1"/>
        <c:ser>
          <c:idx val="0"/>
          <c:order val="0"/>
          <c:tx>
            <c:v>Beschäftigte</c:v>
          </c:tx>
          <c:explosion val="32"/>
          <c:dPt>
            <c:idx val="0"/>
            <c:bubble3D val="0"/>
            <c:spPr>
              <a:solidFill>
                <a:schemeClr val="tx2">
                  <a:lumMod val="60000"/>
                  <a:lumOff val="40000"/>
                </a:schemeClr>
              </a:solidFill>
            </c:spPr>
            <c:extLst>
              <c:ext xmlns:c16="http://schemas.microsoft.com/office/drawing/2014/chart" uri="{C3380CC4-5D6E-409C-BE32-E72D297353CC}">
                <c16:uniqueId val="{00000001-3172-4012-BC93-E68087789523}"/>
              </c:ext>
            </c:extLst>
          </c:dPt>
          <c:dPt>
            <c:idx val="1"/>
            <c:bubble3D val="0"/>
            <c:spPr>
              <a:solidFill>
                <a:schemeClr val="accent2">
                  <a:lumMod val="60000"/>
                  <a:lumOff val="40000"/>
                </a:schemeClr>
              </a:solidFill>
            </c:spPr>
            <c:extLst>
              <c:ext xmlns:c16="http://schemas.microsoft.com/office/drawing/2014/chart" uri="{C3380CC4-5D6E-409C-BE32-E72D297353CC}">
                <c16:uniqueId val="{00000003-3172-4012-BC93-E68087789523}"/>
              </c:ext>
            </c:extLst>
          </c:dPt>
          <c:dPt>
            <c:idx val="3"/>
            <c:bubble3D val="0"/>
            <c:spPr>
              <a:scene3d>
                <a:camera prst="orthographicFront"/>
                <a:lightRig rig="threePt" dir="t"/>
              </a:scene3d>
            </c:spPr>
            <c:extLst>
              <c:ext xmlns:c16="http://schemas.microsoft.com/office/drawing/2014/chart" uri="{C3380CC4-5D6E-409C-BE32-E72D297353CC}">
                <c16:uniqueId val="{00000005-3172-4012-BC93-E68087789523}"/>
              </c:ext>
            </c:extLst>
          </c:dPt>
          <c:dLbls>
            <c:dLbl>
              <c:idx val="5"/>
              <c:layout>
                <c:manualLayout>
                  <c:x val="4.4444444444444446E-2"/>
                  <c:y val="-4.629629629629629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172-4012-BC93-E68087789523}"/>
                </c:ext>
              </c:extLst>
            </c:dLbl>
            <c:spPr>
              <a:noFill/>
              <a:ln>
                <a:noFill/>
              </a:ln>
              <a:effectLst/>
            </c:spPr>
            <c:txPr>
              <a:bodyPr/>
              <a:lstStyle/>
              <a:p>
                <a:pPr>
                  <a:defRPr sz="800">
                    <a:latin typeface="Arial" panose="020B0604020202020204" pitchFamily="34" charset="0"/>
                    <a:cs typeface="Arial" panose="020B0604020202020204" pitchFamily="34" charset="0"/>
                  </a:defRPr>
                </a:pPr>
                <a:endParaRPr lang="de-DE"/>
              </a:p>
            </c:tx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Diagramme'!$A$11:$B$15</c:f>
              <c:strCache>
                <c:ptCount val="5"/>
                <c:pt idx="0">
                  <c:v>tätige Inhaber und Mitinhaber sowie unbezahlt mithelfende Familienangehörige</c:v>
                </c:pt>
                <c:pt idx="1">
                  <c:v>kaufmännische und technische Arbeitnehmer</c:v>
                </c:pt>
                <c:pt idx="2">
                  <c:v>Facharbeiter</c:v>
                </c:pt>
                <c:pt idx="3">
                  <c:v>Fachwerker und Werker</c:v>
                </c:pt>
                <c:pt idx="4">
                  <c:v>gewerblich Auszubildende, Umschüler, Praktikanten</c:v>
                </c:pt>
              </c:strCache>
            </c:strRef>
          </c:cat>
          <c:val>
            <c:numRef>
              <c:f>'Daten Diagramme'!$C$11:$C$15</c:f>
              <c:numCache>
                <c:formatCode>General</c:formatCode>
                <c:ptCount val="5"/>
                <c:pt idx="0">
                  <c:v>2060</c:v>
                </c:pt>
                <c:pt idx="1">
                  <c:v>5146</c:v>
                </c:pt>
                <c:pt idx="2">
                  <c:v>13483</c:v>
                </c:pt>
                <c:pt idx="3">
                  <c:v>3570</c:v>
                </c:pt>
                <c:pt idx="4">
                  <c:v>1122</c:v>
                </c:pt>
              </c:numCache>
            </c:numRef>
          </c:val>
          <c:extLst>
            <c:ext xmlns:c16="http://schemas.microsoft.com/office/drawing/2014/chart" uri="{C3380CC4-5D6E-409C-BE32-E72D297353CC}">
              <c16:uniqueId val="{00000007-3172-4012-BC93-E68087789523}"/>
            </c:ext>
          </c:extLst>
        </c:ser>
        <c:dLbls>
          <c:showLegendKey val="0"/>
          <c:showVal val="1"/>
          <c:showCatName val="0"/>
          <c:showSerName val="0"/>
          <c:showPercent val="0"/>
          <c:showBubbleSize val="0"/>
          <c:showLeaderLines val="1"/>
        </c:dLbls>
        <c:firstSliceAng val="0"/>
      </c:pieChart>
    </c:plotArea>
    <c:legend>
      <c:legendPos val="r"/>
      <c:layout>
        <c:manualLayout>
          <c:xMode val="edge"/>
          <c:yMode val="edge"/>
          <c:x val="0.18048609165181886"/>
          <c:y val="0.65729538608264804"/>
          <c:w val="0.6012726691838074"/>
          <c:h val="0.26561071274205278"/>
        </c:manualLayout>
      </c:layout>
      <c:overlay val="0"/>
      <c:spPr>
        <a:solidFill>
          <a:schemeClr val="bg1"/>
        </a:solidFill>
        <a:ln>
          <a:noFill/>
        </a:ln>
      </c:spPr>
      <c:txPr>
        <a:bodyPr/>
        <a:lstStyle/>
        <a:p>
          <a:pPr>
            <a:defRPr sz="800" baseline="0">
              <a:latin typeface="Arial" panose="020B0604020202020204" pitchFamily="34" charset="0"/>
              <a:cs typeface="Arial" panose="020B0604020202020204" pitchFamily="34" charset="0"/>
            </a:defRPr>
          </a:pPr>
          <a:endParaRPr lang="de-DE"/>
        </a:p>
      </c:txPr>
    </c:legend>
    <c:plotVisOnly val="1"/>
    <c:dispBlanksAs val="gap"/>
    <c:showDLblsOverMax val="0"/>
  </c:chart>
  <c:spPr>
    <a:ln>
      <a:solidFill>
        <a:schemeClr val="bg1">
          <a:lumMod val="75000"/>
        </a:schemeClr>
      </a:solidFill>
    </a:ln>
  </c:spPr>
  <c:printSettings>
    <c:headerFooter/>
    <c:pageMargins b="0.78740157480314965" l="0.51181102362204722" r="0.31496062992125984" t="0.78740157480314965" header="0.31496062992125984" footer="0.31496062992125984"/>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200"/>
            </a:pPr>
            <a:r>
              <a:rPr lang="en-US" sz="800">
                <a:latin typeface="Arial" panose="020B0604020202020204" pitchFamily="34" charset="0"/>
                <a:cs typeface="Arial" panose="020B0604020202020204" pitchFamily="34" charset="0"/>
              </a:rPr>
              <a:t>30.06.2024</a:t>
            </a:r>
          </a:p>
        </c:rich>
      </c:tx>
      <c:layout>
        <c:manualLayout>
          <c:xMode val="edge"/>
          <c:yMode val="edge"/>
          <c:x val="0.35282633420822396"/>
          <c:y val="0.91666666666666663"/>
        </c:manualLayout>
      </c:layout>
      <c:overlay val="0"/>
    </c:title>
    <c:autoTitleDeleted val="0"/>
    <c:plotArea>
      <c:layout>
        <c:manualLayout>
          <c:layoutTarget val="inner"/>
          <c:xMode val="edge"/>
          <c:yMode val="edge"/>
          <c:x val="1.5051451901845585E-3"/>
          <c:y val="5.5142235352280126E-2"/>
          <c:w val="0.99700610500610498"/>
          <c:h val="0.77002555834769681"/>
        </c:manualLayout>
      </c:layout>
      <c:pieChart>
        <c:varyColors val="1"/>
        <c:ser>
          <c:idx val="0"/>
          <c:order val="0"/>
          <c:tx>
            <c:v>Beschäftigte 2017</c:v>
          </c:tx>
          <c:dPt>
            <c:idx val="0"/>
            <c:bubble3D val="0"/>
            <c:spPr>
              <a:solidFill>
                <a:schemeClr val="tx2">
                  <a:lumMod val="60000"/>
                  <a:lumOff val="40000"/>
                </a:schemeClr>
              </a:solidFill>
            </c:spPr>
            <c:extLst>
              <c:ext xmlns:c16="http://schemas.microsoft.com/office/drawing/2014/chart" uri="{C3380CC4-5D6E-409C-BE32-E72D297353CC}">
                <c16:uniqueId val="{00000001-4AF1-479E-AD9E-1DC470BFD111}"/>
              </c:ext>
            </c:extLst>
          </c:dPt>
          <c:dPt>
            <c:idx val="1"/>
            <c:bubble3D val="0"/>
            <c:spPr>
              <a:solidFill>
                <a:schemeClr val="accent2">
                  <a:lumMod val="60000"/>
                  <a:lumOff val="40000"/>
                </a:schemeClr>
              </a:solidFill>
            </c:spPr>
            <c:extLst>
              <c:ext xmlns:c16="http://schemas.microsoft.com/office/drawing/2014/chart" uri="{C3380CC4-5D6E-409C-BE32-E72D297353CC}">
                <c16:uniqueId val="{00000003-4AF1-479E-AD9E-1DC470BFD111}"/>
              </c:ext>
            </c:extLst>
          </c:dPt>
          <c:dLbls>
            <c:dLbl>
              <c:idx val="2"/>
              <c:layout>
                <c:manualLayout>
                  <c:x val="7.5103219696969661E-2"/>
                  <c:y val="-7.6652365065738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1C2-4709-B611-A9494B0C38B3}"/>
                </c:ext>
              </c:extLst>
            </c:dLbl>
            <c:dLbl>
              <c:idx val="4"/>
              <c:layout>
                <c:manualLayout>
                  <c:x val="1.9187049931559841E-3"/>
                  <c:y val="1.302603900658063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AF1-479E-AD9E-1DC470BFD111}"/>
                </c:ext>
              </c:extLst>
            </c:dLbl>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de-DE"/>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Diagramme'!$A$11:$B$15</c:f>
              <c:strCache>
                <c:ptCount val="5"/>
                <c:pt idx="0">
                  <c:v>tätige Inhaber und Mitinhaber sowie unbezahlt mithelfende Familienangehörige</c:v>
                </c:pt>
                <c:pt idx="1">
                  <c:v>kaufmännische und technische Arbeitnehmer</c:v>
                </c:pt>
                <c:pt idx="2">
                  <c:v>Facharbeiter</c:v>
                </c:pt>
                <c:pt idx="3">
                  <c:v>Fachwerker und Werker</c:v>
                </c:pt>
                <c:pt idx="4">
                  <c:v>gewerblich Auszubildende, Umschüler, Praktikanten</c:v>
                </c:pt>
              </c:strCache>
            </c:strRef>
          </c:cat>
          <c:val>
            <c:numRef>
              <c:f>'Daten Diagramme'!$D$11:$D$15</c:f>
              <c:numCache>
                <c:formatCode>General</c:formatCode>
                <c:ptCount val="5"/>
                <c:pt idx="0">
                  <c:v>1959</c:v>
                </c:pt>
                <c:pt idx="1">
                  <c:v>5252</c:v>
                </c:pt>
                <c:pt idx="2">
                  <c:v>12982</c:v>
                </c:pt>
                <c:pt idx="3">
                  <c:v>3230</c:v>
                </c:pt>
                <c:pt idx="4">
                  <c:v>1055</c:v>
                </c:pt>
              </c:numCache>
            </c:numRef>
          </c:val>
          <c:extLst>
            <c:ext xmlns:c16="http://schemas.microsoft.com/office/drawing/2014/chart" uri="{C3380CC4-5D6E-409C-BE32-E72D297353CC}">
              <c16:uniqueId val="{00000005-4AF1-479E-AD9E-1DC470BFD111}"/>
            </c:ext>
          </c:extLst>
        </c:ser>
        <c:dLbls>
          <c:showLegendKey val="0"/>
          <c:showVal val="1"/>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8740157480314965" l="0.51181102362204722" r="0.51181102362204722" t="0.78740157480314965" header="0.31496062992125984" footer="0.31496062992125984"/>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200"/>
            </a:pPr>
            <a:r>
              <a:rPr lang="en-US" sz="800">
                <a:latin typeface="Arial" panose="020B0604020202020204" pitchFamily="34" charset="0"/>
                <a:cs typeface="Arial" panose="020B0604020202020204" pitchFamily="34" charset="0"/>
              </a:rPr>
              <a:t>30.06.2023</a:t>
            </a:r>
          </a:p>
        </c:rich>
      </c:tx>
      <c:layout>
        <c:manualLayout>
          <c:xMode val="edge"/>
          <c:yMode val="edge"/>
          <c:x val="0.35282633420822396"/>
          <c:y val="0.91666666666666663"/>
        </c:manualLayout>
      </c:layout>
      <c:overlay val="0"/>
    </c:title>
    <c:autoTitleDeleted val="0"/>
    <c:plotArea>
      <c:layout>
        <c:manualLayout>
          <c:layoutTarget val="inner"/>
          <c:xMode val="edge"/>
          <c:yMode val="edge"/>
          <c:x val="1.5051451901845585E-3"/>
          <c:y val="5.5142235352280126E-2"/>
          <c:w val="0.99700610500610498"/>
          <c:h val="0.77002555834769681"/>
        </c:manualLayout>
      </c:layout>
      <c:pieChart>
        <c:varyColors val="1"/>
        <c:ser>
          <c:idx val="0"/>
          <c:order val="0"/>
          <c:tx>
            <c:v>Beschäftigte 2016</c:v>
          </c:tx>
          <c:dPt>
            <c:idx val="0"/>
            <c:bubble3D val="0"/>
            <c:spPr>
              <a:solidFill>
                <a:schemeClr val="tx2">
                  <a:lumMod val="60000"/>
                  <a:lumOff val="40000"/>
                </a:schemeClr>
              </a:solidFill>
            </c:spPr>
            <c:extLst>
              <c:ext xmlns:c16="http://schemas.microsoft.com/office/drawing/2014/chart" uri="{C3380CC4-5D6E-409C-BE32-E72D297353CC}">
                <c16:uniqueId val="{00000001-4D4C-49CE-AF20-BB186383C877}"/>
              </c:ext>
            </c:extLst>
          </c:dPt>
          <c:dPt>
            <c:idx val="1"/>
            <c:bubble3D val="0"/>
            <c:spPr>
              <a:solidFill>
                <a:schemeClr val="accent2">
                  <a:lumMod val="60000"/>
                  <a:lumOff val="40000"/>
                </a:schemeClr>
              </a:solidFill>
            </c:spPr>
            <c:extLst>
              <c:ext xmlns:c16="http://schemas.microsoft.com/office/drawing/2014/chart" uri="{C3380CC4-5D6E-409C-BE32-E72D297353CC}">
                <c16:uniqueId val="{00000003-4D4C-49CE-AF20-BB186383C877}"/>
              </c:ext>
            </c:extLst>
          </c:dPt>
          <c:dLbls>
            <c:dLbl>
              <c:idx val="2"/>
              <c:layout>
                <c:manualLayout>
                  <c:x val="0.12147222222222222"/>
                  <c:y val="-7.622472053265255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B4-4A31-A16B-E6DAB7EBDF35}"/>
                </c:ext>
              </c:extLst>
            </c:dLbl>
            <c:dLbl>
              <c:idx val="4"/>
              <c:layout>
                <c:manualLayout>
                  <c:x val="1.9187049931559841E-3"/>
                  <c:y val="1.302603900658063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D4C-49CE-AF20-BB186383C877}"/>
                </c:ext>
              </c:extLst>
            </c:dLbl>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de-DE"/>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'Daten Diagramme'!$A$11:$B$15</c:f>
              <c:strCache>
                <c:ptCount val="5"/>
                <c:pt idx="0">
                  <c:v>tätige Inhaber und Mitinhaber sowie unbezahlt mithelfende Familienangehörige</c:v>
                </c:pt>
                <c:pt idx="1">
                  <c:v>kaufmännische und technische Arbeitnehmer</c:v>
                </c:pt>
                <c:pt idx="2">
                  <c:v>Facharbeiter</c:v>
                </c:pt>
                <c:pt idx="3">
                  <c:v>Fachwerker und Werker</c:v>
                </c:pt>
                <c:pt idx="4">
                  <c:v>gewerblich Auszubildende, Umschüler, Praktikanten</c:v>
                </c:pt>
              </c:strCache>
            </c:strRef>
          </c:cat>
          <c:val>
            <c:numRef>
              <c:f>'Daten Diagramme'!$C$11:$C$15</c:f>
              <c:numCache>
                <c:formatCode>General</c:formatCode>
                <c:ptCount val="5"/>
                <c:pt idx="0">
                  <c:v>2060</c:v>
                </c:pt>
                <c:pt idx="1">
                  <c:v>5146</c:v>
                </c:pt>
                <c:pt idx="2">
                  <c:v>13483</c:v>
                </c:pt>
                <c:pt idx="3">
                  <c:v>3570</c:v>
                </c:pt>
                <c:pt idx="4">
                  <c:v>1122</c:v>
                </c:pt>
              </c:numCache>
            </c:numRef>
          </c:val>
          <c:extLst>
            <c:ext xmlns:c16="http://schemas.microsoft.com/office/drawing/2014/chart" uri="{C3380CC4-5D6E-409C-BE32-E72D297353CC}">
              <c16:uniqueId val="{00000005-4D4C-49CE-AF20-BB186383C877}"/>
            </c:ext>
          </c:extLst>
        </c:ser>
        <c:dLbls>
          <c:showLegendKey val="0"/>
          <c:showVal val="1"/>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8740157480314965" l="0.51181102362204722" r="0.51181102362204722" t="0.78740157480314965" header="0.31496062992125984" footer="0.31496062992125984"/>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820582551087226"/>
          <c:y val="0.77643400414364261"/>
          <c:w val="7.3131126730318768E-2"/>
          <c:h val="5.2755631823394336E-2"/>
        </c:manualLayout>
      </c:layout>
      <c:pieChart>
        <c:varyColors val="1"/>
        <c:ser>
          <c:idx val="0"/>
          <c:order val="0"/>
          <c:tx>
            <c:strRef>
              <c:f>'Daten Diagramme'!$C$17</c:f>
              <c:strCache>
                <c:ptCount val="1"/>
                <c:pt idx="0">
                  <c:v>Anzahl Betriebe 2023</c:v>
                </c:pt>
              </c:strCache>
            </c:strRef>
          </c:tx>
          <c:explosion val="32"/>
          <c:dPt>
            <c:idx val="0"/>
            <c:bubble3D val="0"/>
            <c:spPr>
              <a:solidFill>
                <a:schemeClr val="tx2">
                  <a:lumMod val="60000"/>
                  <a:lumOff val="40000"/>
                </a:schemeClr>
              </a:solidFill>
            </c:spPr>
            <c:extLst>
              <c:ext xmlns:c16="http://schemas.microsoft.com/office/drawing/2014/chart" uri="{C3380CC4-5D6E-409C-BE32-E72D297353CC}">
                <c16:uniqueId val="{00000001-193D-4940-9BFC-E1524596A85F}"/>
              </c:ext>
            </c:extLst>
          </c:dPt>
          <c:dPt>
            <c:idx val="1"/>
            <c:bubble3D val="0"/>
            <c:spPr>
              <a:solidFill>
                <a:schemeClr val="accent2">
                  <a:lumMod val="60000"/>
                  <a:lumOff val="40000"/>
                </a:schemeClr>
              </a:solidFill>
            </c:spPr>
            <c:extLst>
              <c:ext xmlns:c16="http://schemas.microsoft.com/office/drawing/2014/chart" uri="{C3380CC4-5D6E-409C-BE32-E72D297353CC}">
                <c16:uniqueId val="{00000003-193D-4940-9BFC-E1524596A85F}"/>
              </c:ext>
            </c:extLst>
          </c:dPt>
          <c:dPt>
            <c:idx val="3"/>
            <c:bubble3D val="0"/>
            <c:spPr>
              <a:solidFill>
                <a:schemeClr val="accent4">
                  <a:lumMod val="60000"/>
                  <a:lumOff val="40000"/>
                </a:schemeClr>
              </a:solidFill>
              <a:scene3d>
                <a:camera prst="orthographicFront"/>
                <a:lightRig rig="threePt" dir="t"/>
              </a:scene3d>
            </c:spPr>
            <c:extLst>
              <c:ext xmlns:c16="http://schemas.microsoft.com/office/drawing/2014/chart" uri="{C3380CC4-5D6E-409C-BE32-E72D297353CC}">
                <c16:uniqueId val="{00000005-193D-4940-9BFC-E1524596A85F}"/>
              </c:ext>
            </c:extLst>
          </c:dPt>
          <c:dLbls>
            <c:dLbl>
              <c:idx val="5"/>
              <c:layout>
                <c:manualLayout>
                  <c:x val="4.4444444444444446E-2"/>
                  <c:y val="-4.629629629629629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93D-4940-9BFC-E1524596A85F}"/>
                </c:ext>
              </c:extLst>
            </c:dLbl>
            <c:spPr>
              <a:noFill/>
              <a:ln>
                <a:noFill/>
              </a:ln>
              <a:effectLst/>
            </c:spPr>
            <c:txPr>
              <a:bodyPr/>
              <a:lstStyle/>
              <a:p>
                <a:pPr>
                  <a:defRPr sz="800">
                    <a:latin typeface="Arial" panose="020B0604020202020204" pitchFamily="34" charset="0"/>
                    <a:cs typeface="Arial" panose="020B0604020202020204" pitchFamily="34" charset="0"/>
                  </a:defRPr>
                </a:pPr>
                <a:endParaRPr lang="de-DE"/>
              </a:p>
            </c:txPr>
            <c:dLblPos val="outEnd"/>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'Daten Diagramme'!$A$18:$B$21</c:f>
              <c:strCache>
                <c:ptCount val="4"/>
                <c:pt idx="0">
                  <c:v>1 - 19 Beschäftigte</c:v>
                </c:pt>
                <c:pt idx="1">
                  <c:v>20 - 49 Beschäftigte</c:v>
                </c:pt>
                <c:pt idx="2">
                  <c:v>50 - 99 Beschäftigte</c:v>
                </c:pt>
                <c:pt idx="3">
                  <c:v>100 und mehr Beschäftigte</c:v>
                </c:pt>
              </c:strCache>
            </c:strRef>
          </c:cat>
          <c:val>
            <c:numRef>
              <c:f>'Daten Diagramme'!$C$18:$C$21</c:f>
              <c:numCache>
                <c:formatCode>General</c:formatCode>
                <c:ptCount val="4"/>
                <c:pt idx="0">
                  <c:v>472</c:v>
                </c:pt>
                <c:pt idx="1">
                  <c:v>181</c:v>
                </c:pt>
                <c:pt idx="2">
                  <c:v>37</c:v>
                </c:pt>
                <c:pt idx="3">
                  <c:v>10</c:v>
                </c:pt>
              </c:numCache>
            </c:numRef>
          </c:val>
          <c:extLst>
            <c:ext xmlns:c16="http://schemas.microsoft.com/office/drawing/2014/chart" uri="{C3380CC4-5D6E-409C-BE32-E72D297353CC}">
              <c16:uniqueId val="{00000007-193D-4940-9BFC-E1524596A85F}"/>
            </c:ext>
          </c:extLst>
        </c:ser>
        <c:dLbls>
          <c:showLegendKey val="0"/>
          <c:showVal val="1"/>
          <c:showCatName val="0"/>
          <c:showSerName val="0"/>
          <c:showPercent val="0"/>
          <c:showBubbleSize val="0"/>
          <c:showLeaderLines val="1"/>
        </c:dLbls>
        <c:firstSliceAng val="0"/>
      </c:pieChart>
    </c:plotArea>
    <c:legend>
      <c:legendPos val="b"/>
      <c:layout>
        <c:manualLayout>
          <c:xMode val="edge"/>
          <c:yMode val="edge"/>
          <c:x val="0.34158274728868593"/>
          <c:y val="0.65402038925341122"/>
          <c:w val="0.30529755156576072"/>
          <c:h val="0.20902014279234302"/>
        </c:manualLayout>
      </c:layout>
      <c:overlay val="0"/>
      <c:spPr>
        <a:solidFill>
          <a:schemeClr val="bg1"/>
        </a:solidFill>
        <a:ln>
          <a:noFill/>
        </a:ln>
      </c:spPr>
      <c:txPr>
        <a:bodyPr/>
        <a:lstStyle/>
        <a:p>
          <a:pPr>
            <a:defRPr sz="800" baseline="0">
              <a:latin typeface="Arial" panose="020B0604020202020204" pitchFamily="34" charset="0"/>
              <a:cs typeface="Arial" panose="020B0604020202020204" pitchFamily="34" charset="0"/>
            </a:defRPr>
          </a:pPr>
          <a:endParaRPr lang="de-DE"/>
        </a:p>
      </c:txPr>
    </c:legend>
    <c:plotVisOnly val="1"/>
    <c:dispBlanksAs val="gap"/>
    <c:showDLblsOverMax val="0"/>
  </c:chart>
  <c:spPr>
    <a:ln>
      <a:solidFill>
        <a:schemeClr val="bg1">
          <a:lumMod val="75000"/>
        </a:schemeClr>
      </a:solidFill>
    </a:ln>
  </c:spPr>
  <c:printSettings>
    <c:headerFooter/>
    <c:pageMargins b="0.78740157480314965" l="0.51181102362204722" r="0.31496062992125984" t="0.78740157480314965" header="0.31496062992125984" footer="0.31496062992125984"/>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200"/>
            </a:pPr>
            <a:r>
              <a:rPr lang="en-US" sz="800">
                <a:latin typeface="Arial" panose="020B0604020202020204" pitchFamily="34" charset="0"/>
                <a:cs typeface="Arial" panose="020B0604020202020204" pitchFamily="34" charset="0"/>
              </a:rPr>
              <a:t>30.06.2024</a:t>
            </a:r>
          </a:p>
        </c:rich>
      </c:tx>
      <c:layout>
        <c:manualLayout>
          <c:xMode val="edge"/>
          <c:yMode val="edge"/>
          <c:x val="0.35282633420822396"/>
          <c:y val="0.91666666666666663"/>
        </c:manualLayout>
      </c:layout>
      <c:overlay val="0"/>
    </c:title>
    <c:autoTitleDeleted val="0"/>
    <c:plotArea>
      <c:layout>
        <c:manualLayout>
          <c:layoutTarget val="inner"/>
          <c:xMode val="edge"/>
          <c:yMode val="edge"/>
          <c:x val="1.5051451901845585E-3"/>
          <c:y val="5.5142235352280126E-2"/>
          <c:w val="0.99700610500610498"/>
          <c:h val="0.77002555834769681"/>
        </c:manualLayout>
      </c:layout>
      <c:pieChart>
        <c:varyColors val="1"/>
        <c:ser>
          <c:idx val="0"/>
          <c:order val="0"/>
          <c:tx>
            <c:strRef>
              <c:f>'Daten Diagramme'!$D$17</c:f>
              <c:strCache>
                <c:ptCount val="1"/>
                <c:pt idx="0">
                  <c:v>Anzahl Betriebe 2024</c:v>
                </c:pt>
              </c:strCache>
            </c:strRef>
          </c:tx>
          <c:dPt>
            <c:idx val="0"/>
            <c:bubble3D val="0"/>
            <c:spPr>
              <a:solidFill>
                <a:schemeClr val="tx2">
                  <a:lumMod val="60000"/>
                  <a:lumOff val="40000"/>
                </a:schemeClr>
              </a:solidFill>
            </c:spPr>
            <c:extLst>
              <c:ext xmlns:c16="http://schemas.microsoft.com/office/drawing/2014/chart" uri="{C3380CC4-5D6E-409C-BE32-E72D297353CC}">
                <c16:uniqueId val="{00000001-862B-4EEB-9D18-E6B786E40516}"/>
              </c:ext>
            </c:extLst>
          </c:dPt>
          <c:dPt>
            <c:idx val="1"/>
            <c:bubble3D val="0"/>
            <c:spPr>
              <a:solidFill>
                <a:schemeClr val="accent2">
                  <a:lumMod val="60000"/>
                  <a:lumOff val="40000"/>
                </a:schemeClr>
              </a:solidFill>
            </c:spPr>
            <c:extLst>
              <c:ext xmlns:c16="http://schemas.microsoft.com/office/drawing/2014/chart" uri="{C3380CC4-5D6E-409C-BE32-E72D297353CC}">
                <c16:uniqueId val="{00000003-862B-4EEB-9D18-E6B786E40516}"/>
              </c:ext>
            </c:extLst>
          </c:dPt>
          <c:dPt>
            <c:idx val="3"/>
            <c:bubble3D val="0"/>
            <c:spPr>
              <a:solidFill>
                <a:schemeClr val="accent4">
                  <a:lumMod val="60000"/>
                  <a:lumOff val="40000"/>
                </a:schemeClr>
              </a:solidFill>
            </c:spPr>
            <c:extLst>
              <c:ext xmlns:c16="http://schemas.microsoft.com/office/drawing/2014/chart" uri="{C3380CC4-5D6E-409C-BE32-E72D297353CC}">
                <c16:uniqueId val="{00000005-862B-4EEB-9D18-E6B786E40516}"/>
              </c:ext>
            </c:extLst>
          </c:dPt>
          <c:dLbls>
            <c:dLbl>
              <c:idx val="0"/>
              <c:layout>
                <c:manualLayout>
                  <c:x val="-0.11843733421522223"/>
                  <c:y val="-0.16265141443482081"/>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862B-4EEB-9D18-E6B786E40516}"/>
                </c:ext>
              </c:extLst>
            </c:dLbl>
            <c:dLbl>
              <c:idx val="1"/>
              <c:layout>
                <c:manualLayout>
                  <c:x val="9.1695391414141486E-2"/>
                  <c:y val="-5.9260792955855889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862B-4EEB-9D18-E6B786E40516}"/>
                </c:ext>
              </c:extLst>
            </c:dLbl>
            <c:dLbl>
              <c:idx val="3"/>
              <c:layout>
                <c:manualLayout>
                  <c:x val="1.5219791666666666E-2"/>
                  <c:y val="1.2676910884616175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862B-4EEB-9D18-E6B786E40516}"/>
                </c:ext>
              </c:extLst>
            </c:dLbl>
            <c:dLbl>
              <c:idx val="5"/>
              <c:layout>
                <c:manualLayout>
                  <c:x val="-0.11815189337419846"/>
                  <c:y val="-1.398785319689277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62B-4EEB-9D18-E6B786E40516}"/>
                </c:ext>
              </c:extLst>
            </c:dLbl>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de-DE"/>
              </a:p>
            </c:txPr>
            <c:dLblPos val="inEnd"/>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'Daten Diagramme'!$A$18:$B$21</c:f>
              <c:strCache>
                <c:ptCount val="4"/>
                <c:pt idx="0">
                  <c:v>1 - 19 Beschäftigte</c:v>
                </c:pt>
                <c:pt idx="1">
                  <c:v>20 - 49 Beschäftigte</c:v>
                </c:pt>
                <c:pt idx="2">
                  <c:v>50 - 99 Beschäftigte</c:v>
                </c:pt>
                <c:pt idx="3">
                  <c:v>100 und mehr Beschäftigte</c:v>
                </c:pt>
              </c:strCache>
            </c:strRef>
          </c:cat>
          <c:val>
            <c:numRef>
              <c:f>'Daten Diagramme'!$D$18:$D$21</c:f>
              <c:numCache>
                <c:formatCode>General</c:formatCode>
                <c:ptCount val="4"/>
                <c:pt idx="0">
                  <c:v>427</c:v>
                </c:pt>
                <c:pt idx="1">
                  <c:v>178</c:v>
                </c:pt>
                <c:pt idx="2">
                  <c:v>35</c:v>
                </c:pt>
                <c:pt idx="3">
                  <c:v>9</c:v>
                </c:pt>
              </c:numCache>
            </c:numRef>
          </c:val>
          <c:extLst>
            <c:ext xmlns:c16="http://schemas.microsoft.com/office/drawing/2014/chart" uri="{C3380CC4-5D6E-409C-BE32-E72D297353CC}">
              <c16:uniqueId val="{00000007-862B-4EEB-9D18-E6B786E40516}"/>
            </c:ext>
          </c:extLst>
        </c:ser>
        <c:dLbls>
          <c:showLegendKey val="0"/>
          <c:showVal val="1"/>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8740157480314965" l="0.51181102362204722" r="0.51181102362204722" t="0.78740157480314965" header="0.31496062992125984" footer="0.31496062992125984"/>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200"/>
            </a:pPr>
            <a:r>
              <a:rPr lang="en-US" sz="800">
                <a:latin typeface="Arial" panose="020B0604020202020204" pitchFamily="34" charset="0"/>
                <a:cs typeface="Arial" panose="020B0604020202020204" pitchFamily="34" charset="0"/>
              </a:rPr>
              <a:t>30.06.2023</a:t>
            </a:r>
          </a:p>
        </c:rich>
      </c:tx>
      <c:layout>
        <c:manualLayout>
          <c:xMode val="edge"/>
          <c:yMode val="edge"/>
          <c:x val="0.35282633420822396"/>
          <c:y val="0.91666666666666663"/>
        </c:manualLayout>
      </c:layout>
      <c:overlay val="0"/>
    </c:title>
    <c:autoTitleDeleted val="0"/>
    <c:plotArea>
      <c:layout>
        <c:manualLayout>
          <c:layoutTarget val="inner"/>
          <c:xMode val="edge"/>
          <c:yMode val="edge"/>
          <c:x val="1.5051451901845585E-3"/>
          <c:y val="5.5142235352280126E-2"/>
          <c:w val="0.99700610500610498"/>
          <c:h val="0.77002555834769681"/>
        </c:manualLayout>
      </c:layout>
      <c:pieChart>
        <c:varyColors val="1"/>
        <c:ser>
          <c:idx val="0"/>
          <c:order val="0"/>
          <c:tx>
            <c:strRef>
              <c:f>'Daten Diagramme'!$C$17</c:f>
              <c:strCache>
                <c:ptCount val="1"/>
                <c:pt idx="0">
                  <c:v>Anzahl Betriebe 2023</c:v>
                </c:pt>
              </c:strCache>
            </c:strRef>
          </c:tx>
          <c:dPt>
            <c:idx val="0"/>
            <c:bubble3D val="0"/>
            <c:spPr>
              <a:solidFill>
                <a:schemeClr val="tx2">
                  <a:lumMod val="60000"/>
                  <a:lumOff val="40000"/>
                </a:schemeClr>
              </a:solidFill>
            </c:spPr>
            <c:extLst>
              <c:ext xmlns:c16="http://schemas.microsoft.com/office/drawing/2014/chart" uri="{C3380CC4-5D6E-409C-BE32-E72D297353CC}">
                <c16:uniqueId val="{00000001-23D5-4B2D-943C-6C6C6D1102AB}"/>
              </c:ext>
            </c:extLst>
          </c:dPt>
          <c:dPt>
            <c:idx val="1"/>
            <c:bubble3D val="0"/>
            <c:spPr>
              <a:solidFill>
                <a:schemeClr val="accent2">
                  <a:lumMod val="60000"/>
                  <a:lumOff val="40000"/>
                </a:schemeClr>
              </a:solidFill>
            </c:spPr>
            <c:extLst>
              <c:ext xmlns:c16="http://schemas.microsoft.com/office/drawing/2014/chart" uri="{C3380CC4-5D6E-409C-BE32-E72D297353CC}">
                <c16:uniqueId val="{00000003-23D5-4B2D-943C-6C6C6D1102AB}"/>
              </c:ext>
            </c:extLst>
          </c:dPt>
          <c:dPt>
            <c:idx val="3"/>
            <c:bubble3D val="0"/>
            <c:spPr>
              <a:solidFill>
                <a:schemeClr val="accent4">
                  <a:lumMod val="60000"/>
                  <a:lumOff val="40000"/>
                </a:schemeClr>
              </a:solidFill>
            </c:spPr>
            <c:extLst>
              <c:ext xmlns:c16="http://schemas.microsoft.com/office/drawing/2014/chart" uri="{C3380CC4-5D6E-409C-BE32-E72D297353CC}">
                <c16:uniqueId val="{00000005-23D5-4B2D-943C-6C6C6D1102AB}"/>
              </c:ext>
            </c:extLst>
          </c:dPt>
          <c:dLbls>
            <c:dLbl>
              <c:idx val="0"/>
              <c:layout>
                <c:manualLayout>
                  <c:x val="-0.1543402777777777"/>
                  <c:y val="-0.190507097672564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3D5-4B2D-943C-6C6C6D1102AB}"/>
                </c:ext>
              </c:extLst>
            </c:dLbl>
            <c:dLbl>
              <c:idx val="1"/>
              <c:layout>
                <c:manualLayout>
                  <c:x val="0.12127714646464646"/>
                  <c:y val="6.0162180638617356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3D5-4B2D-943C-6C6C6D1102AB}"/>
                </c:ext>
              </c:extLst>
            </c:dLbl>
            <c:dLbl>
              <c:idx val="3"/>
              <c:layout>
                <c:manualLayout>
                  <c:x val="2.0059027777777697E-2"/>
                  <c:y val="1.5715085768610557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3D5-4B2D-943C-6C6C6D1102AB}"/>
                </c:ext>
              </c:extLst>
            </c:dLbl>
            <c:dLbl>
              <c:idx val="5"/>
              <c:layout>
                <c:manualLayout>
                  <c:x val="-0.12452335858585858"/>
                  <c:y val="-7.8162511793545032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3D5-4B2D-943C-6C6C6D1102AB}"/>
                </c:ext>
              </c:extLst>
            </c:dLbl>
            <c:numFmt formatCode="0.0%" sourceLinked="0"/>
            <c:spPr>
              <a:noFill/>
              <a:ln>
                <a:noFill/>
              </a:ln>
              <a:effectLst/>
            </c:spPr>
            <c:txPr>
              <a:bodyPr/>
              <a:lstStyle/>
              <a:p>
                <a:pPr>
                  <a:defRPr sz="800" baseline="0">
                    <a:latin typeface="Arial" panose="020B0604020202020204" pitchFamily="34" charset="0"/>
                    <a:cs typeface="Arial" panose="020B0604020202020204" pitchFamily="34" charset="0"/>
                  </a:defRPr>
                </a:pPr>
                <a:endParaRPr lang="de-DE"/>
              </a:p>
            </c:txPr>
            <c:dLblPos val="inEnd"/>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'Daten Diagramme'!$A$18:$B$21</c:f>
              <c:strCache>
                <c:ptCount val="4"/>
                <c:pt idx="0">
                  <c:v>1 - 19 Beschäftigte</c:v>
                </c:pt>
                <c:pt idx="1">
                  <c:v>20 - 49 Beschäftigte</c:v>
                </c:pt>
                <c:pt idx="2">
                  <c:v>50 - 99 Beschäftigte</c:v>
                </c:pt>
                <c:pt idx="3">
                  <c:v>100 und mehr Beschäftigte</c:v>
                </c:pt>
              </c:strCache>
            </c:strRef>
          </c:cat>
          <c:val>
            <c:numRef>
              <c:f>'Daten Diagramme'!$C$18:$C$21</c:f>
              <c:numCache>
                <c:formatCode>General</c:formatCode>
                <c:ptCount val="4"/>
                <c:pt idx="0">
                  <c:v>472</c:v>
                </c:pt>
                <c:pt idx="1">
                  <c:v>181</c:v>
                </c:pt>
                <c:pt idx="2">
                  <c:v>37</c:v>
                </c:pt>
                <c:pt idx="3">
                  <c:v>10</c:v>
                </c:pt>
              </c:numCache>
            </c:numRef>
          </c:val>
          <c:extLst>
            <c:ext xmlns:c16="http://schemas.microsoft.com/office/drawing/2014/chart" uri="{C3380CC4-5D6E-409C-BE32-E72D297353CC}">
              <c16:uniqueId val="{00000007-23D5-4B2D-943C-6C6C6D1102AB}"/>
            </c:ext>
          </c:extLst>
        </c:ser>
        <c:dLbls>
          <c:showLegendKey val="0"/>
          <c:showVal val="1"/>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8740157480314965" l="0.51181102362204722" r="0.51181102362204722" t="0.78740157480314965" header="0.31496062992125984" footer="0.31496062992125984"/>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13335</xdr:rowOff>
    </xdr:from>
    <xdr:to>
      <xdr:col>4</xdr:col>
      <xdr:colOff>3278160</xdr:colOff>
      <xdr:row>56</xdr:row>
      <xdr:rowOff>80010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11</xdr:row>
      <xdr:rowOff>28574</xdr:rowOff>
    </xdr:from>
    <xdr:to>
      <xdr:col>3</xdr:col>
      <xdr:colOff>742951</xdr:colOff>
      <xdr:row>33</xdr:row>
      <xdr:rowOff>19050</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828675</xdr:colOff>
      <xdr:row>11</xdr:row>
      <xdr:rowOff>9525</xdr:rowOff>
    </xdr:from>
    <xdr:to>
      <xdr:col>4</xdr:col>
      <xdr:colOff>2952750</xdr:colOff>
      <xdr:row>33</xdr:row>
      <xdr:rowOff>85725</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0.01705</cdr:y>
    </cdr:from>
    <cdr:to>
      <cdr:x>1</cdr:x>
      <cdr:y>0.08133</cdr:y>
    </cdr:to>
    <cdr:sp macro="" textlink="">
      <cdr:nvSpPr>
        <cdr:cNvPr id="2" name="Text Box 12"/>
        <cdr:cNvSpPr txBox="1">
          <a:spLocks xmlns:a="http://schemas.openxmlformats.org/drawingml/2006/main" noChangeArrowheads="1"/>
        </cdr:cNvSpPr>
      </cdr:nvSpPr>
      <cdr:spPr bwMode="auto">
        <a:xfrm xmlns:a="http://schemas.openxmlformats.org/drawingml/2006/main">
          <a:off x="0" y="155733"/>
          <a:ext cx="6570000" cy="587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7432" rIns="36576"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1000" b="1" i="0" u="none" strike="noStrike" baseline="0">
              <a:solidFill>
                <a:srgbClr val="000000"/>
              </a:solidFill>
              <a:latin typeface="Arial"/>
              <a:cs typeface="Arial"/>
            </a:rPr>
            <a:t>Betriebe des Bauhauptgewerbes nach</a:t>
          </a:r>
        </a:p>
        <a:p xmlns:a="http://schemas.openxmlformats.org/drawingml/2006/main">
          <a:pPr algn="ctr" rtl="0">
            <a:defRPr sz="1000"/>
          </a:pPr>
          <a:r>
            <a:rPr lang="de-DE" sz="1000" b="1" i="0" u="none" strike="noStrike" baseline="0">
              <a:solidFill>
                <a:srgbClr val="000000"/>
              </a:solidFill>
              <a:latin typeface="Arial"/>
              <a:cs typeface="Arial"/>
            </a:rPr>
            <a:t> Beschäftigtengrößenklassen</a:t>
          </a:r>
        </a:p>
      </cdr:txBody>
    </cdr:sp>
  </cdr:relSizeAnchor>
  <cdr:relSizeAnchor xmlns:cdr="http://schemas.openxmlformats.org/drawingml/2006/chartDrawing">
    <cdr:from>
      <cdr:x>0.0128</cdr:x>
      <cdr:y>0.95803</cdr:y>
    </cdr:from>
    <cdr:to>
      <cdr:x>0.28032</cdr:x>
      <cdr:y>0.99053</cdr:y>
    </cdr:to>
    <cdr:sp macro="" textlink="">
      <cdr:nvSpPr>
        <cdr:cNvPr id="3" name="Text Box 14"/>
        <cdr:cNvSpPr txBox="1">
          <a:spLocks xmlns:a="http://schemas.openxmlformats.org/drawingml/2006/main" noChangeArrowheads="1"/>
        </cdr:cNvSpPr>
      </cdr:nvSpPr>
      <cdr:spPr bwMode="auto">
        <a:xfrm xmlns:a="http://schemas.openxmlformats.org/drawingml/2006/main">
          <a:off x="79375" y="8751101"/>
          <a:ext cx="1658821" cy="2968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Thüringer Landesamt für Statistik</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32386</xdr:colOff>
      <xdr:row>0</xdr:row>
      <xdr:rowOff>5715</xdr:rowOff>
    </xdr:from>
    <xdr:to>
      <xdr:col>4</xdr:col>
      <xdr:colOff>3345251</xdr:colOff>
      <xdr:row>56</xdr:row>
      <xdr:rowOff>72390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47695</xdr:colOff>
      <xdr:row>8</xdr:row>
      <xdr:rowOff>40397</xdr:rowOff>
    </xdr:from>
    <xdr:to>
      <xdr:col>3</xdr:col>
      <xdr:colOff>714375</xdr:colOff>
      <xdr:row>30</xdr:row>
      <xdr:rowOff>114301</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113614</xdr:colOff>
      <xdr:row>8</xdr:row>
      <xdr:rowOff>41129</xdr:rowOff>
    </xdr:from>
    <xdr:to>
      <xdr:col>4</xdr:col>
      <xdr:colOff>3038475</xdr:colOff>
      <xdr:row>30</xdr:row>
      <xdr:rowOff>95250</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0.01705</cdr:y>
    </cdr:from>
    <cdr:to>
      <cdr:x>1</cdr:x>
      <cdr:y>0.08133</cdr:y>
    </cdr:to>
    <cdr:sp macro="" textlink="">
      <cdr:nvSpPr>
        <cdr:cNvPr id="2" name="Text Box 12"/>
        <cdr:cNvSpPr txBox="1">
          <a:spLocks xmlns:a="http://schemas.openxmlformats.org/drawingml/2006/main" noChangeArrowheads="1"/>
        </cdr:cNvSpPr>
      </cdr:nvSpPr>
      <cdr:spPr bwMode="auto">
        <a:xfrm xmlns:a="http://schemas.openxmlformats.org/drawingml/2006/main">
          <a:off x="0" y="155733"/>
          <a:ext cx="6570000" cy="587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7432" rIns="36576"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1000" b="1" i="0" u="none" strike="noStrike" baseline="0">
              <a:solidFill>
                <a:srgbClr val="000000"/>
              </a:solidFill>
              <a:latin typeface="Arial"/>
              <a:cs typeface="Arial"/>
            </a:rPr>
            <a:t>Beschäftigte des Bauhauptgewerbes nach</a:t>
          </a:r>
        </a:p>
        <a:p xmlns:a="http://schemas.openxmlformats.org/drawingml/2006/main">
          <a:pPr algn="ctr" rtl="0">
            <a:defRPr sz="1000"/>
          </a:pPr>
          <a:r>
            <a:rPr lang="de-DE" sz="1000" b="1" i="0" u="none" strike="noStrike" baseline="0">
              <a:solidFill>
                <a:srgbClr val="000000"/>
              </a:solidFill>
              <a:latin typeface="Arial"/>
              <a:cs typeface="Arial"/>
            </a:rPr>
            <a:t> der Stellung im Betrieb</a:t>
          </a:r>
        </a:p>
      </cdr:txBody>
    </cdr:sp>
  </cdr:relSizeAnchor>
  <cdr:relSizeAnchor xmlns:cdr="http://schemas.openxmlformats.org/drawingml/2006/chartDrawing">
    <cdr:from>
      <cdr:x>0.0128</cdr:x>
      <cdr:y>0.95803</cdr:y>
    </cdr:from>
    <cdr:to>
      <cdr:x>0.28032</cdr:x>
      <cdr:y>0.99053</cdr:y>
    </cdr:to>
    <cdr:sp macro="" textlink="">
      <cdr:nvSpPr>
        <cdr:cNvPr id="3" name="Text Box 14"/>
        <cdr:cNvSpPr txBox="1">
          <a:spLocks xmlns:a="http://schemas.openxmlformats.org/drawingml/2006/main" noChangeArrowheads="1"/>
        </cdr:cNvSpPr>
      </cdr:nvSpPr>
      <cdr:spPr bwMode="auto">
        <a:xfrm xmlns:a="http://schemas.openxmlformats.org/drawingml/2006/main">
          <a:off x="79375" y="8751101"/>
          <a:ext cx="1658821" cy="2968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Thüringer Landesamt für Statistik</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4</xdr:col>
      <xdr:colOff>3312865</xdr:colOff>
      <xdr:row>56</xdr:row>
      <xdr:rowOff>85725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141693</xdr:colOff>
      <xdr:row>8</xdr:row>
      <xdr:rowOff>1946</xdr:rowOff>
    </xdr:from>
    <xdr:to>
      <xdr:col>3</xdr:col>
      <xdr:colOff>885824</xdr:colOff>
      <xdr:row>31</xdr:row>
      <xdr:rowOff>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203200</xdr:colOff>
      <xdr:row>8</xdr:row>
      <xdr:rowOff>6764</xdr:rowOff>
    </xdr:from>
    <xdr:to>
      <xdr:col>5</xdr:col>
      <xdr:colOff>0</xdr:colOff>
      <xdr:row>31</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0.01705</cdr:y>
    </cdr:from>
    <cdr:to>
      <cdr:x>1</cdr:x>
      <cdr:y>0.08133</cdr:y>
    </cdr:to>
    <cdr:sp macro="" textlink="">
      <cdr:nvSpPr>
        <cdr:cNvPr id="2" name="Text Box 12"/>
        <cdr:cNvSpPr txBox="1">
          <a:spLocks xmlns:a="http://schemas.openxmlformats.org/drawingml/2006/main" noChangeArrowheads="1"/>
        </cdr:cNvSpPr>
      </cdr:nvSpPr>
      <cdr:spPr bwMode="auto">
        <a:xfrm xmlns:a="http://schemas.openxmlformats.org/drawingml/2006/main">
          <a:off x="0" y="155733"/>
          <a:ext cx="6570000" cy="587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7432" rIns="36576"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1000" b="1" i="0" u="none" strike="noStrike" baseline="0">
              <a:solidFill>
                <a:srgbClr val="000000"/>
              </a:solidFill>
              <a:latin typeface="Arial"/>
              <a:cs typeface="Arial"/>
            </a:rPr>
            <a:t>Betriebe des Ausbaugewerbes nach</a:t>
          </a:r>
        </a:p>
        <a:p xmlns:a="http://schemas.openxmlformats.org/drawingml/2006/main">
          <a:pPr algn="ctr" rtl="0">
            <a:defRPr sz="1000"/>
          </a:pPr>
          <a:r>
            <a:rPr lang="de-DE" sz="1000" b="1" i="0" u="none" strike="noStrike" baseline="0">
              <a:solidFill>
                <a:srgbClr val="000000"/>
              </a:solidFill>
              <a:latin typeface="Arial"/>
              <a:cs typeface="Arial"/>
            </a:rPr>
            <a:t> Beschäftigtengrößenklassen</a:t>
          </a:r>
        </a:p>
      </cdr:txBody>
    </cdr:sp>
  </cdr:relSizeAnchor>
  <cdr:relSizeAnchor xmlns:cdr="http://schemas.openxmlformats.org/drawingml/2006/chartDrawing">
    <cdr:from>
      <cdr:x>0.0128</cdr:x>
      <cdr:y>0.95803</cdr:y>
    </cdr:from>
    <cdr:to>
      <cdr:x>0.28032</cdr:x>
      <cdr:y>0.99053</cdr:y>
    </cdr:to>
    <cdr:sp macro="" textlink="">
      <cdr:nvSpPr>
        <cdr:cNvPr id="3" name="Text Box 14"/>
        <cdr:cNvSpPr txBox="1">
          <a:spLocks xmlns:a="http://schemas.openxmlformats.org/drawingml/2006/main" noChangeArrowheads="1"/>
        </cdr:cNvSpPr>
      </cdr:nvSpPr>
      <cdr:spPr bwMode="auto">
        <a:xfrm xmlns:a="http://schemas.openxmlformats.org/drawingml/2006/main">
          <a:off x="79375" y="8751101"/>
          <a:ext cx="1658821" cy="2968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Thüringer Landesamt für Statistik</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4</xdr:col>
      <xdr:colOff>3312865</xdr:colOff>
      <xdr:row>56</xdr:row>
      <xdr:rowOff>85725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141694</xdr:colOff>
      <xdr:row>8</xdr:row>
      <xdr:rowOff>1946</xdr:rowOff>
    </xdr:from>
    <xdr:to>
      <xdr:col>3</xdr:col>
      <xdr:colOff>621394</xdr:colOff>
      <xdr:row>33</xdr:row>
      <xdr:rowOff>163285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203200</xdr:colOff>
      <xdr:row>8</xdr:row>
      <xdr:rowOff>6764</xdr:rowOff>
    </xdr:from>
    <xdr:to>
      <xdr:col>4</xdr:col>
      <xdr:colOff>3083200</xdr:colOff>
      <xdr:row>34</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0.01705</cdr:y>
    </cdr:from>
    <cdr:to>
      <cdr:x>1</cdr:x>
      <cdr:y>0.08133</cdr:y>
    </cdr:to>
    <cdr:sp macro="" textlink="">
      <cdr:nvSpPr>
        <cdr:cNvPr id="2" name="Text Box 12"/>
        <cdr:cNvSpPr txBox="1">
          <a:spLocks xmlns:a="http://schemas.openxmlformats.org/drawingml/2006/main" noChangeArrowheads="1"/>
        </cdr:cNvSpPr>
      </cdr:nvSpPr>
      <cdr:spPr bwMode="auto">
        <a:xfrm xmlns:a="http://schemas.openxmlformats.org/drawingml/2006/main">
          <a:off x="0" y="155733"/>
          <a:ext cx="6570000" cy="587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7432" rIns="36576"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1000" b="1" i="0" u="none" strike="noStrike" baseline="0">
              <a:solidFill>
                <a:srgbClr val="000000"/>
              </a:solidFill>
              <a:latin typeface="Source Sans Pro" panose="020B0503030403020204" pitchFamily="34" charset="0"/>
              <a:cs typeface="Arial"/>
            </a:rPr>
            <a:t>Beschäftigte des Ausbaugewerbes nach</a:t>
          </a:r>
        </a:p>
        <a:p xmlns:a="http://schemas.openxmlformats.org/drawingml/2006/main">
          <a:pPr algn="ctr" rtl="0">
            <a:defRPr sz="1000"/>
          </a:pPr>
          <a:r>
            <a:rPr lang="de-DE" sz="1000" b="1" i="0" u="none" strike="noStrike" baseline="0">
              <a:solidFill>
                <a:srgbClr val="000000"/>
              </a:solidFill>
              <a:latin typeface="Source Sans Pro" panose="020B0503030403020204" pitchFamily="34" charset="0"/>
              <a:cs typeface="Arial"/>
            </a:rPr>
            <a:t> Wirtschaftszweigen</a:t>
          </a:r>
        </a:p>
      </cdr:txBody>
    </cdr:sp>
  </cdr:relSizeAnchor>
  <cdr:relSizeAnchor xmlns:cdr="http://schemas.openxmlformats.org/drawingml/2006/chartDrawing">
    <cdr:from>
      <cdr:x>0.0128</cdr:x>
      <cdr:y>0.95803</cdr:y>
    </cdr:from>
    <cdr:to>
      <cdr:x>0.28032</cdr:x>
      <cdr:y>0.99053</cdr:y>
    </cdr:to>
    <cdr:sp macro="" textlink="">
      <cdr:nvSpPr>
        <cdr:cNvPr id="3" name="Text Box 14"/>
        <cdr:cNvSpPr txBox="1">
          <a:spLocks xmlns:a="http://schemas.openxmlformats.org/drawingml/2006/main" noChangeArrowheads="1"/>
        </cdr:cNvSpPr>
      </cdr:nvSpPr>
      <cdr:spPr bwMode="auto">
        <a:xfrm xmlns:a="http://schemas.openxmlformats.org/drawingml/2006/main">
          <a:off x="79375" y="8751101"/>
          <a:ext cx="1658821" cy="2968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0" i="0" u="none" strike="noStrike" baseline="0">
              <a:solidFill>
                <a:srgbClr val="000000"/>
              </a:solidFill>
              <a:latin typeface="Arial"/>
              <a:cs typeface="Arial"/>
            </a:rPr>
            <a:t>Thüringer Landesamt für Statistik</a:t>
          </a:r>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x14ac:dyDescent="0.25"/>
  <cols>
    <col min="1" max="16384" width="80.33203125" style="235"/>
  </cols>
  <sheetData>
    <row r="1" spans="1:2" ht="13.8" x14ac:dyDescent="0.25">
      <c r="A1" s="234" t="s">
        <v>324</v>
      </c>
    </row>
    <row r="3" spans="1:2" ht="26.4" x14ac:dyDescent="0.25">
      <c r="A3" s="251" t="s">
        <v>365</v>
      </c>
    </row>
    <row r="4" spans="1:2" ht="13.8" x14ac:dyDescent="0.25">
      <c r="A4" s="236"/>
    </row>
    <row r="5" spans="1:2" x14ac:dyDescent="0.25">
      <c r="A5" s="237" t="s">
        <v>325</v>
      </c>
    </row>
    <row r="6" spans="1:2" x14ac:dyDescent="0.25">
      <c r="A6" s="237"/>
    </row>
    <row r="7" spans="1:2" x14ac:dyDescent="0.25">
      <c r="A7" s="237"/>
    </row>
    <row r="8" spans="1:2" x14ac:dyDescent="0.25">
      <c r="A8" s="238" t="s">
        <v>326</v>
      </c>
    </row>
    <row r="9" spans="1:2" x14ac:dyDescent="0.25">
      <c r="A9" s="237" t="s">
        <v>327</v>
      </c>
    </row>
    <row r="10" spans="1:2" x14ac:dyDescent="0.25">
      <c r="A10" s="237" t="s">
        <v>328</v>
      </c>
    </row>
    <row r="11" spans="1:2" x14ac:dyDescent="0.25">
      <c r="A11" s="237" t="s">
        <v>329</v>
      </c>
    </row>
    <row r="12" spans="1:2" x14ac:dyDescent="0.25">
      <c r="A12" s="237" t="s">
        <v>330</v>
      </c>
    </row>
    <row r="13" spans="1:2" x14ac:dyDescent="0.25">
      <c r="A13" s="237" t="s">
        <v>331</v>
      </c>
    </row>
    <row r="14" spans="1:2" x14ac:dyDescent="0.25">
      <c r="A14" s="237" t="s">
        <v>332</v>
      </c>
    </row>
    <row r="15" spans="1:2" x14ac:dyDescent="0.25">
      <c r="A15" s="237" t="s">
        <v>333</v>
      </c>
    </row>
    <row r="16" spans="1:2" x14ac:dyDescent="0.25">
      <c r="A16" s="237"/>
      <c r="B16" s="239"/>
    </row>
    <row r="17" spans="1:2" s="240" customFormat="1" x14ac:dyDescent="0.25">
      <c r="A17" s="252" t="s">
        <v>334</v>
      </c>
    </row>
    <row r="18" spans="1:2" s="240" customFormat="1" ht="26.4" x14ac:dyDescent="0.25">
      <c r="A18" s="241" t="s">
        <v>360</v>
      </c>
    </row>
    <row r="19" spans="1:2" s="240" customFormat="1" x14ac:dyDescent="0.25">
      <c r="A19" s="241" t="s">
        <v>361</v>
      </c>
    </row>
    <row r="20" spans="1:2" s="240" customFormat="1" x14ac:dyDescent="0.25">
      <c r="A20" s="241"/>
    </row>
    <row r="21" spans="1:2" x14ac:dyDescent="0.25">
      <c r="A21" s="237" t="s">
        <v>335</v>
      </c>
      <c r="B21" s="239"/>
    </row>
    <row r="22" spans="1:2" x14ac:dyDescent="0.25">
      <c r="A22" s="237" t="s">
        <v>362</v>
      </c>
    </row>
    <row r="23" spans="1:2" ht="13.8" x14ac:dyDescent="0.25">
      <c r="A23" s="237" t="s">
        <v>363</v>
      </c>
      <c r="B23" s="242"/>
    </row>
    <row r="24" spans="1:2" ht="13.8" x14ac:dyDescent="0.25">
      <c r="A24" s="237" t="s">
        <v>364</v>
      </c>
      <c r="B24" s="242"/>
    </row>
    <row r="25" spans="1:2" ht="13.8" x14ac:dyDescent="0.25">
      <c r="A25" s="237" t="s">
        <v>336</v>
      </c>
      <c r="B25" s="242"/>
    </row>
    <row r="26" spans="1:2" x14ac:dyDescent="0.25">
      <c r="A26" s="237"/>
    </row>
    <row r="27" spans="1:2" x14ac:dyDescent="0.25">
      <c r="A27" s="237"/>
    </row>
    <row r="28" spans="1:2" x14ac:dyDescent="0.25">
      <c r="A28" s="238" t="s">
        <v>337</v>
      </c>
    </row>
    <row r="29" spans="1:2" ht="39.6" x14ac:dyDescent="0.25">
      <c r="A29" s="243" t="s">
        <v>338</v>
      </c>
    </row>
    <row r="30" spans="1:2" x14ac:dyDescent="0.25">
      <c r="A30" s="237" t="s">
        <v>339</v>
      </c>
    </row>
    <row r="32" spans="1:2" x14ac:dyDescent="0.25">
      <c r="A32" s="63"/>
      <c r="B32" s="239"/>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zoomScalePageLayoutView="80" workbookViewId="0">
      <selection sqref="A1:J1"/>
    </sheetView>
  </sheetViews>
  <sheetFormatPr baseColWidth="10" defaultColWidth="11.44140625" defaultRowHeight="13.8" x14ac:dyDescent="0.3"/>
  <cols>
    <col min="1" max="1" width="8.109375" style="48" customWidth="1"/>
    <col min="2" max="2" width="33" style="48" customWidth="1"/>
    <col min="3" max="3" width="6.88671875" style="48" customWidth="1"/>
    <col min="4" max="5" width="6" style="48" customWidth="1"/>
    <col min="6" max="6" width="6.109375" style="48" customWidth="1"/>
    <col min="7" max="8" width="5.33203125" style="48" customWidth="1"/>
    <col min="9" max="9" width="7.5546875" style="48" customWidth="1"/>
    <col min="10" max="10" width="8.44140625" style="48" customWidth="1"/>
    <col min="11" max="11" width="4.6640625" style="48" customWidth="1"/>
    <col min="12" max="16384" width="11.44140625" style="48"/>
  </cols>
  <sheetData>
    <row r="1" spans="1:10" s="31" customFormat="1" ht="31.5" customHeight="1" x14ac:dyDescent="0.25">
      <c r="A1" s="187" t="s">
        <v>288</v>
      </c>
      <c r="B1" s="187"/>
      <c r="C1" s="187"/>
      <c r="D1" s="187"/>
      <c r="E1" s="187"/>
      <c r="F1" s="187"/>
      <c r="G1" s="187"/>
      <c r="H1" s="187"/>
      <c r="I1" s="187"/>
      <c r="J1" s="187"/>
    </row>
    <row r="2" spans="1:10" s="31" customFormat="1" ht="19.2" customHeight="1" thickBot="1" x14ac:dyDescent="0.3">
      <c r="A2" s="196" t="s">
        <v>80</v>
      </c>
      <c r="B2" s="198" t="s">
        <v>2</v>
      </c>
      <c r="C2" s="200" t="s">
        <v>0</v>
      </c>
      <c r="D2" s="191"/>
      <c r="E2" s="191"/>
      <c r="F2" s="191"/>
      <c r="G2" s="191"/>
      <c r="H2" s="191"/>
      <c r="I2" s="201" t="s">
        <v>40</v>
      </c>
      <c r="J2" s="203" t="s">
        <v>195</v>
      </c>
    </row>
    <row r="3" spans="1:10" s="31" customFormat="1" ht="40.5" customHeight="1" x14ac:dyDescent="0.25">
      <c r="A3" s="197"/>
      <c r="B3" s="199"/>
      <c r="C3" s="34" t="s">
        <v>189</v>
      </c>
      <c r="D3" s="35" t="s">
        <v>190</v>
      </c>
      <c r="E3" s="35" t="s">
        <v>191</v>
      </c>
      <c r="F3" s="35" t="s">
        <v>192</v>
      </c>
      <c r="G3" s="35" t="s">
        <v>193</v>
      </c>
      <c r="H3" s="36" t="s">
        <v>194</v>
      </c>
      <c r="I3" s="202"/>
      <c r="J3" s="204"/>
    </row>
    <row r="4" spans="1:10" s="31" customFormat="1" ht="19.2" customHeight="1" x14ac:dyDescent="0.25">
      <c r="A4" s="37" t="s">
        <v>56</v>
      </c>
      <c r="B4" s="38" t="s">
        <v>57</v>
      </c>
      <c r="C4" s="89">
        <v>193</v>
      </c>
      <c r="D4" s="89">
        <v>110</v>
      </c>
      <c r="E4" s="89">
        <v>79</v>
      </c>
      <c r="F4" s="89">
        <v>48</v>
      </c>
      <c r="G4" s="89">
        <v>15</v>
      </c>
      <c r="H4" s="89">
        <v>3</v>
      </c>
      <c r="I4" s="89">
        <v>448</v>
      </c>
      <c r="J4" s="89">
        <v>384</v>
      </c>
    </row>
    <row r="5" spans="1:10" s="31" customFormat="1" ht="19.2" customHeight="1" x14ac:dyDescent="0.25">
      <c r="A5" s="37" t="s">
        <v>58</v>
      </c>
      <c r="B5" s="38" t="s">
        <v>59</v>
      </c>
      <c r="C5" s="89">
        <v>21</v>
      </c>
      <c r="D5" s="89">
        <v>26</v>
      </c>
      <c r="E5" s="89">
        <v>17</v>
      </c>
      <c r="F5" s="89">
        <v>28</v>
      </c>
      <c r="G5" s="89">
        <v>9</v>
      </c>
      <c r="H5" s="89">
        <v>10</v>
      </c>
      <c r="I5" s="89">
        <v>111</v>
      </c>
      <c r="J5" s="89">
        <v>71</v>
      </c>
    </row>
    <row r="6" spans="1:10" s="31" customFormat="1" ht="15.45" customHeight="1" x14ac:dyDescent="0.25">
      <c r="A6" s="39"/>
      <c r="B6" s="40" t="s">
        <v>115</v>
      </c>
      <c r="C6" s="83"/>
      <c r="D6" s="83"/>
      <c r="E6" s="83"/>
      <c r="F6" s="83"/>
      <c r="G6" s="83"/>
      <c r="H6" s="83"/>
      <c r="I6" s="89"/>
      <c r="J6" s="89"/>
    </row>
    <row r="7" spans="1:10" s="31" customFormat="1" ht="19.2" customHeight="1" x14ac:dyDescent="0.25">
      <c r="A7" s="41" t="s">
        <v>60</v>
      </c>
      <c r="B7" s="40" t="s">
        <v>61</v>
      </c>
      <c r="C7" s="143">
        <v>16</v>
      </c>
      <c r="D7" s="143">
        <v>24</v>
      </c>
      <c r="E7" s="143">
        <v>12</v>
      </c>
      <c r="F7" s="143">
        <v>23</v>
      </c>
      <c r="G7" s="143">
        <v>7</v>
      </c>
      <c r="H7" s="143">
        <v>7</v>
      </c>
      <c r="I7" s="143">
        <v>89</v>
      </c>
      <c r="J7" s="143">
        <v>60</v>
      </c>
    </row>
    <row r="8" spans="1:10" s="31" customFormat="1" ht="19.2" customHeight="1" x14ac:dyDescent="0.25">
      <c r="A8" s="37" t="s">
        <v>62</v>
      </c>
      <c r="B8" s="38" t="s">
        <v>63</v>
      </c>
      <c r="C8" s="89">
        <v>36</v>
      </c>
      <c r="D8" s="89">
        <v>22</v>
      </c>
      <c r="E8" s="89">
        <v>24</v>
      </c>
      <c r="F8" s="89">
        <v>30</v>
      </c>
      <c r="G8" s="89">
        <v>7</v>
      </c>
      <c r="H8" s="89">
        <v>7</v>
      </c>
      <c r="I8" s="89">
        <v>126</v>
      </c>
      <c r="J8" s="89">
        <v>74</v>
      </c>
    </row>
    <row r="9" spans="1:10" s="31" customFormat="1" ht="25.5" customHeight="1" x14ac:dyDescent="0.25">
      <c r="A9" s="42" t="s">
        <v>64</v>
      </c>
      <c r="B9" s="43" t="s">
        <v>244</v>
      </c>
      <c r="C9" s="143">
        <v>23</v>
      </c>
      <c r="D9" s="143">
        <v>14</v>
      </c>
      <c r="E9" s="143">
        <v>18</v>
      </c>
      <c r="F9" s="143">
        <v>18</v>
      </c>
      <c r="G9" s="143">
        <v>6</v>
      </c>
      <c r="H9" s="143">
        <v>5</v>
      </c>
      <c r="I9" s="143">
        <v>84</v>
      </c>
      <c r="J9" s="143">
        <v>51</v>
      </c>
    </row>
    <row r="10" spans="1:10" s="31" customFormat="1" ht="19.2" customHeight="1" x14ac:dyDescent="0.25">
      <c r="A10" s="41" t="s">
        <v>65</v>
      </c>
      <c r="B10" s="44" t="s">
        <v>66</v>
      </c>
      <c r="C10" s="143">
        <v>13</v>
      </c>
      <c r="D10" s="143">
        <v>8</v>
      </c>
      <c r="E10" s="143">
        <v>6</v>
      </c>
      <c r="F10" s="143">
        <v>12</v>
      </c>
      <c r="G10" s="143">
        <v>1</v>
      </c>
      <c r="H10" s="143">
        <v>2</v>
      </c>
      <c r="I10" s="143">
        <v>42</v>
      </c>
      <c r="J10" s="143">
        <v>23</v>
      </c>
    </row>
    <row r="11" spans="1:10" s="31" customFormat="1" ht="19.2" customHeight="1" x14ac:dyDescent="0.25">
      <c r="A11" s="37" t="s">
        <v>67</v>
      </c>
      <c r="B11" s="45" t="s">
        <v>68</v>
      </c>
      <c r="C11" s="89">
        <v>81</v>
      </c>
      <c r="D11" s="89">
        <v>46</v>
      </c>
      <c r="E11" s="89">
        <v>24</v>
      </c>
      <c r="F11" s="89">
        <v>25</v>
      </c>
      <c r="G11" s="89">
        <v>9</v>
      </c>
      <c r="H11" s="89">
        <v>1</v>
      </c>
      <c r="I11" s="89">
        <v>186</v>
      </c>
      <c r="J11" s="89">
        <v>84</v>
      </c>
    </row>
    <row r="12" spans="1:10" s="31" customFormat="1" ht="25.5" customHeight="1" x14ac:dyDescent="0.25">
      <c r="A12" s="46" t="s">
        <v>69</v>
      </c>
      <c r="B12" s="47" t="s">
        <v>245</v>
      </c>
      <c r="C12" s="89">
        <v>36</v>
      </c>
      <c r="D12" s="89">
        <v>11</v>
      </c>
      <c r="E12" s="89">
        <v>5</v>
      </c>
      <c r="F12" s="89">
        <v>3</v>
      </c>
      <c r="G12" s="89">
        <v>1</v>
      </c>
      <c r="H12" s="89" t="s">
        <v>143</v>
      </c>
      <c r="I12" s="89">
        <v>56</v>
      </c>
      <c r="J12" s="89">
        <v>6</v>
      </c>
    </row>
    <row r="13" spans="1:10" s="31" customFormat="1" ht="15.9" customHeight="1" x14ac:dyDescent="0.25">
      <c r="B13" s="40" t="s">
        <v>115</v>
      </c>
      <c r="C13" s="144"/>
      <c r="D13" s="144"/>
      <c r="E13" s="144"/>
      <c r="F13" s="144"/>
      <c r="G13" s="144"/>
      <c r="H13" s="144"/>
      <c r="I13" s="89"/>
      <c r="J13" s="89"/>
    </row>
    <row r="14" spans="1:10" s="31" customFormat="1" ht="19.2" customHeight="1" x14ac:dyDescent="0.25">
      <c r="A14" s="41" t="s">
        <v>70</v>
      </c>
      <c r="B14" s="44" t="s">
        <v>71</v>
      </c>
      <c r="C14" s="143">
        <v>26</v>
      </c>
      <c r="D14" s="143">
        <v>10</v>
      </c>
      <c r="E14" s="143">
        <v>5</v>
      </c>
      <c r="F14" s="143">
        <v>1</v>
      </c>
      <c r="G14" s="143" t="s">
        <v>143</v>
      </c>
      <c r="H14" s="143" t="s">
        <v>143</v>
      </c>
      <c r="I14" s="143">
        <v>42</v>
      </c>
      <c r="J14" s="143">
        <v>5</v>
      </c>
    </row>
    <row r="15" spans="1:10" s="31" customFormat="1" ht="19.2" customHeight="1" x14ac:dyDescent="0.25">
      <c r="A15" s="41" t="s">
        <v>72</v>
      </c>
      <c r="B15" s="44" t="s">
        <v>198</v>
      </c>
      <c r="C15" s="143">
        <v>10</v>
      </c>
      <c r="D15" s="143">
        <v>1</v>
      </c>
      <c r="E15" s="143" t="s">
        <v>143</v>
      </c>
      <c r="F15" s="143">
        <v>1</v>
      </c>
      <c r="G15" s="143">
        <v>1</v>
      </c>
      <c r="H15" s="143" t="s">
        <v>143</v>
      </c>
      <c r="I15" s="143">
        <v>13</v>
      </c>
      <c r="J15" s="143">
        <v>1</v>
      </c>
    </row>
    <row r="16" spans="1:10" s="31" customFormat="1" ht="19.2" customHeight="1" x14ac:dyDescent="0.25">
      <c r="A16" s="37" t="s">
        <v>73</v>
      </c>
      <c r="B16" s="38" t="s">
        <v>74</v>
      </c>
      <c r="C16" s="89">
        <v>1135</v>
      </c>
      <c r="D16" s="89">
        <v>348</v>
      </c>
      <c r="E16" s="89">
        <v>134</v>
      </c>
      <c r="F16" s="89">
        <v>53</v>
      </c>
      <c r="G16" s="89">
        <v>16</v>
      </c>
      <c r="H16" s="89">
        <v>4</v>
      </c>
      <c r="I16" s="89">
        <v>1690</v>
      </c>
      <c r="J16" s="89">
        <v>1337</v>
      </c>
    </row>
    <row r="17" spans="1:10" s="31" customFormat="1" ht="15.9" customHeight="1" x14ac:dyDescent="0.25">
      <c r="B17" s="40" t="s">
        <v>115</v>
      </c>
      <c r="C17" s="144"/>
      <c r="D17" s="144"/>
      <c r="E17" s="144"/>
      <c r="F17" s="144"/>
      <c r="G17" s="144"/>
      <c r="H17" s="144"/>
      <c r="I17" s="89"/>
      <c r="J17" s="89"/>
    </row>
    <row r="18" spans="1:10" s="31" customFormat="1" ht="19.2" customHeight="1" x14ac:dyDescent="0.25">
      <c r="A18" s="41" t="s">
        <v>75</v>
      </c>
      <c r="B18" s="44" t="s">
        <v>43</v>
      </c>
      <c r="C18" s="143">
        <v>357</v>
      </c>
      <c r="D18" s="143">
        <v>145</v>
      </c>
      <c r="E18" s="143">
        <v>56</v>
      </c>
      <c r="F18" s="143">
        <v>14</v>
      </c>
      <c r="G18" s="143">
        <v>4</v>
      </c>
      <c r="H18" s="143" t="s">
        <v>143</v>
      </c>
      <c r="I18" s="143">
        <v>576</v>
      </c>
      <c r="J18" s="143">
        <v>525</v>
      </c>
    </row>
    <row r="19" spans="1:10" s="31" customFormat="1" ht="19.2" customHeight="1" x14ac:dyDescent="0.25">
      <c r="A19" s="41" t="s">
        <v>76</v>
      </c>
      <c r="B19" s="44" t="s">
        <v>3</v>
      </c>
      <c r="C19" s="143">
        <v>286</v>
      </c>
      <c r="D19" s="143">
        <v>79</v>
      </c>
      <c r="E19" s="143">
        <v>22</v>
      </c>
      <c r="F19" s="143">
        <v>7</v>
      </c>
      <c r="G19" s="143">
        <v>1</v>
      </c>
      <c r="H19" s="143" t="s">
        <v>143</v>
      </c>
      <c r="I19" s="143">
        <v>395</v>
      </c>
      <c r="J19" s="143">
        <v>348</v>
      </c>
    </row>
    <row r="20" spans="1:10" s="31" customFormat="1" ht="19.2" customHeight="1" x14ac:dyDescent="0.25">
      <c r="A20" s="41" t="s">
        <v>77</v>
      </c>
      <c r="B20" s="44" t="s">
        <v>78</v>
      </c>
      <c r="C20" s="143">
        <v>37</v>
      </c>
      <c r="D20" s="143">
        <v>29</v>
      </c>
      <c r="E20" s="143">
        <v>17</v>
      </c>
      <c r="F20" s="143">
        <v>2</v>
      </c>
      <c r="G20" s="143">
        <v>1</v>
      </c>
      <c r="H20" s="143" t="s">
        <v>143</v>
      </c>
      <c r="I20" s="143">
        <v>86</v>
      </c>
      <c r="J20" s="143">
        <v>80</v>
      </c>
    </row>
    <row r="21" spans="1:10" s="31" customFormat="1" ht="19.2" customHeight="1" x14ac:dyDescent="0.25">
      <c r="A21" s="41" t="s">
        <v>79</v>
      </c>
      <c r="B21" s="44" t="s">
        <v>199</v>
      </c>
      <c r="C21" s="143">
        <v>421</v>
      </c>
      <c r="D21" s="143">
        <v>90</v>
      </c>
      <c r="E21" s="143">
        <v>36</v>
      </c>
      <c r="F21" s="143">
        <v>30</v>
      </c>
      <c r="G21" s="143">
        <v>10</v>
      </c>
      <c r="H21" s="143">
        <v>4</v>
      </c>
      <c r="I21" s="143">
        <v>591</v>
      </c>
      <c r="J21" s="143">
        <v>345</v>
      </c>
    </row>
    <row r="22" spans="1:10" s="31" customFormat="1" ht="32.4" x14ac:dyDescent="0.25">
      <c r="A22" s="112" t="s">
        <v>200</v>
      </c>
      <c r="B22" s="38" t="s">
        <v>4</v>
      </c>
      <c r="C22" s="89">
        <v>1502</v>
      </c>
      <c r="D22" s="89">
        <v>563</v>
      </c>
      <c r="E22" s="89">
        <v>283</v>
      </c>
      <c r="F22" s="89">
        <v>187</v>
      </c>
      <c r="G22" s="89">
        <v>57</v>
      </c>
      <c r="H22" s="89">
        <v>25</v>
      </c>
      <c r="I22" s="89">
        <v>2617</v>
      </c>
      <c r="J22" s="89">
        <v>1956</v>
      </c>
    </row>
  </sheetData>
  <mergeCells count="6">
    <mergeCell ref="A1:J1"/>
    <mergeCell ref="A2:A3"/>
    <mergeCell ref="B2:B3"/>
    <mergeCell ref="C2:H2"/>
    <mergeCell ref="I2:I3"/>
    <mergeCell ref="J2:J3"/>
  </mergeCells>
  <pageMargins left="0.70866141732283472" right="0.51181102362204722" top="0.59055118110236227" bottom="0.59055118110236227" header="0.31496062992125984" footer="0.31496062992125984"/>
  <pageSetup paperSize="9" scale="98" orientation="portrait" r:id="rId1"/>
  <headerFooter alignWithMargins="0">
    <oddHeader>&amp;C&amp;"Arial,Standard"&amp;8-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zoomScalePageLayoutView="90" workbookViewId="0">
      <selection sqref="A1:J1"/>
    </sheetView>
  </sheetViews>
  <sheetFormatPr baseColWidth="10" defaultColWidth="11.44140625" defaultRowHeight="13.8" x14ac:dyDescent="0.3"/>
  <cols>
    <col min="1" max="1" width="8" style="33" customWidth="1"/>
    <col min="2" max="2" width="33.88671875" style="33" customWidth="1"/>
    <col min="3" max="8" width="5.88671875" style="33" customWidth="1"/>
    <col min="9" max="10" width="7.109375" style="33" customWidth="1"/>
    <col min="11" max="11" width="4.6640625" style="33" customWidth="1"/>
    <col min="12" max="16384" width="11.44140625" style="33"/>
  </cols>
  <sheetData>
    <row r="1" spans="1:10" s="31" customFormat="1" ht="31.5" customHeight="1" x14ac:dyDescent="0.25">
      <c r="A1" s="205" t="s">
        <v>289</v>
      </c>
      <c r="B1" s="205"/>
      <c r="C1" s="205"/>
      <c r="D1" s="205"/>
      <c r="E1" s="205"/>
      <c r="F1" s="205"/>
      <c r="G1" s="205"/>
      <c r="H1" s="205"/>
      <c r="I1" s="205"/>
      <c r="J1" s="205"/>
    </row>
    <row r="2" spans="1:10" s="31" customFormat="1" ht="19.2" customHeight="1" thickBot="1" x14ac:dyDescent="0.3">
      <c r="A2" s="196" t="s">
        <v>80</v>
      </c>
      <c r="B2" s="198" t="s">
        <v>2</v>
      </c>
      <c r="C2" s="206" t="s">
        <v>0</v>
      </c>
      <c r="D2" s="192"/>
      <c r="E2" s="192"/>
      <c r="F2" s="192"/>
      <c r="G2" s="192"/>
      <c r="H2" s="192"/>
      <c r="I2" s="207" t="s">
        <v>40</v>
      </c>
      <c r="J2" s="209" t="s">
        <v>195</v>
      </c>
    </row>
    <row r="3" spans="1:10" s="31" customFormat="1" ht="41.7" customHeight="1" x14ac:dyDescent="0.25">
      <c r="A3" s="197"/>
      <c r="B3" s="199"/>
      <c r="C3" s="35" t="s">
        <v>189</v>
      </c>
      <c r="D3" s="91" t="s">
        <v>190</v>
      </c>
      <c r="E3" s="91" t="s">
        <v>191</v>
      </c>
      <c r="F3" s="91" t="s">
        <v>192</v>
      </c>
      <c r="G3" s="91" t="s">
        <v>193</v>
      </c>
      <c r="H3" s="93" t="s">
        <v>194</v>
      </c>
      <c r="I3" s="208"/>
      <c r="J3" s="210"/>
    </row>
    <row r="4" spans="1:10" s="31" customFormat="1" ht="20.25" customHeight="1" x14ac:dyDescent="0.25">
      <c r="A4" s="37" t="s">
        <v>56</v>
      </c>
      <c r="B4" s="38" t="s">
        <v>57</v>
      </c>
      <c r="C4" s="100">
        <v>378</v>
      </c>
      <c r="D4" s="100">
        <v>726</v>
      </c>
      <c r="E4" s="100">
        <v>1088</v>
      </c>
      <c r="F4" s="100">
        <v>1423</v>
      </c>
      <c r="G4" s="100">
        <v>1097</v>
      </c>
      <c r="H4" s="100">
        <v>381</v>
      </c>
      <c r="I4" s="100">
        <v>5093</v>
      </c>
      <c r="J4" s="100">
        <v>4262</v>
      </c>
    </row>
    <row r="5" spans="1:10" s="31" customFormat="1" ht="20.25" customHeight="1" x14ac:dyDescent="0.25">
      <c r="A5" s="37" t="s">
        <v>58</v>
      </c>
      <c r="B5" s="38" t="s">
        <v>59</v>
      </c>
      <c r="C5" s="100">
        <v>45</v>
      </c>
      <c r="D5" s="100">
        <v>177</v>
      </c>
      <c r="E5" s="100">
        <v>258</v>
      </c>
      <c r="F5" s="100">
        <v>894</v>
      </c>
      <c r="G5" s="100">
        <v>639</v>
      </c>
      <c r="H5" s="100">
        <v>1981</v>
      </c>
      <c r="I5" s="100">
        <v>3994</v>
      </c>
      <c r="J5" s="100">
        <v>2663</v>
      </c>
    </row>
    <row r="6" spans="1:10" s="31" customFormat="1" ht="15.45" customHeight="1" x14ac:dyDescent="0.25">
      <c r="A6" s="39"/>
      <c r="B6" s="40" t="s">
        <v>115</v>
      </c>
      <c r="C6" s="100"/>
      <c r="D6" s="100"/>
      <c r="E6" s="100"/>
      <c r="F6" s="100"/>
      <c r="G6" s="100"/>
      <c r="H6" s="100"/>
      <c r="I6" s="100"/>
      <c r="J6" s="100"/>
    </row>
    <row r="7" spans="1:10" s="31" customFormat="1" ht="20.25" customHeight="1" x14ac:dyDescent="0.25">
      <c r="A7" s="41" t="s">
        <v>60</v>
      </c>
      <c r="B7" s="40" t="s">
        <v>61</v>
      </c>
      <c r="C7" s="103">
        <v>33</v>
      </c>
      <c r="D7" s="103">
        <v>163</v>
      </c>
      <c r="E7" s="103">
        <v>182</v>
      </c>
      <c r="F7" s="103">
        <v>756</v>
      </c>
      <c r="G7" s="103">
        <v>458</v>
      </c>
      <c r="H7" s="103">
        <v>1493</v>
      </c>
      <c r="I7" s="103">
        <v>3085</v>
      </c>
      <c r="J7" s="103">
        <v>2042</v>
      </c>
    </row>
    <row r="8" spans="1:10" s="31" customFormat="1" ht="20.25" customHeight="1" x14ac:dyDescent="0.25">
      <c r="A8" s="37" t="s">
        <v>62</v>
      </c>
      <c r="B8" s="38" t="s">
        <v>63</v>
      </c>
      <c r="C8" s="100">
        <v>83</v>
      </c>
      <c r="D8" s="100">
        <v>149</v>
      </c>
      <c r="E8" s="100">
        <v>347</v>
      </c>
      <c r="F8" s="100">
        <v>961</v>
      </c>
      <c r="G8" s="100" t="s">
        <v>323</v>
      </c>
      <c r="H8" s="100" t="s">
        <v>323</v>
      </c>
      <c r="I8" s="100">
        <v>3291</v>
      </c>
      <c r="J8" s="100">
        <v>1971</v>
      </c>
    </row>
    <row r="9" spans="1:10" s="31" customFormat="1" ht="25.5" customHeight="1" x14ac:dyDescent="0.25">
      <c r="A9" s="41" t="s">
        <v>64</v>
      </c>
      <c r="B9" s="44" t="s">
        <v>244</v>
      </c>
      <c r="C9" s="103">
        <v>53</v>
      </c>
      <c r="D9" s="103">
        <v>97</v>
      </c>
      <c r="E9" s="103">
        <v>266</v>
      </c>
      <c r="F9" s="103">
        <v>600</v>
      </c>
      <c r="G9" s="103">
        <v>380</v>
      </c>
      <c r="H9" s="103">
        <v>956</v>
      </c>
      <c r="I9" s="103">
        <v>2352</v>
      </c>
      <c r="J9" s="103">
        <v>1550</v>
      </c>
    </row>
    <row r="10" spans="1:10" s="31" customFormat="1" ht="20.25" customHeight="1" x14ac:dyDescent="0.25">
      <c r="A10" s="41" t="s">
        <v>65</v>
      </c>
      <c r="B10" s="44" t="s">
        <v>66</v>
      </c>
      <c r="C10" s="103">
        <v>30</v>
      </c>
      <c r="D10" s="103">
        <v>52</v>
      </c>
      <c r="E10" s="103">
        <v>81</v>
      </c>
      <c r="F10" s="103">
        <v>361</v>
      </c>
      <c r="G10" s="103" t="s">
        <v>323</v>
      </c>
      <c r="H10" s="103" t="s">
        <v>323</v>
      </c>
      <c r="I10" s="103">
        <v>939</v>
      </c>
      <c r="J10" s="103">
        <v>421</v>
      </c>
    </row>
    <row r="11" spans="1:10" s="31" customFormat="1" ht="19.2" customHeight="1" x14ac:dyDescent="0.25">
      <c r="A11" s="37" t="s">
        <v>67</v>
      </c>
      <c r="B11" s="45" t="s">
        <v>68</v>
      </c>
      <c r="C11" s="100">
        <v>161</v>
      </c>
      <c r="D11" s="100">
        <v>304</v>
      </c>
      <c r="E11" s="100">
        <v>317</v>
      </c>
      <c r="F11" s="100" t="s">
        <v>323</v>
      </c>
      <c r="G11" s="100" t="s">
        <v>323</v>
      </c>
      <c r="H11" s="100" t="s">
        <v>323</v>
      </c>
      <c r="I11" s="100">
        <v>2281</v>
      </c>
      <c r="J11" s="100">
        <v>1334</v>
      </c>
    </row>
    <row r="12" spans="1:10" s="31" customFormat="1" ht="26.7" customHeight="1" x14ac:dyDescent="0.25">
      <c r="A12" s="37" t="s">
        <v>69</v>
      </c>
      <c r="B12" s="45" t="s">
        <v>245</v>
      </c>
      <c r="C12" s="100">
        <v>58</v>
      </c>
      <c r="D12" s="100">
        <v>78</v>
      </c>
      <c r="E12" s="100">
        <v>69</v>
      </c>
      <c r="F12" s="100" t="s">
        <v>323</v>
      </c>
      <c r="G12" s="100" t="s">
        <v>323</v>
      </c>
      <c r="H12" s="100" t="s">
        <v>143</v>
      </c>
      <c r="I12" s="100">
        <v>341</v>
      </c>
      <c r="J12" s="100">
        <v>77</v>
      </c>
    </row>
    <row r="13" spans="1:10" s="31" customFormat="1" ht="15.9" customHeight="1" x14ac:dyDescent="0.25">
      <c r="A13" s="98"/>
      <c r="B13" s="40" t="s">
        <v>115</v>
      </c>
      <c r="C13" s="100"/>
      <c r="D13" s="100"/>
      <c r="E13" s="100"/>
      <c r="F13" s="100"/>
      <c r="G13" s="100"/>
      <c r="H13" s="100"/>
      <c r="I13" s="100"/>
      <c r="J13" s="100"/>
    </row>
    <row r="14" spans="1:10" s="31" customFormat="1" ht="20.25" customHeight="1" x14ac:dyDescent="0.25">
      <c r="A14" s="41" t="s">
        <v>70</v>
      </c>
      <c r="B14" s="44" t="s">
        <v>71</v>
      </c>
      <c r="C14" s="103">
        <v>42</v>
      </c>
      <c r="D14" s="103" t="s">
        <v>323</v>
      </c>
      <c r="E14" s="103">
        <v>69</v>
      </c>
      <c r="F14" s="103" t="s">
        <v>323</v>
      </c>
      <c r="G14" s="103" t="s">
        <v>143</v>
      </c>
      <c r="H14" s="103" t="s">
        <v>143</v>
      </c>
      <c r="I14" s="103">
        <v>206</v>
      </c>
      <c r="J14" s="103" t="s">
        <v>323</v>
      </c>
    </row>
    <row r="15" spans="1:10" s="31" customFormat="1" ht="20.25" customHeight="1" x14ac:dyDescent="0.25">
      <c r="A15" s="41" t="s">
        <v>72</v>
      </c>
      <c r="B15" s="44" t="s">
        <v>198</v>
      </c>
      <c r="C15" s="103">
        <v>16</v>
      </c>
      <c r="D15" s="103" t="s">
        <v>323</v>
      </c>
      <c r="E15" s="103" t="s">
        <v>143</v>
      </c>
      <c r="F15" s="103" t="s">
        <v>323</v>
      </c>
      <c r="G15" s="103" t="s">
        <v>323</v>
      </c>
      <c r="H15" s="103" t="s">
        <v>143</v>
      </c>
      <c r="I15" s="103">
        <v>101</v>
      </c>
      <c r="J15" s="103" t="s">
        <v>323</v>
      </c>
    </row>
    <row r="16" spans="1:10" s="31" customFormat="1" ht="20.25" customHeight="1" x14ac:dyDescent="0.25">
      <c r="A16" s="37" t="s">
        <v>73</v>
      </c>
      <c r="B16" s="38" t="s">
        <v>74</v>
      </c>
      <c r="C16" s="100">
        <v>2123</v>
      </c>
      <c r="D16" s="100">
        <v>2247</v>
      </c>
      <c r="E16" s="100">
        <v>1744</v>
      </c>
      <c r="F16" s="100">
        <v>1600</v>
      </c>
      <c r="G16" s="100">
        <v>1210</v>
      </c>
      <c r="H16" s="100">
        <v>554</v>
      </c>
      <c r="I16" s="100">
        <v>9478</v>
      </c>
      <c r="J16" s="100">
        <v>7573</v>
      </c>
    </row>
    <row r="17" spans="1:10" s="31" customFormat="1" ht="15.9" customHeight="1" x14ac:dyDescent="0.25">
      <c r="A17" s="98"/>
      <c r="B17" s="40" t="s">
        <v>115</v>
      </c>
      <c r="C17" s="100"/>
      <c r="D17" s="100"/>
      <c r="E17" s="100"/>
      <c r="F17" s="100"/>
      <c r="G17" s="100"/>
      <c r="H17" s="100"/>
      <c r="I17" s="100"/>
      <c r="J17" s="100"/>
    </row>
    <row r="18" spans="1:10" s="31" customFormat="1" ht="20.25" customHeight="1" x14ac:dyDescent="0.25">
      <c r="A18" s="41" t="s">
        <v>75</v>
      </c>
      <c r="B18" s="44" t="s">
        <v>43</v>
      </c>
      <c r="C18" s="103">
        <v>758</v>
      </c>
      <c r="D18" s="103">
        <v>956</v>
      </c>
      <c r="E18" s="103">
        <v>699</v>
      </c>
      <c r="F18" s="103">
        <v>419</v>
      </c>
      <c r="G18" s="103">
        <v>302</v>
      </c>
      <c r="H18" s="103" t="s">
        <v>143</v>
      </c>
      <c r="I18" s="103">
        <v>3134</v>
      </c>
      <c r="J18" s="103">
        <v>2970</v>
      </c>
    </row>
    <row r="19" spans="1:10" s="31" customFormat="1" ht="20.25" customHeight="1" x14ac:dyDescent="0.25">
      <c r="A19" s="41" t="s">
        <v>76</v>
      </c>
      <c r="B19" s="44" t="s">
        <v>3</v>
      </c>
      <c r="C19" s="103">
        <v>490</v>
      </c>
      <c r="D19" s="103">
        <v>519</v>
      </c>
      <c r="E19" s="103">
        <v>289</v>
      </c>
      <c r="F19" s="103" t="s">
        <v>323</v>
      </c>
      <c r="G19" s="103" t="s">
        <v>323</v>
      </c>
      <c r="H19" s="103" t="s">
        <v>143</v>
      </c>
      <c r="I19" s="103">
        <v>1536</v>
      </c>
      <c r="J19" s="103">
        <v>1419</v>
      </c>
    </row>
    <row r="20" spans="1:10" s="31" customFormat="1" ht="20.25" customHeight="1" x14ac:dyDescent="0.25">
      <c r="A20" s="41" t="s">
        <v>77</v>
      </c>
      <c r="B20" s="44" t="s">
        <v>78</v>
      </c>
      <c r="C20" s="103">
        <v>94</v>
      </c>
      <c r="D20" s="103">
        <v>186</v>
      </c>
      <c r="E20" s="103">
        <v>224</v>
      </c>
      <c r="F20" s="103" t="s">
        <v>323</v>
      </c>
      <c r="G20" s="103" t="s">
        <v>323</v>
      </c>
      <c r="H20" s="103" t="s">
        <v>143</v>
      </c>
      <c r="I20" s="103">
        <v>658</v>
      </c>
      <c r="J20" s="103">
        <v>644</v>
      </c>
    </row>
    <row r="21" spans="1:10" s="31" customFormat="1" ht="20.25" customHeight="1" x14ac:dyDescent="0.25">
      <c r="A21" s="41" t="s">
        <v>79</v>
      </c>
      <c r="B21" s="44" t="s">
        <v>199</v>
      </c>
      <c r="C21" s="103">
        <v>711</v>
      </c>
      <c r="D21" s="103">
        <v>555</v>
      </c>
      <c r="E21" s="103">
        <v>493</v>
      </c>
      <c r="F21" s="103">
        <v>930</v>
      </c>
      <c r="G21" s="103">
        <v>767</v>
      </c>
      <c r="H21" s="103">
        <v>554</v>
      </c>
      <c r="I21" s="103">
        <v>4010</v>
      </c>
      <c r="J21" s="103">
        <v>2406</v>
      </c>
    </row>
    <row r="22" spans="1:10" s="31" customFormat="1" ht="32.4" x14ac:dyDescent="0.25">
      <c r="A22" s="112" t="s">
        <v>200</v>
      </c>
      <c r="B22" s="38" t="s">
        <v>4</v>
      </c>
      <c r="C22" s="100">
        <v>2848</v>
      </c>
      <c r="D22" s="100">
        <v>3681</v>
      </c>
      <c r="E22" s="100">
        <v>3823</v>
      </c>
      <c r="F22" s="100">
        <v>5682</v>
      </c>
      <c r="G22" s="100">
        <v>4095</v>
      </c>
      <c r="H22" s="100">
        <v>4349</v>
      </c>
      <c r="I22" s="100">
        <v>24478</v>
      </c>
      <c r="J22" s="100">
        <v>17880</v>
      </c>
    </row>
  </sheetData>
  <mergeCells count="6">
    <mergeCell ref="A1:J1"/>
    <mergeCell ref="A2:A3"/>
    <mergeCell ref="B2:B3"/>
    <mergeCell ref="C2:H2"/>
    <mergeCell ref="I2:I3"/>
    <mergeCell ref="J2:J3"/>
  </mergeCells>
  <pageMargins left="0.70866141732283472" right="0.51181102362204722" top="0.59055118110236227" bottom="0.59055118110236227" header="0.31496062992125984" footer="0.31496062992125984"/>
  <pageSetup paperSize="9" orientation="portrait" r:id="rId1"/>
  <headerFooter alignWithMargins="0">
    <oddHeader>&amp;C&amp;"Arial,Standard"&amp;8-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zoomScaleNormal="100" zoomScalePageLayoutView="70" workbookViewId="0">
      <selection sqref="A1:I1"/>
    </sheetView>
  </sheetViews>
  <sheetFormatPr baseColWidth="10" defaultColWidth="11.44140625" defaultRowHeight="13.8" x14ac:dyDescent="0.3"/>
  <cols>
    <col min="1" max="1" width="33.109375" style="48" customWidth="1"/>
    <col min="2" max="4" width="7" style="48" customWidth="1"/>
    <col min="5" max="7" width="7.109375" style="48" customWidth="1"/>
    <col min="8" max="9" width="7.6640625" style="48" customWidth="1"/>
    <col min="10" max="10" width="4.6640625" style="48" customWidth="1"/>
    <col min="11" max="16384" width="11.44140625" style="48"/>
  </cols>
  <sheetData>
    <row r="1" spans="1:10" s="31" customFormat="1" ht="31.5" customHeight="1" x14ac:dyDescent="0.25">
      <c r="A1" s="211" t="s">
        <v>290</v>
      </c>
      <c r="B1" s="211"/>
      <c r="C1" s="211"/>
      <c r="D1" s="211"/>
      <c r="E1" s="211"/>
      <c r="F1" s="211"/>
      <c r="G1" s="211"/>
      <c r="H1" s="211"/>
      <c r="I1" s="211"/>
    </row>
    <row r="2" spans="1:10" s="31" customFormat="1" ht="19.2" customHeight="1" thickBot="1" x14ac:dyDescent="0.3">
      <c r="A2" s="201" t="s">
        <v>141</v>
      </c>
      <c r="B2" s="191" t="s">
        <v>0</v>
      </c>
      <c r="C2" s="192"/>
      <c r="D2" s="192"/>
      <c r="E2" s="192"/>
      <c r="F2" s="192"/>
      <c r="G2" s="192"/>
      <c r="H2" s="212" t="s">
        <v>40</v>
      </c>
      <c r="I2" s="214" t="s">
        <v>195</v>
      </c>
    </row>
    <row r="3" spans="1:10" s="31" customFormat="1" ht="35.1" customHeight="1" x14ac:dyDescent="0.25">
      <c r="A3" s="202"/>
      <c r="B3" s="35" t="s">
        <v>189</v>
      </c>
      <c r="C3" s="80" t="s">
        <v>190</v>
      </c>
      <c r="D3" s="80" t="s">
        <v>191</v>
      </c>
      <c r="E3" s="80" t="s">
        <v>192</v>
      </c>
      <c r="F3" s="80" t="s">
        <v>193</v>
      </c>
      <c r="G3" s="81" t="s">
        <v>194</v>
      </c>
      <c r="H3" s="213"/>
      <c r="I3" s="215"/>
    </row>
    <row r="4" spans="1:10" s="31" customFormat="1" ht="14.4" customHeight="1" x14ac:dyDescent="0.25">
      <c r="A4" s="82"/>
      <c r="B4" s="83"/>
      <c r="C4" s="83"/>
      <c r="D4" s="83"/>
      <c r="E4" s="83"/>
      <c r="F4" s="83"/>
      <c r="G4" s="83"/>
      <c r="H4" s="84"/>
      <c r="I4" s="83"/>
    </row>
    <row r="5" spans="1:10" s="31" customFormat="1" ht="14.4" customHeight="1" x14ac:dyDescent="0.25">
      <c r="A5" s="85" t="s">
        <v>201</v>
      </c>
      <c r="B5" s="51"/>
      <c r="C5" s="51"/>
      <c r="D5" s="51"/>
      <c r="E5" s="51"/>
      <c r="F5" s="51"/>
      <c r="G5" s="51"/>
      <c r="H5" s="86"/>
      <c r="I5" s="51"/>
    </row>
    <row r="6" spans="1:10" s="31" customFormat="1" ht="14.4" customHeight="1" x14ac:dyDescent="0.25">
      <c r="A6" s="85" t="s">
        <v>47</v>
      </c>
      <c r="B6" s="97">
        <v>1451</v>
      </c>
      <c r="C6" s="97">
        <v>364</v>
      </c>
      <c r="D6" s="97">
        <v>98</v>
      </c>
      <c r="E6" s="97">
        <v>33</v>
      </c>
      <c r="F6" s="97">
        <v>7</v>
      </c>
      <c r="G6" s="97">
        <v>6</v>
      </c>
      <c r="H6" s="97">
        <v>1959</v>
      </c>
      <c r="I6" s="97">
        <v>1450</v>
      </c>
      <c r="J6" s="98"/>
    </row>
    <row r="7" spans="1:10" s="31" customFormat="1" ht="14.4" customHeight="1" x14ac:dyDescent="0.25">
      <c r="A7" s="82"/>
      <c r="B7" s="97"/>
      <c r="C7" s="97"/>
      <c r="D7" s="97"/>
      <c r="E7" s="97"/>
      <c r="F7" s="97"/>
      <c r="G7" s="97"/>
      <c r="H7" s="99"/>
      <c r="I7" s="97"/>
      <c r="J7" s="98"/>
    </row>
    <row r="8" spans="1:10" s="31" customFormat="1" ht="14.4" customHeight="1" x14ac:dyDescent="0.25">
      <c r="A8" s="87"/>
      <c r="B8" s="97"/>
      <c r="C8" s="97"/>
      <c r="D8" s="97"/>
      <c r="E8" s="97"/>
      <c r="F8" s="97"/>
      <c r="G8" s="97"/>
      <c r="H8" s="99"/>
      <c r="I8" s="97"/>
      <c r="J8" s="98"/>
    </row>
    <row r="9" spans="1:10" s="31" customFormat="1" ht="14.4" customHeight="1" x14ac:dyDescent="0.25">
      <c r="A9" s="85" t="s">
        <v>48</v>
      </c>
      <c r="B9" s="97"/>
      <c r="C9" s="97"/>
      <c r="D9" s="97"/>
      <c r="E9" s="97"/>
      <c r="F9" s="97"/>
      <c r="G9" s="97"/>
      <c r="H9" s="99"/>
      <c r="I9" s="97"/>
      <c r="J9" s="98"/>
    </row>
    <row r="10" spans="1:10" s="31" customFormat="1" ht="14.4" customHeight="1" x14ac:dyDescent="0.25">
      <c r="A10" s="85" t="s">
        <v>202</v>
      </c>
      <c r="B10" s="97"/>
      <c r="C10" s="97"/>
      <c r="D10" s="97"/>
      <c r="E10" s="97"/>
      <c r="F10" s="97"/>
      <c r="G10" s="97"/>
      <c r="H10" s="99"/>
      <c r="I10" s="97"/>
      <c r="J10" s="98"/>
    </row>
    <row r="11" spans="1:10" s="31" customFormat="1" ht="19.2" customHeight="1" x14ac:dyDescent="0.25">
      <c r="A11" s="85" t="s">
        <v>203</v>
      </c>
      <c r="B11" s="97">
        <v>456</v>
      </c>
      <c r="C11" s="97">
        <v>724</v>
      </c>
      <c r="D11" s="97">
        <v>728</v>
      </c>
      <c r="E11" s="97">
        <v>1120</v>
      </c>
      <c r="F11" s="97">
        <v>987</v>
      </c>
      <c r="G11" s="97">
        <v>1237</v>
      </c>
      <c r="H11" s="97">
        <v>5252</v>
      </c>
      <c r="I11" s="97">
        <v>3616</v>
      </c>
      <c r="J11" s="98"/>
    </row>
    <row r="12" spans="1:10" s="31" customFormat="1" ht="14.4" customHeight="1" x14ac:dyDescent="0.25">
      <c r="A12" s="87"/>
      <c r="B12" s="97"/>
      <c r="C12" s="97"/>
      <c r="D12" s="97"/>
      <c r="E12" s="97"/>
      <c r="F12" s="97"/>
      <c r="G12" s="97"/>
      <c r="H12" s="97"/>
      <c r="I12" s="97"/>
      <c r="J12" s="98"/>
    </row>
    <row r="13" spans="1:10" s="31" customFormat="1" ht="14.4" customHeight="1" x14ac:dyDescent="0.25">
      <c r="A13" s="87"/>
      <c r="B13" s="97"/>
      <c r="C13" s="97"/>
      <c r="D13" s="97"/>
      <c r="E13" s="97"/>
      <c r="F13" s="97"/>
      <c r="G13" s="97"/>
      <c r="H13" s="97"/>
      <c r="I13" s="97"/>
      <c r="J13" s="98"/>
    </row>
    <row r="14" spans="1:10" s="31" customFormat="1" ht="19.2" customHeight="1" x14ac:dyDescent="0.25">
      <c r="A14" s="85" t="s">
        <v>49</v>
      </c>
      <c r="B14" s="97">
        <v>765</v>
      </c>
      <c r="C14" s="97">
        <v>2025</v>
      </c>
      <c r="D14" s="97">
        <v>2315</v>
      </c>
      <c r="E14" s="97">
        <v>3521</v>
      </c>
      <c r="F14" s="97">
        <v>2335</v>
      </c>
      <c r="G14" s="97">
        <v>2021</v>
      </c>
      <c r="H14" s="97">
        <v>12982</v>
      </c>
      <c r="I14" s="97">
        <v>9604</v>
      </c>
      <c r="J14" s="98"/>
    </row>
    <row r="15" spans="1:10" s="31" customFormat="1" ht="14.4" customHeight="1" x14ac:dyDescent="0.25">
      <c r="A15" s="87"/>
      <c r="B15" s="97"/>
      <c r="C15" s="97"/>
      <c r="D15" s="97"/>
      <c r="E15" s="97"/>
      <c r="F15" s="97"/>
      <c r="G15" s="97"/>
      <c r="H15" s="97"/>
      <c r="I15" s="97"/>
      <c r="J15" s="98"/>
    </row>
    <row r="16" spans="1:10" s="31" customFormat="1" ht="14.4" customHeight="1" x14ac:dyDescent="0.25">
      <c r="A16" s="87"/>
      <c r="B16" s="97"/>
      <c r="C16" s="97"/>
      <c r="D16" s="97"/>
      <c r="E16" s="97"/>
      <c r="F16" s="97"/>
      <c r="G16" s="97"/>
      <c r="H16" s="97"/>
      <c r="I16" s="97"/>
      <c r="J16" s="98"/>
    </row>
    <row r="17" spans="1:10" s="31" customFormat="1" ht="14.4" customHeight="1" x14ac:dyDescent="0.25">
      <c r="A17" s="85" t="s">
        <v>51</v>
      </c>
      <c r="B17" s="97"/>
      <c r="C17" s="97"/>
      <c r="D17" s="97"/>
      <c r="E17" s="97"/>
      <c r="F17" s="97"/>
      <c r="G17" s="97"/>
      <c r="H17" s="97"/>
      <c r="I17" s="97"/>
      <c r="J17" s="98"/>
    </row>
    <row r="18" spans="1:10" s="31" customFormat="1" ht="14.4" customHeight="1" x14ac:dyDescent="0.25">
      <c r="A18" s="85" t="s">
        <v>50</v>
      </c>
      <c r="B18" s="97"/>
      <c r="C18" s="97"/>
      <c r="D18" s="97"/>
      <c r="E18" s="97"/>
      <c r="F18" s="97"/>
      <c r="G18" s="97"/>
      <c r="H18" s="97"/>
      <c r="I18" s="97"/>
      <c r="J18" s="98"/>
    </row>
    <row r="19" spans="1:10" s="31" customFormat="1" ht="19.2" customHeight="1" x14ac:dyDescent="0.25">
      <c r="A19" s="85" t="s">
        <v>204</v>
      </c>
      <c r="B19" s="97">
        <v>101</v>
      </c>
      <c r="C19" s="97">
        <v>310</v>
      </c>
      <c r="D19" s="97">
        <v>455</v>
      </c>
      <c r="E19" s="97">
        <v>733</v>
      </c>
      <c r="F19" s="97">
        <v>507</v>
      </c>
      <c r="G19" s="97">
        <v>397</v>
      </c>
      <c r="H19" s="97">
        <v>2503</v>
      </c>
      <c r="I19" s="97">
        <v>1925</v>
      </c>
      <c r="J19" s="98"/>
    </row>
    <row r="20" spans="1:10" s="31" customFormat="1" ht="14.4" customHeight="1" x14ac:dyDescent="0.25">
      <c r="A20" s="87"/>
      <c r="B20" s="97"/>
      <c r="C20" s="97"/>
      <c r="D20" s="97"/>
      <c r="E20" s="97"/>
      <c r="F20" s="97"/>
      <c r="G20" s="97"/>
      <c r="H20" s="97"/>
      <c r="I20" s="97"/>
      <c r="J20" s="98"/>
    </row>
    <row r="21" spans="1:10" s="31" customFormat="1" ht="14.4" customHeight="1" x14ac:dyDescent="0.25">
      <c r="A21" s="87"/>
      <c r="B21" s="97"/>
      <c r="C21" s="97"/>
      <c r="D21" s="97"/>
      <c r="E21" s="97"/>
      <c r="F21" s="97"/>
      <c r="G21" s="97"/>
      <c r="H21" s="97"/>
      <c r="I21" s="97"/>
      <c r="J21" s="98"/>
    </row>
    <row r="22" spans="1:10" s="31" customFormat="1" ht="14.4" customHeight="1" x14ac:dyDescent="0.25">
      <c r="A22" s="85" t="s">
        <v>55</v>
      </c>
      <c r="B22" s="97"/>
      <c r="C22" s="97"/>
      <c r="D22" s="97"/>
      <c r="E22" s="97"/>
      <c r="F22" s="97"/>
      <c r="G22" s="97"/>
      <c r="H22" s="97"/>
      <c r="I22" s="97"/>
      <c r="J22" s="98"/>
    </row>
    <row r="23" spans="1:10" s="31" customFormat="1" ht="14.4" customHeight="1" x14ac:dyDescent="0.25">
      <c r="A23" s="85" t="s">
        <v>205</v>
      </c>
      <c r="B23" s="97"/>
      <c r="C23" s="97"/>
      <c r="D23" s="97"/>
      <c r="E23" s="97"/>
      <c r="F23" s="97"/>
      <c r="G23" s="97"/>
      <c r="H23" s="97"/>
      <c r="I23" s="97"/>
      <c r="J23" s="98"/>
    </row>
    <row r="24" spans="1:10" s="31" customFormat="1" ht="19.2" customHeight="1" x14ac:dyDescent="0.25">
      <c r="A24" s="85" t="s">
        <v>206</v>
      </c>
      <c r="B24" s="97">
        <v>637</v>
      </c>
      <c r="C24" s="97">
        <v>1613</v>
      </c>
      <c r="D24" s="97">
        <v>1556</v>
      </c>
      <c r="E24" s="97">
        <v>2094</v>
      </c>
      <c r="F24" s="97">
        <v>1332</v>
      </c>
      <c r="G24" s="97">
        <v>1089</v>
      </c>
      <c r="H24" s="97">
        <v>8321</v>
      </c>
      <c r="I24" s="97">
        <v>6456</v>
      </c>
      <c r="J24" s="98"/>
    </row>
    <row r="25" spans="1:10" s="31" customFormat="1" ht="14.4" customHeight="1" x14ac:dyDescent="0.25">
      <c r="A25" s="87"/>
      <c r="B25" s="97"/>
      <c r="C25" s="97"/>
      <c r="D25" s="97"/>
      <c r="E25" s="97"/>
      <c r="F25" s="97"/>
      <c r="G25" s="97"/>
      <c r="H25" s="97"/>
      <c r="I25" s="97"/>
      <c r="J25" s="98"/>
    </row>
    <row r="26" spans="1:10" s="31" customFormat="1" ht="14.4" customHeight="1" x14ac:dyDescent="0.25">
      <c r="A26" s="87"/>
      <c r="B26" s="97"/>
      <c r="C26" s="97"/>
      <c r="D26" s="97"/>
      <c r="E26" s="97"/>
      <c r="F26" s="97"/>
      <c r="G26" s="97"/>
      <c r="H26" s="97"/>
      <c r="I26" s="97"/>
      <c r="J26" s="98"/>
    </row>
    <row r="27" spans="1:10" s="31" customFormat="1" ht="14.4" customHeight="1" x14ac:dyDescent="0.25">
      <c r="A27" s="85" t="s">
        <v>52</v>
      </c>
      <c r="B27" s="97"/>
      <c r="C27" s="97"/>
      <c r="D27" s="97"/>
      <c r="E27" s="97"/>
      <c r="F27" s="97"/>
      <c r="G27" s="97"/>
      <c r="H27" s="97"/>
      <c r="I27" s="97"/>
      <c r="J27" s="98"/>
    </row>
    <row r="28" spans="1:10" s="31" customFormat="1" ht="19.2" customHeight="1" x14ac:dyDescent="0.25">
      <c r="A28" s="85" t="s">
        <v>46</v>
      </c>
      <c r="B28" s="97">
        <v>27</v>
      </c>
      <c r="C28" s="97">
        <v>102</v>
      </c>
      <c r="D28" s="97">
        <v>304</v>
      </c>
      <c r="E28" s="97">
        <v>694</v>
      </c>
      <c r="F28" s="97">
        <v>496</v>
      </c>
      <c r="G28" s="97">
        <v>535</v>
      </c>
      <c r="H28" s="97">
        <v>2158</v>
      </c>
      <c r="I28" s="97">
        <v>1223</v>
      </c>
      <c r="J28" s="98"/>
    </row>
    <row r="29" spans="1:10" s="31" customFormat="1" ht="14.4" customHeight="1" x14ac:dyDescent="0.25">
      <c r="A29" s="87"/>
      <c r="B29" s="97"/>
      <c r="C29" s="97"/>
      <c r="D29" s="97"/>
      <c r="E29" s="97"/>
      <c r="F29" s="97"/>
      <c r="G29" s="97"/>
      <c r="H29" s="97"/>
      <c r="I29" s="97"/>
      <c r="J29" s="98"/>
    </row>
    <row r="30" spans="1:10" s="31" customFormat="1" ht="14.4" customHeight="1" x14ac:dyDescent="0.25">
      <c r="A30" s="87"/>
      <c r="B30" s="97"/>
      <c r="C30" s="97"/>
      <c r="D30" s="97"/>
      <c r="E30" s="97"/>
      <c r="F30" s="97"/>
      <c r="G30" s="97"/>
      <c r="H30" s="97"/>
      <c r="I30" s="97"/>
      <c r="J30" s="98"/>
    </row>
    <row r="31" spans="1:10" s="31" customFormat="1" ht="14.4" customHeight="1" x14ac:dyDescent="0.25">
      <c r="A31" s="85" t="s">
        <v>53</v>
      </c>
      <c r="B31" s="97"/>
      <c r="C31" s="97"/>
      <c r="D31" s="97"/>
      <c r="E31" s="97"/>
      <c r="F31" s="97"/>
      <c r="G31" s="97"/>
      <c r="H31" s="97"/>
      <c r="I31" s="97"/>
      <c r="J31" s="98"/>
    </row>
    <row r="32" spans="1:10" s="31" customFormat="1" ht="19.2" customHeight="1" x14ac:dyDescent="0.25">
      <c r="A32" s="85" t="s">
        <v>54</v>
      </c>
      <c r="B32" s="97">
        <v>127</v>
      </c>
      <c r="C32" s="97">
        <v>411</v>
      </c>
      <c r="D32" s="97">
        <v>531</v>
      </c>
      <c r="E32" s="97">
        <v>782</v>
      </c>
      <c r="F32" s="97">
        <v>554</v>
      </c>
      <c r="G32" s="97">
        <v>825</v>
      </c>
      <c r="H32" s="97">
        <v>3230</v>
      </c>
      <c r="I32" s="97">
        <v>2358</v>
      </c>
      <c r="J32" s="98"/>
    </row>
    <row r="33" spans="1:10" s="31" customFormat="1" ht="14.4" customHeight="1" x14ac:dyDescent="0.25">
      <c r="A33" s="87"/>
      <c r="B33" s="97"/>
      <c r="C33" s="97"/>
      <c r="D33" s="97"/>
      <c r="E33" s="97"/>
      <c r="F33" s="97"/>
      <c r="G33" s="97"/>
      <c r="H33" s="97"/>
      <c r="I33" s="97"/>
      <c r="J33" s="98"/>
    </row>
    <row r="34" spans="1:10" s="31" customFormat="1" ht="14.4" customHeight="1" x14ac:dyDescent="0.25">
      <c r="A34" s="87"/>
      <c r="B34" s="97"/>
      <c r="C34" s="97"/>
      <c r="D34" s="97"/>
      <c r="E34" s="97"/>
      <c r="F34" s="97"/>
      <c r="G34" s="97"/>
      <c r="H34" s="97"/>
      <c r="I34" s="97"/>
      <c r="J34" s="98"/>
    </row>
    <row r="35" spans="1:10" s="31" customFormat="1" ht="14.4" customHeight="1" x14ac:dyDescent="0.25">
      <c r="A35" s="85" t="s">
        <v>44</v>
      </c>
      <c r="B35" s="97"/>
      <c r="C35" s="97"/>
      <c r="D35" s="97"/>
      <c r="E35" s="97"/>
      <c r="F35" s="97"/>
      <c r="G35" s="97"/>
      <c r="H35" s="97"/>
      <c r="I35" s="97"/>
      <c r="J35" s="98"/>
    </row>
    <row r="36" spans="1:10" s="31" customFormat="1" ht="19.2" customHeight="1" x14ac:dyDescent="0.25">
      <c r="A36" s="85" t="s">
        <v>45</v>
      </c>
      <c r="B36" s="97">
        <v>49</v>
      </c>
      <c r="C36" s="97">
        <v>157</v>
      </c>
      <c r="D36" s="97">
        <v>151</v>
      </c>
      <c r="E36" s="97">
        <v>226</v>
      </c>
      <c r="F36" s="97">
        <v>212</v>
      </c>
      <c r="G36" s="97">
        <v>260</v>
      </c>
      <c r="H36" s="97">
        <v>1055</v>
      </c>
      <c r="I36" s="97">
        <v>852</v>
      </c>
      <c r="J36" s="98"/>
    </row>
    <row r="37" spans="1:10" s="31" customFormat="1" ht="14.4" customHeight="1" x14ac:dyDescent="0.25">
      <c r="A37" s="87"/>
      <c r="B37" s="97"/>
      <c r="C37" s="97"/>
      <c r="D37" s="97"/>
      <c r="E37" s="97"/>
      <c r="F37" s="97"/>
      <c r="G37" s="97"/>
      <c r="H37" s="97"/>
      <c r="I37" s="97"/>
      <c r="J37" s="98"/>
    </row>
    <row r="38" spans="1:10" s="31" customFormat="1" ht="14.4" customHeight="1" x14ac:dyDescent="0.25">
      <c r="A38" s="87"/>
      <c r="B38" s="97"/>
      <c r="C38" s="97"/>
      <c r="D38" s="97"/>
      <c r="E38" s="97"/>
      <c r="F38" s="97"/>
      <c r="G38" s="97"/>
      <c r="H38" s="97"/>
      <c r="I38" s="97"/>
      <c r="J38" s="98"/>
    </row>
    <row r="39" spans="1:10" s="31" customFormat="1" ht="19.2" customHeight="1" x14ac:dyDescent="0.25">
      <c r="A39" s="88" t="s">
        <v>5</v>
      </c>
      <c r="B39" s="99">
        <v>2848</v>
      </c>
      <c r="C39" s="99">
        <v>3681</v>
      </c>
      <c r="D39" s="99">
        <v>3823</v>
      </c>
      <c r="E39" s="99">
        <v>5682</v>
      </c>
      <c r="F39" s="99">
        <v>4095</v>
      </c>
      <c r="G39" s="99">
        <v>4349</v>
      </c>
      <c r="H39" s="99">
        <v>24478</v>
      </c>
      <c r="I39" s="99">
        <v>17880</v>
      </c>
      <c r="J39" s="98"/>
    </row>
    <row r="40" spans="1:10" s="31" customFormat="1" ht="14.4" customHeight="1" x14ac:dyDescent="0.25">
      <c r="A40" s="157"/>
      <c r="B40" s="99"/>
      <c r="C40" s="99"/>
      <c r="D40" s="99"/>
      <c r="E40" s="99"/>
      <c r="F40" s="99"/>
      <c r="G40" s="99"/>
      <c r="H40" s="99"/>
      <c r="I40" s="99"/>
      <c r="J40" s="98"/>
    </row>
    <row r="41" spans="1:10" s="31" customFormat="1" ht="14.4" customHeight="1" x14ac:dyDescent="0.25">
      <c r="A41" s="157"/>
      <c r="B41" s="99"/>
      <c r="C41" s="99"/>
      <c r="D41" s="99"/>
      <c r="E41" s="99"/>
      <c r="F41" s="99"/>
      <c r="G41" s="99"/>
      <c r="H41" s="99"/>
      <c r="I41" s="99"/>
      <c r="J41" s="98"/>
    </row>
    <row r="42" spans="1:10" s="31" customFormat="1" ht="19.2" customHeight="1" x14ac:dyDescent="0.25">
      <c r="A42" s="88" t="s">
        <v>96</v>
      </c>
      <c r="B42" s="99">
        <v>4124.7619999999997</v>
      </c>
      <c r="C42" s="99">
        <v>8724.0040000000008</v>
      </c>
      <c r="D42" s="99">
        <v>10765.529</v>
      </c>
      <c r="E42" s="99">
        <v>18800.881000000001</v>
      </c>
      <c r="F42" s="99">
        <v>15283.251</v>
      </c>
      <c r="G42" s="99">
        <v>16092.822</v>
      </c>
      <c r="H42" s="99">
        <v>73791.248999999996</v>
      </c>
      <c r="I42" s="99">
        <v>52335.845999999998</v>
      </c>
      <c r="J42" s="98"/>
    </row>
    <row r="43" spans="1:10" x14ac:dyDescent="0.3">
      <c r="A43" s="90"/>
    </row>
  </sheetData>
  <mergeCells count="5">
    <mergeCell ref="A1:I1"/>
    <mergeCell ref="A2:A3"/>
    <mergeCell ref="B2:G2"/>
    <mergeCell ref="H2:H3"/>
    <mergeCell ref="I2:I3"/>
  </mergeCells>
  <pageMargins left="0.70866141732283472" right="0.51181102362204722" top="0.59055118110236227" bottom="0.59055118110236227" header="0.31496062992125984" footer="0.31496062992125984"/>
  <pageSetup paperSize="9" scale="95" orientation="portrait" r:id="rId1"/>
  <headerFooter alignWithMargins="0">
    <oddHeader>&amp;C&amp;"Arial,Standard"&amp;8-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110" zoomScaleNormal="110" zoomScalePageLayoutView="70" workbookViewId="0">
      <selection sqref="A1:J1"/>
    </sheetView>
  </sheetViews>
  <sheetFormatPr baseColWidth="10" defaultColWidth="11.44140625" defaultRowHeight="13.8" x14ac:dyDescent="0.3"/>
  <cols>
    <col min="1" max="1" width="8.44140625" style="48" customWidth="1"/>
    <col min="2" max="2" width="34" style="48" customWidth="1"/>
    <col min="3" max="8" width="5.88671875" style="48" customWidth="1"/>
    <col min="9" max="9" width="6.88671875" style="48" customWidth="1"/>
    <col min="10" max="10" width="7.33203125" style="48" customWidth="1"/>
    <col min="11" max="11" width="4.6640625" style="48" customWidth="1"/>
    <col min="12" max="16384" width="11.44140625" style="48"/>
  </cols>
  <sheetData>
    <row r="1" spans="1:10" s="31" customFormat="1" ht="31.5" customHeight="1" x14ac:dyDescent="0.25">
      <c r="A1" s="211" t="s">
        <v>291</v>
      </c>
      <c r="B1" s="211"/>
      <c r="C1" s="211"/>
      <c r="D1" s="211"/>
      <c r="E1" s="211"/>
      <c r="F1" s="211"/>
      <c r="G1" s="211"/>
      <c r="H1" s="211"/>
      <c r="I1" s="211"/>
      <c r="J1" s="211"/>
    </row>
    <row r="2" spans="1:10" s="31" customFormat="1" ht="19.2" customHeight="1" thickBot="1" x14ac:dyDescent="0.3">
      <c r="A2" s="196" t="s">
        <v>80</v>
      </c>
      <c r="B2" s="198" t="s">
        <v>2</v>
      </c>
      <c r="C2" s="191" t="s">
        <v>0</v>
      </c>
      <c r="D2" s="192"/>
      <c r="E2" s="192"/>
      <c r="F2" s="192"/>
      <c r="G2" s="192"/>
      <c r="H2" s="192"/>
      <c r="I2" s="207" t="s">
        <v>40</v>
      </c>
      <c r="J2" s="214" t="s">
        <v>195</v>
      </c>
    </row>
    <row r="3" spans="1:10" s="31" customFormat="1" ht="42.15" customHeight="1" x14ac:dyDescent="0.25">
      <c r="A3" s="197"/>
      <c r="B3" s="199"/>
      <c r="C3" s="35" t="s">
        <v>189</v>
      </c>
      <c r="D3" s="91" t="s">
        <v>190</v>
      </c>
      <c r="E3" s="91" t="s">
        <v>191</v>
      </c>
      <c r="F3" s="91" t="s">
        <v>192</v>
      </c>
      <c r="G3" s="91" t="s">
        <v>193</v>
      </c>
      <c r="H3" s="93" t="s">
        <v>194</v>
      </c>
      <c r="I3" s="208"/>
      <c r="J3" s="215"/>
    </row>
    <row r="4" spans="1:10" s="31" customFormat="1" ht="19.2" customHeight="1" x14ac:dyDescent="0.25">
      <c r="A4" s="37" t="s">
        <v>56</v>
      </c>
      <c r="B4" s="38" t="s">
        <v>57</v>
      </c>
      <c r="C4" s="99">
        <v>36.973999999999997</v>
      </c>
      <c r="D4" s="99">
        <v>73.998000000000005</v>
      </c>
      <c r="E4" s="99">
        <v>108.501</v>
      </c>
      <c r="F4" s="99">
        <v>132.80600000000001</v>
      </c>
      <c r="G4" s="99">
        <v>90.777000000000001</v>
      </c>
      <c r="H4" s="99">
        <v>37.088999999999999</v>
      </c>
      <c r="I4" s="99">
        <v>480.14499999999998</v>
      </c>
      <c r="J4" s="99">
        <v>426.459</v>
      </c>
    </row>
    <row r="5" spans="1:10" s="31" customFormat="1" ht="19.2" customHeight="1" x14ac:dyDescent="0.25">
      <c r="A5" s="37" t="s">
        <v>58</v>
      </c>
      <c r="B5" s="38" t="s">
        <v>59</v>
      </c>
      <c r="C5" s="99">
        <v>3.5139999999999998</v>
      </c>
      <c r="D5" s="99">
        <v>20.751999999999999</v>
      </c>
      <c r="E5" s="99">
        <v>32.069000000000003</v>
      </c>
      <c r="F5" s="99">
        <v>105.602</v>
      </c>
      <c r="G5" s="99">
        <v>71.385999999999996</v>
      </c>
      <c r="H5" s="99">
        <v>204.196</v>
      </c>
      <c r="I5" s="99">
        <v>437.51900000000001</v>
      </c>
      <c r="J5" s="99">
        <v>290.89999999999998</v>
      </c>
    </row>
    <row r="6" spans="1:10" s="31" customFormat="1" ht="15.45" customHeight="1" x14ac:dyDescent="0.25">
      <c r="A6" s="39"/>
      <c r="B6" s="40" t="s">
        <v>115</v>
      </c>
      <c r="C6" s="97"/>
      <c r="D6" s="97"/>
      <c r="E6" s="97"/>
      <c r="F6" s="97"/>
      <c r="G6" s="97"/>
      <c r="H6" s="97"/>
      <c r="I6" s="99"/>
      <c r="J6" s="99"/>
    </row>
    <row r="7" spans="1:10" s="31" customFormat="1" ht="19.2" customHeight="1" x14ac:dyDescent="0.25">
      <c r="A7" s="41" t="s">
        <v>60</v>
      </c>
      <c r="B7" s="40" t="s">
        <v>61</v>
      </c>
      <c r="C7" s="97">
        <v>2.5059999999999998</v>
      </c>
      <c r="D7" s="97">
        <v>18.613</v>
      </c>
      <c r="E7" s="97">
        <v>22.34</v>
      </c>
      <c r="F7" s="97">
        <v>91.108999999999995</v>
      </c>
      <c r="G7" s="97">
        <v>55.197000000000003</v>
      </c>
      <c r="H7" s="97">
        <v>160.66900000000001</v>
      </c>
      <c r="I7" s="97">
        <v>350.43400000000003</v>
      </c>
      <c r="J7" s="97">
        <v>232.65700000000001</v>
      </c>
    </row>
    <row r="8" spans="1:10" s="159" customFormat="1" ht="19.2" customHeight="1" x14ac:dyDescent="0.25">
      <c r="A8" s="37" t="s">
        <v>62</v>
      </c>
      <c r="B8" s="38" t="s">
        <v>63</v>
      </c>
      <c r="C8" s="99">
        <v>8.0299999999999994</v>
      </c>
      <c r="D8" s="99">
        <v>16.349</v>
      </c>
      <c r="E8" s="99">
        <v>39.729999999999997</v>
      </c>
      <c r="F8" s="99">
        <v>105.524</v>
      </c>
      <c r="G8" s="100" t="s">
        <v>323</v>
      </c>
      <c r="H8" s="100" t="s">
        <v>323</v>
      </c>
      <c r="I8" s="99">
        <v>331.31700000000001</v>
      </c>
      <c r="J8" s="99">
        <v>185.13499999999999</v>
      </c>
    </row>
    <row r="9" spans="1:10" s="31" customFormat="1" ht="25.5" customHeight="1" x14ac:dyDescent="0.25">
      <c r="A9" s="42" t="s">
        <v>64</v>
      </c>
      <c r="B9" s="44" t="s">
        <v>244</v>
      </c>
      <c r="C9" s="97">
        <v>4.6639999999999997</v>
      </c>
      <c r="D9" s="97">
        <v>10.023999999999999</v>
      </c>
      <c r="E9" s="97">
        <v>29.888000000000002</v>
      </c>
      <c r="F9" s="97">
        <v>61.820999999999998</v>
      </c>
      <c r="G9" s="97">
        <v>37.256999999999998</v>
      </c>
      <c r="H9" s="97">
        <v>75.777000000000001</v>
      </c>
      <c r="I9" s="97">
        <v>219.43100000000001</v>
      </c>
      <c r="J9" s="97">
        <v>138.46</v>
      </c>
    </row>
    <row r="10" spans="1:10" s="31" customFormat="1" ht="19.2" customHeight="1" x14ac:dyDescent="0.25">
      <c r="A10" s="41" t="s">
        <v>65</v>
      </c>
      <c r="B10" s="44" t="s">
        <v>66</v>
      </c>
      <c r="C10" s="97">
        <v>3.3660000000000001</v>
      </c>
      <c r="D10" s="97">
        <v>6.3250000000000002</v>
      </c>
      <c r="E10" s="97">
        <v>9.8420000000000005</v>
      </c>
      <c r="F10" s="97">
        <v>43.703000000000003</v>
      </c>
      <c r="G10" s="103" t="s">
        <v>323</v>
      </c>
      <c r="H10" s="103" t="s">
        <v>323</v>
      </c>
      <c r="I10" s="97">
        <v>111.886</v>
      </c>
      <c r="J10" s="97">
        <v>46.674999999999997</v>
      </c>
    </row>
    <row r="11" spans="1:10" s="159" customFormat="1" ht="19.2" customHeight="1" x14ac:dyDescent="0.25">
      <c r="A11" s="37" t="s">
        <v>67</v>
      </c>
      <c r="B11" s="45" t="s">
        <v>68</v>
      </c>
      <c r="C11" s="99">
        <v>17.323</v>
      </c>
      <c r="D11" s="99">
        <v>37.225000000000001</v>
      </c>
      <c r="E11" s="99">
        <v>36.802</v>
      </c>
      <c r="F11" s="100" t="s">
        <v>323</v>
      </c>
      <c r="G11" s="100" t="s">
        <v>323</v>
      </c>
      <c r="H11" s="100" t="s">
        <v>323</v>
      </c>
      <c r="I11" s="99">
        <v>249.857</v>
      </c>
      <c r="J11" s="99">
        <v>143.31700000000001</v>
      </c>
    </row>
    <row r="12" spans="1:10" s="159" customFormat="1" ht="25.5" customHeight="1" x14ac:dyDescent="0.25">
      <c r="A12" s="46" t="s">
        <v>69</v>
      </c>
      <c r="B12" s="45" t="s">
        <v>245</v>
      </c>
      <c r="C12" s="99">
        <v>4.4580000000000002</v>
      </c>
      <c r="D12" s="99">
        <v>9.266</v>
      </c>
      <c r="E12" s="99">
        <v>8.3559999999999999</v>
      </c>
      <c r="F12" s="100" t="s">
        <v>323</v>
      </c>
      <c r="G12" s="100" t="s">
        <v>323</v>
      </c>
      <c r="H12" s="99" t="s">
        <v>143</v>
      </c>
      <c r="I12" s="99">
        <v>41.991</v>
      </c>
      <c r="J12" s="99">
        <v>10.39</v>
      </c>
    </row>
    <row r="13" spans="1:10" s="31" customFormat="1" ht="15.9" customHeight="1" x14ac:dyDescent="0.25">
      <c r="B13" s="40" t="s">
        <v>115</v>
      </c>
      <c r="C13" s="97"/>
      <c r="D13" s="97"/>
      <c r="E13" s="97"/>
      <c r="F13" s="97"/>
      <c r="G13" s="97"/>
      <c r="H13" s="97"/>
      <c r="I13" s="97"/>
      <c r="J13" s="97"/>
    </row>
    <row r="14" spans="1:10" s="31" customFormat="1" ht="19.2" customHeight="1" x14ac:dyDescent="0.25">
      <c r="A14" s="41" t="s">
        <v>70</v>
      </c>
      <c r="B14" s="44" t="s">
        <v>71</v>
      </c>
      <c r="C14" s="97">
        <v>3.3029999999999999</v>
      </c>
      <c r="D14" s="103" t="s">
        <v>323</v>
      </c>
      <c r="E14" s="97">
        <v>8.3559999999999999</v>
      </c>
      <c r="F14" s="103" t="s">
        <v>323</v>
      </c>
      <c r="G14" s="97" t="s">
        <v>143</v>
      </c>
      <c r="H14" s="97" t="s">
        <v>143</v>
      </c>
      <c r="I14" s="97">
        <v>22.677</v>
      </c>
      <c r="J14" s="103" t="s">
        <v>323</v>
      </c>
    </row>
    <row r="15" spans="1:10" s="31" customFormat="1" ht="19.2" customHeight="1" x14ac:dyDescent="0.25">
      <c r="A15" s="41" t="s">
        <v>72</v>
      </c>
      <c r="B15" s="44" t="s">
        <v>198</v>
      </c>
      <c r="C15" s="97">
        <v>1.155</v>
      </c>
      <c r="D15" s="103" t="s">
        <v>323</v>
      </c>
      <c r="E15" s="97" t="s">
        <v>143</v>
      </c>
      <c r="F15" s="103" t="s">
        <v>323</v>
      </c>
      <c r="G15" s="103" t="s">
        <v>323</v>
      </c>
      <c r="H15" s="97" t="s">
        <v>143</v>
      </c>
      <c r="I15" s="97">
        <v>13.013999999999999</v>
      </c>
      <c r="J15" s="103" t="s">
        <v>323</v>
      </c>
    </row>
    <row r="16" spans="1:10" s="159" customFormat="1" ht="19.2" customHeight="1" x14ac:dyDescent="0.25">
      <c r="A16" s="37" t="s">
        <v>73</v>
      </c>
      <c r="B16" s="38" t="s">
        <v>74</v>
      </c>
      <c r="C16" s="99">
        <v>206.49199999999999</v>
      </c>
      <c r="D16" s="99">
        <v>236.768</v>
      </c>
      <c r="E16" s="99">
        <v>193.39400000000001</v>
      </c>
      <c r="F16" s="99">
        <v>167.465</v>
      </c>
      <c r="G16" s="99">
        <v>118.21</v>
      </c>
      <c r="H16" s="99">
        <v>42.582000000000001</v>
      </c>
      <c r="I16" s="99">
        <v>964.91099999999994</v>
      </c>
      <c r="J16" s="99">
        <v>785.13400000000001</v>
      </c>
    </row>
    <row r="17" spans="1:10" s="31" customFormat="1" ht="15.9" customHeight="1" x14ac:dyDescent="0.25">
      <c r="B17" s="40" t="s">
        <v>115</v>
      </c>
      <c r="C17" s="97"/>
      <c r="D17" s="97"/>
      <c r="E17" s="97"/>
      <c r="F17" s="97"/>
      <c r="G17" s="97"/>
      <c r="H17" s="97"/>
      <c r="I17" s="97"/>
      <c r="J17" s="97"/>
    </row>
    <row r="18" spans="1:10" s="31" customFormat="1" ht="19.2" customHeight="1" x14ac:dyDescent="0.25">
      <c r="A18" s="41" t="s">
        <v>75</v>
      </c>
      <c r="B18" s="44" t="s">
        <v>43</v>
      </c>
      <c r="C18" s="97">
        <v>76.009</v>
      </c>
      <c r="D18" s="97">
        <v>104.42700000000001</v>
      </c>
      <c r="E18" s="97">
        <v>82.105000000000004</v>
      </c>
      <c r="F18" s="97">
        <v>46.619</v>
      </c>
      <c r="G18" s="97">
        <v>29.864000000000001</v>
      </c>
      <c r="H18" s="97" t="s">
        <v>143</v>
      </c>
      <c r="I18" s="97">
        <v>339.024</v>
      </c>
      <c r="J18" s="97">
        <v>320.30500000000001</v>
      </c>
    </row>
    <row r="19" spans="1:10" s="31" customFormat="1" ht="19.2" customHeight="1" x14ac:dyDescent="0.25">
      <c r="A19" s="41" t="s">
        <v>76</v>
      </c>
      <c r="B19" s="44" t="s">
        <v>3</v>
      </c>
      <c r="C19" s="97">
        <v>50.146999999999998</v>
      </c>
      <c r="D19" s="97">
        <v>53.814999999999998</v>
      </c>
      <c r="E19" s="97">
        <v>30.587</v>
      </c>
      <c r="F19" s="103" t="s">
        <v>323</v>
      </c>
      <c r="G19" s="103" t="s">
        <v>323</v>
      </c>
      <c r="H19" s="97" t="s">
        <v>143</v>
      </c>
      <c r="I19" s="97">
        <v>157.90299999999999</v>
      </c>
      <c r="J19" s="97">
        <v>145.07900000000001</v>
      </c>
    </row>
    <row r="20" spans="1:10" s="31" customFormat="1" ht="19.2" customHeight="1" x14ac:dyDescent="0.25">
      <c r="A20" s="41" t="s">
        <v>77</v>
      </c>
      <c r="B20" s="44" t="s">
        <v>78</v>
      </c>
      <c r="C20" s="97">
        <v>8.09</v>
      </c>
      <c r="D20" s="97">
        <v>20.5</v>
      </c>
      <c r="E20" s="97">
        <v>24.768999999999998</v>
      </c>
      <c r="F20" s="103" t="s">
        <v>323</v>
      </c>
      <c r="G20" s="103" t="s">
        <v>323</v>
      </c>
      <c r="H20" s="97" t="s">
        <v>143</v>
      </c>
      <c r="I20" s="97">
        <v>68.805999999999997</v>
      </c>
      <c r="J20" s="97">
        <v>68.031000000000006</v>
      </c>
    </row>
    <row r="21" spans="1:10" s="31" customFormat="1" ht="19.2" customHeight="1" x14ac:dyDescent="0.25">
      <c r="A21" s="41" t="s">
        <v>79</v>
      </c>
      <c r="B21" s="44" t="s">
        <v>199</v>
      </c>
      <c r="C21" s="97">
        <v>67.070999999999998</v>
      </c>
      <c r="D21" s="97">
        <v>55.35</v>
      </c>
      <c r="E21" s="97">
        <v>53.045000000000002</v>
      </c>
      <c r="F21" s="97">
        <v>97.540999999999997</v>
      </c>
      <c r="G21" s="97">
        <v>72.849999999999994</v>
      </c>
      <c r="H21" s="97">
        <v>42.582000000000001</v>
      </c>
      <c r="I21" s="97">
        <v>388.43900000000002</v>
      </c>
      <c r="J21" s="97">
        <v>241.05199999999999</v>
      </c>
    </row>
    <row r="22" spans="1:10" s="159" customFormat="1" ht="32.4" x14ac:dyDescent="0.25">
      <c r="A22" s="112" t="s">
        <v>200</v>
      </c>
      <c r="B22" s="38" t="s">
        <v>4</v>
      </c>
      <c r="C22" s="99">
        <v>276.791</v>
      </c>
      <c r="D22" s="99">
        <v>394.358</v>
      </c>
      <c r="E22" s="99">
        <v>418.85199999999998</v>
      </c>
      <c r="F22" s="99">
        <v>606.32600000000002</v>
      </c>
      <c r="G22" s="99">
        <v>392.875</v>
      </c>
      <c r="H22" s="99">
        <v>416.53800000000001</v>
      </c>
      <c r="I22" s="99">
        <v>2505.7399999999998</v>
      </c>
      <c r="J22" s="99">
        <v>1841.335</v>
      </c>
    </row>
    <row r="23" spans="1:10" x14ac:dyDescent="0.3">
      <c r="B23" s="105"/>
      <c r="C23" s="105"/>
      <c r="D23" s="105"/>
      <c r="E23" s="105"/>
      <c r="F23" s="105"/>
      <c r="G23" s="105"/>
      <c r="H23" s="105"/>
      <c r="I23" s="105"/>
      <c r="J23" s="105"/>
    </row>
    <row r="24" spans="1:10" x14ac:dyDescent="0.3">
      <c r="B24" s="105"/>
      <c r="C24" s="105"/>
      <c r="D24" s="105"/>
      <c r="E24" s="105"/>
      <c r="F24" s="105"/>
      <c r="G24" s="105"/>
      <c r="H24" s="105"/>
      <c r="I24" s="105"/>
      <c r="J24" s="105"/>
    </row>
    <row r="25" spans="1:10" x14ac:dyDescent="0.3">
      <c r="B25" s="105"/>
      <c r="C25" s="105"/>
      <c r="D25" s="105"/>
      <c r="E25" s="105"/>
      <c r="F25" s="105"/>
      <c r="G25" s="105"/>
      <c r="H25" s="105"/>
      <c r="I25" s="105"/>
      <c r="J25" s="105"/>
    </row>
    <row r="26" spans="1:10" x14ac:dyDescent="0.3">
      <c r="B26" s="105"/>
      <c r="C26" s="105"/>
      <c r="D26" s="105"/>
      <c r="E26" s="105"/>
      <c r="F26" s="105"/>
      <c r="G26" s="105"/>
      <c r="H26" s="105"/>
      <c r="I26" s="105"/>
      <c r="J26" s="105"/>
    </row>
    <row r="27" spans="1:10" x14ac:dyDescent="0.3">
      <c r="B27" s="105"/>
      <c r="C27" s="105"/>
      <c r="D27" s="105"/>
      <c r="E27" s="105"/>
      <c r="F27" s="105"/>
      <c r="G27" s="105"/>
      <c r="H27" s="105"/>
      <c r="I27" s="105"/>
      <c r="J27" s="105"/>
    </row>
    <row r="28" spans="1:10" x14ac:dyDescent="0.3">
      <c r="B28" s="105"/>
      <c r="C28" s="105"/>
      <c r="D28" s="105"/>
      <c r="E28" s="105"/>
      <c r="F28" s="105"/>
      <c r="G28" s="105"/>
      <c r="H28" s="105"/>
      <c r="I28" s="105"/>
      <c r="J28" s="105"/>
    </row>
    <row r="29" spans="1:10" x14ac:dyDescent="0.3">
      <c r="B29" s="105"/>
      <c r="C29" s="105"/>
      <c r="D29" s="105"/>
      <c r="E29" s="105"/>
      <c r="F29" s="105"/>
      <c r="G29" s="105"/>
      <c r="H29" s="105"/>
      <c r="I29" s="105"/>
      <c r="J29" s="105"/>
    </row>
    <row r="30" spans="1:10" x14ac:dyDescent="0.3">
      <c r="B30" s="105"/>
      <c r="C30" s="105"/>
      <c r="D30" s="105"/>
      <c r="E30" s="105"/>
      <c r="F30" s="105"/>
      <c r="G30" s="105"/>
      <c r="H30" s="105"/>
      <c r="I30" s="105"/>
      <c r="J30" s="105"/>
    </row>
    <row r="31" spans="1:10" x14ac:dyDescent="0.3">
      <c r="B31" s="105"/>
      <c r="C31" s="105"/>
      <c r="D31" s="105"/>
      <c r="E31" s="105"/>
      <c r="F31" s="105"/>
      <c r="G31" s="105"/>
      <c r="H31" s="105"/>
      <c r="I31" s="105"/>
      <c r="J31" s="105"/>
    </row>
    <row r="32" spans="1:10" x14ac:dyDescent="0.3">
      <c r="B32" s="105"/>
      <c r="C32" s="105"/>
      <c r="D32" s="105"/>
      <c r="E32" s="105"/>
      <c r="F32" s="105"/>
      <c r="G32" s="105"/>
      <c r="H32" s="105"/>
      <c r="I32" s="105"/>
      <c r="J32" s="105"/>
    </row>
    <row r="33" spans="2:10" x14ac:dyDescent="0.3">
      <c r="B33" s="105"/>
      <c r="C33" s="105"/>
      <c r="D33" s="105"/>
      <c r="E33" s="105"/>
      <c r="F33" s="105"/>
      <c r="G33" s="105"/>
      <c r="H33" s="105"/>
      <c r="I33" s="105"/>
      <c r="J33" s="105"/>
    </row>
    <row r="34" spans="2:10" x14ac:dyDescent="0.3">
      <c r="B34" s="105"/>
      <c r="C34" s="105"/>
      <c r="D34" s="105"/>
      <c r="E34" s="105"/>
      <c r="F34" s="105"/>
      <c r="G34" s="105"/>
      <c r="H34" s="105"/>
      <c r="I34" s="105"/>
      <c r="J34" s="105"/>
    </row>
    <row r="35" spans="2:10" x14ac:dyDescent="0.3">
      <c r="B35" s="105"/>
      <c r="C35" s="105"/>
      <c r="D35" s="105"/>
      <c r="E35" s="105"/>
      <c r="F35" s="105"/>
      <c r="G35" s="105"/>
      <c r="H35" s="105"/>
      <c r="I35" s="105"/>
      <c r="J35" s="105"/>
    </row>
    <row r="36" spans="2:10" x14ac:dyDescent="0.3">
      <c r="B36" s="105"/>
      <c r="C36" s="105"/>
      <c r="D36" s="105"/>
      <c r="E36" s="105"/>
      <c r="F36" s="105"/>
      <c r="G36" s="105"/>
      <c r="H36" s="105"/>
      <c r="I36" s="105"/>
      <c r="J36" s="105"/>
    </row>
    <row r="37" spans="2:10" x14ac:dyDescent="0.3">
      <c r="B37" s="105"/>
      <c r="C37" s="105"/>
      <c r="D37" s="105"/>
      <c r="E37" s="105"/>
      <c r="F37" s="105"/>
      <c r="G37" s="105"/>
      <c r="H37" s="105"/>
      <c r="I37" s="105"/>
      <c r="J37" s="105"/>
    </row>
    <row r="38" spans="2:10" x14ac:dyDescent="0.3">
      <c r="B38" s="105"/>
      <c r="C38" s="105"/>
      <c r="D38" s="105"/>
      <c r="E38" s="105"/>
      <c r="F38" s="105"/>
      <c r="G38" s="105"/>
      <c r="H38" s="105"/>
      <c r="I38" s="105"/>
      <c r="J38" s="105"/>
    </row>
    <row r="39" spans="2:10" x14ac:dyDescent="0.3">
      <c r="B39" s="105"/>
      <c r="C39" s="105"/>
      <c r="D39" s="105"/>
      <c r="E39" s="105"/>
      <c r="F39" s="105"/>
      <c r="G39" s="105"/>
      <c r="H39" s="105"/>
      <c r="I39" s="105"/>
      <c r="J39" s="105"/>
    </row>
    <row r="40" spans="2:10" x14ac:dyDescent="0.3">
      <c r="B40" s="105"/>
      <c r="C40" s="105"/>
      <c r="D40" s="105"/>
      <c r="E40" s="105"/>
      <c r="F40" s="105"/>
      <c r="G40" s="105"/>
      <c r="H40" s="105"/>
      <c r="I40" s="105"/>
      <c r="J40" s="105"/>
    </row>
    <row r="41" spans="2:10" x14ac:dyDescent="0.3">
      <c r="B41" s="105"/>
      <c r="C41" s="105"/>
      <c r="D41" s="105"/>
      <c r="E41" s="105"/>
      <c r="F41" s="105"/>
      <c r="G41" s="105"/>
      <c r="H41" s="105"/>
      <c r="I41" s="105"/>
      <c r="J41" s="105"/>
    </row>
    <row r="42" spans="2:10" x14ac:dyDescent="0.3">
      <c r="B42" s="105"/>
      <c r="C42" s="105"/>
      <c r="D42" s="105"/>
      <c r="E42" s="105"/>
      <c r="F42" s="105"/>
      <c r="G42" s="105"/>
      <c r="H42" s="105"/>
      <c r="I42" s="105"/>
      <c r="J42" s="105"/>
    </row>
  </sheetData>
  <mergeCells count="6">
    <mergeCell ref="A1:J1"/>
    <mergeCell ref="A2:A3"/>
    <mergeCell ref="B2:B3"/>
    <mergeCell ref="C2:H2"/>
    <mergeCell ref="I2:I3"/>
    <mergeCell ref="J2:J3"/>
  </mergeCells>
  <pageMargins left="0.70866141732283472" right="0.51181102362204722" top="0.59055118110236227" bottom="0.59055118110236227" header="0.31496062992125984" footer="0.31496062992125984"/>
  <pageSetup paperSize="9" orientation="portrait" r:id="rId1"/>
  <headerFooter alignWithMargins="0">
    <oddHeader>&amp;C&amp;"Arial,Standard"&amp;8- &amp;P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110" zoomScaleNormal="110" zoomScalePageLayoutView="60" workbookViewId="0">
      <selection sqref="A1:I1"/>
    </sheetView>
  </sheetViews>
  <sheetFormatPr baseColWidth="10" defaultColWidth="11.44140625" defaultRowHeight="13.8" x14ac:dyDescent="0.3"/>
  <cols>
    <col min="1" max="1" width="31.5546875" style="48" customWidth="1"/>
    <col min="2" max="8" width="7" style="48" customWidth="1"/>
    <col min="9" max="9" width="7.33203125" style="48" customWidth="1"/>
    <col min="10" max="10" width="4.6640625" style="48" customWidth="1"/>
    <col min="11" max="16384" width="11.44140625" style="48"/>
  </cols>
  <sheetData>
    <row r="1" spans="1:10" s="31" customFormat="1" ht="31.5" customHeight="1" x14ac:dyDescent="0.25">
      <c r="A1" s="211" t="s">
        <v>292</v>
      </c>
      <c r="B1" s="211"/>
      <c r="C1" s="211"/>
      <c r="D1" s="211"/>
      <c r="E1" s="211"/>
      <c r="F1" s="211"/>
      <c r="G1" s="211"/>
      <c r="H1" s="211"/>
      <c r="I1" s="211"/>
    </row>
    <row r="2" spans="1:10" s="31" customFormat="1" ht="19.2" customHeight="1" thickBot="1" x14ac:dyDescent="0.3">
      <c r="A2" s="201" t="s">
        <v>207</v>
      </c>
      <c r="B2" s="191" t="s">
        <v>0</v>
      </c>
      <c r="C2" s="206"/>
      <c r="D2" s="206"/>
      <c r="E2" s="206"/>
      <c r="F2" s="206"/>
      <c r="G2" s="206"/>
      <c r="H2" s="207" t="s">
        <v>40</v>
      </c>
      <c r="I2" s="214" t="s">
        <v>195</v>
      </c>
    </row>
    <row r="3" spans="1:10" s="31" customFormat="1" ht="29.85" customHeight="1" x14ac:dyDescent="0.25">
      <c r="A3" s="202"/>
      <c r="B3" s="145" t="s">
        <v>189</v>
      </c>
      <c r="C3" s="146" t="s">
        <v>190</v>
      </c>
      <c r="D3" s="146" t="s">
        <v>191</v>
      </c>
      <c r="E3" s="146" t="s">
        <v>192</v>
      </c>
      <c r="F3" s="146" t="s">
        <v>193</v>
      </c>
      <c r="G3" s="93" t="s">
        <v>194</v>
      </c>
      <c r="H3" s="208"/>
      <c r="I3" s="215"/>
    </row>
    <row r="4" spans="1:10" s="31" customFormat="1" ht="17.100000000000001" customHeight="1" x14ac:dyDescent="0.25">
      <c r="A4" s="82"/>
      <c r="B4" s="99"/>
      <c r="C4" s="99"/>
      <c r="D4" s="99"/>
      <c r="E4" s="99"/>
      <c r="F4" s="99"/>
      <c r="G4" s="99"/>
      <c r="H4" s="99"/>
      <c r="I4" s="99"/>
    </row>
    <row r="5" spans="1:10" s="31" customFormat="1" ht="17.100000000000001" customHeight="1" x14ac:dyDescent="0.25">
      <c r="A5" s="88" t="s">
        <v>6</v>
      </c>
      <c r="B5" s="99">
        <v>233.82499999999999</v>
      </c>
      <c r="C5" s="99">
        <v>304.80799999999999</v>
      </c>
      <c r="D5" s="99">
        <v>296.61</v>
      </c>
      <c r="E5" s="99">
        <v>281.72800000000001</v>
      </c>
      <c r="F5" s="99">
        <v>175.84399999999999</v>
      </c>
      <c r="G5" s="99">
        <v>63.064999999999998</v>
      </c>
      <c r="H5" s="99">
        <v>1355.88</v>
      </c>
      <c r="I5" s="99">
        <v>1159.7760000000001</v>
      </c>
    </row>
    <row r="6" spans="1:10" s="31" customFormat="1" ht="17.100000000000001" customHeight="1" x14ac:dyDescent="0.25">
      <c r="A6" s="82"/>
      <c r="B6" s="97"/>
      <c r="C6" s="97"/>
      <c r="D6" s="97"/>
      <c r="E6" s="97"/>
      <c r="F6" s="97"/>
      <c r="G6" s="97"/>
      <c r="H6" s="99"/>
      <c r="I6" s="97"/>
      <c r="J6" s="98"/>
    </row>
    <row r="7" spans="1:10" s="31" customFormat="1" ht="17.100000000000001" customHeight="1" x14ac:dyDescent="0.25">
      <c r="A7" s="87"/>
      <c r="B7" s="97"/>
      <c r="C7" s="97"/>
      <c r="D7" s="97"/>
      <c r="E7" s="97"/>
      <c r="F7" s="97"/>
      <c r="G7" s="97"/>
      <c r="H7" s="99"/>
      <c r="I7" s="97"/>
      <c r="J7" s="98"/>
    </row>
    <row r="8" spans="1:10" s="31" customFormat="1" ht="17.100000000000001" customHeight="1" x14ac:dyDescent="0.25">
      <c r="A8" s="88" t="s">
        <v>7</v>
      </c>
      <c r="B8" s="99">
        <v>42.966000000000001</v>
      </c>
      <c r="C8" s="99">
        <v>89.55</v>
      </c>
      <c r="D8" s="99">
        <v>122.242</v>
      </c>
      <c r="E8" s="99">
        <v>324.59800000000001</v>
      </c>
      <c r="F8" s="99">
        <v>217.03100000000001</v>
      </c>
      <c r="G8" s="99">
        <v>353.47300000000001</v>
      </c>
      <c r="H8" s="99">
        <v>1149.8599999999999</v>
      </c>
      <c r="I8" s="99">
        <v>681.55899999999997</v>
      </c>
      <c r="J8" s="98"/>
    </row>
    <row r="9" spans="1:10" s="31" customFormat="1" ht="17.100000000000001" customHeight="1" x14ac:dyDescent="0.25">
      <c r="A9" s="87"/>
      <c r="B9" s="99"/>
      <c r="C9" s="99"/>
      <c r="D9" s="99"/>
      <c r="E9" s="99"/>
      <c r="F9" s="99"/>
      <c r="G9" s="99"/>
      <c r="H9" s="99"/>
      <c r="I9" s="99"/>
      <c r="J9" s="98"/>
    </row>
    <row r="10" spans="1:10" s="31" customFormat="1" ht="17.100000000000001" customHeight="1" x14ac:dyDescent="0.25">
      <c r="A10" s="87"/>
      <c r="B10" s="99"/>
      <c r="C10" s="99"/>
      <c r="D10" s="99"/>
      <c r="E10" s="99"/>
      <c r="F10" s="99"/>
      <c r="G10" s="99"/>
      <c r="H10" s="99"/>
      <c r="I10" s="99"/>
      <c r="J10" s="98"/>
    </row>
    <row r="11" spans="1:10" s="31" customFormat="1" ht="17.100000000000001" customHeight="1" x14ac:dyDescent="0.25">
      <c r="A11" s="87"/>
      <c r="B11" s="99"/>
      <c r="C11" s="99"/>
      <c r="D11" s="99"/>
      <c r="E11" s="99"/>
      <c r="F11" s="99"/>
      <c r="G11" s="99"/>
      <c r="H11" s="99"/>
      <c r="I11" s="99"/>
      <c r="J11" s="98"/>
    </row>
    <row r="12" spans="1:10" s="31" customFormat="1" ht="17.100000000000001" customHeight="1" x14ac:dyDescent="0.25">
      <c r="A12" s="88" t="s">
        <v>8</v>
      </c>
      <c r="B12" s="99">
        <v>192.83500000000001</v>
      </c>
      <c r="C12" s="99">
        <v>243.61699999999999</v>
      </c>
      <c r="D12" s="99">
        <v>178.07</v>
      </c>
      <c r="E12" s="99">
        <v>103.79</v>
      </c>
      <c r="F12" s="99">
        <v>30.536000000000001</v>
      </c>
      <c r="G12" s="99">
        <v>6.992</v>
      </c>
      <c r="H12" s="99">
        <v>755.84</v>
      </c>
      <c r="I12" s="99">
        <v>677.27200000000005</v>
      </c>
      <c r="J12" s="98"/>
    </row>
    <row r="13" spans="1:10" s="31" customFormat="1" ht="17.100000000000001" customHeight="1" x14ac:dyDescent="0.25">
      <c r="A13" s="87"/>
      <c r="B13" s="99"/>
      <c r="C13" s="99"/>
      <c r="D13" s="99"/>
      <c r="E13" s="99"/>
      <c r="F13" s="99"/>
      <c r="G13" s="99"/>
      <c r="H13" s="99"/>
      <c r="I13" s="99"/>
      <c r="J13" s="98"/>
    </row>
    <row r="14" spans="1:10" s="31" customFormat="1" ht="17.100000000000001" customHeight="1" x14ac:dyDescent="0.25">
      <c r="A14" s="87"/>
      <c r="B14" s="99"/>
      <c r="C14" s="99"/>
      <c r="D14" s="99"/>
      <c r="E14" s="99"/>
      <c r="F14" s="99"/>
      <c r="G14" s="99"/>
      <c r="H14" s="99"/>
      <c r="I14" s="99"/>
      <c r="J14" s="98"/>
    </row>
    <row r="15" spans="1:10" s="31" customFormat="1" ht="17.100000000000001" customHeight="1" x14ac:dyDescent="0.25">
      <c r="A15" s="88" t="s">
        <v>9</v>
      </c>
      <c r="B15" s="99">
        <v>52.619</v>
      </c>
      <c r="C15" s="99">
        <v>76.191000000000003</v>
      </c>
      <c r="D15" s="99">
        <v>131.65</v>
      </c>
      <c r="E15" s="99">
        <v>245.256</v>
      </c>
      <c r="F15" s="99">
        <v>131.37200000000001</v>
      </c>
      <c r="G15" s="99">
        <v>148.839</v>
      </c>
      <c r="H15" s="99">
        <v>785.92700000000002</v>
      </c>
      <c r="I15" s="99">
        <v>471.92099999999999</v>
      </c>
      <c r="J15" s="98"/>
    </row>
    <row r="16" spans="1:10" s="31" customFormat="1" ht="17.100000000000001" customHeight="1" x14ac:dyDescent="0.25">
      <c r="A16" s="85" t="s">
        <v>208</v>
      </c>
      <c r="B16" s="99"/>
      <c r="C16" s="99"/>
      <c r="D16" s="99"/>
      <c r="E16" s="99"/>
      <c r="F16" s="99"/>
      <c r="G16" s="99"/>
      <c r="H16" s="99"/>
      <c r="I16" s="99"/>
      <c r="J16" s="98"/>
    </row>
    <row r="17" spans="1:10" s="31" customFormat="1" ht="17.100000000000001" customHeight="1" x14ac:dyDescent="0.25">
      <c r="A17" s="85" t="s">
        <v>209</v>
      </c>
      <c r="B17" s="97">
        <v>35.098999999999997</v>
      </c>
      <c r="C17" s="97">
        <v>46.027999999999999</v>
      </c>
      <c r="D17" s="97">
        <v>85.334000000000003</v>
      </c>
      <c r="E17" s="97">
        <v>96.786000000000001</v>
      </c>
      <c r="F17" s="97">
        <v>60.386000000000003</v>
      </c>
      <c r="G17" s="97">
        <v>30.596</v>
      </c>
      <c r="H17" s="97">
        <v>354.22899999999998</v>
      </c>
      <c r="I17" s="97">
        <v>256.322</v>
      </c>
      <c r="J17" s="98"/>
    </row>
    <row r="18" spans="1:10" s="31" customFormat="1" ht="17.100000000000001" customHeight="1" x14ac:dyDescent="0.25">
      <c r="A18" s="85" t="s">
        <v>210</v>
      </c>
      <c r="B18" s="97">
        <v>17.52</v>
      </c>
      <c r="C18" s="97">
        <v>30.163</v>
      </c>
      <c r="D18" s="97">
        <v>46.316000000000003</v>
      </c>
      <c r="E18" s="97">
        <v>148.47</v>
      </c>
      <c r="F18" s="97">
        <v>70.986000000000004</v>
      </c>
      <c r="G18" s="97">
        <v>118.24299999999999</v>
      </c>
      <c r="H18" s="97">
        <v>431.69799999999998</v>
      </c>
      <c r="I18" s="97">
        <v>215.59899999999999</v>
      </c>
      <c r="J18" s="98"/>
    </row>
    <row r="19" spans="1:10" s="31" customFormat="1" ht="17.100000000000001" customHeight="1" x14ac:dyDescent="0.25">
      <c r="A19" s="87"/>
      <c r="B19" s="99"/>
      <c r="C19" s="99"/>
      <c r="D19" s="99"/>
      <c r="E19" s="99"/>
      <c r="F19" s="99"/>
      <c r="G19" s="99"/>
      <c r="H19" s="99"/>
      <c r="I19" s="99"/>
      <c r="J19" s="98"/>
    </row>
    <row r="20" spans="1:10" s="31" customFormat="1" ht="17.100000000000001" customHeight="1" x14ac:dyDescent="0.25">
      <c r="A20" s="87"/>
      <c r="B20" s="99"/>
      <c r="C20" s="99"/>
      <c r="D20" s="99"/>
      <c r="E20" s="99"/>
      <c r="F20" s="99"/>
      <c r="G20" s="99"/>
      <c r="H20" s="99"/>
      <c r="I20" s="99"/>
      <c r="J20" s="98"/>
    </row>
    <row r="21" spans="1:10" s="31" customFormat="1" ht="17.100000000000001" customHeight="1" x14ac:dyDescent="0.25">
      <c r="A21" s="88" t="s">
        <v>211</v>
      </c>
      <c r="B21" s="99">
        <v>31.337</v>
      </c>
      <c r="C21" s="99">
        <v>74.55</v>
      </c>
      <c r="D21" s="99">
        <v>109.13200000000001</v>
      </c>
      <c r="E21" s="99">
        <v>257.27999999999997</v>
      </c>
      <c r="F21" s="99">
        <v>230.96700000000001</v>
      </c>
      <c r="G21" s="99">
        <v>260.70699999999999</v>
      </c>
      <c r="H21" s="99">
        <v>963.97299999999996</v>
      </c>
      <c r="I21" s="99">
        <v>692.14200000000005</v>
      </c>
      <c r="J21" s="98"/>
    </row>
    <row r="22" spans="1:10" s="31" customFormat="1" ht="17.100000000000001" customHeight="1" x14ac:dyDescent="0.25">
      <c r="A22" s="85" t="s">
        <v>208</v>
      </c>
      <c r="B22" s="99"/>
      <c r="C22" s="99"/>
      <c r="D22" s="99"/>
      <c r="E22" s="99"/>
      <c r="F22" s="99"/>
      <c r="G22" s="99"/>
      <c r="H22" s="99"/>
      <c r="I22" s="99"/>
      <c r="J22" s="98"/>
    </row>
    <row r="23" spans="1:10" s="31" customFormat="1" ht="17.100000000000001" customHeight="1" x14ac:dyDescent="0.25">
      <c r="A23" s="85" t="s">
        <v>209</v>
      </c>
      <c r="B23" s="97">
        <v>5.891</v>
      </c>
      <c r="C23" s="97">
        <v>15.163</v>
      </c>
      <c r="D23" s="97">
        <v>33.206000000000003</v>
      </c>
      <c r="E23" s="97">
        <v>81.152000000000001</v>
      </c>
      <c r="F23" s="97">
        <v>84.921999999999997</v>
      </c>
      <c r="G23" s="97">
        <v>25.477</v>
      </c>
      <c r="H23" s="97">
        <v>245.81100000000001</v>
      </c>
      <c r="I23" s="97">
        <v>226.18199999999999</v>
      </c>
      <c r="J23" s="98"/>
    </row>
    <row r="24" spans="1:10" s="31" customFormat="1" ht="17.100000000000001" customHeight="1" x14ac:dyDescent="0.25">
      <c r="A24" s="85" t="s">
        <v>210</v>
      </c>
      <c r="B24" s="97">
        <v>25.446000000000002</v>
      </c>
      <c r="C24" s="97">
        <v>59.387</v>
      </c>
      <c r="D24" s="97">
        <v>75.926000000000002</v>
      </c>
      <c r="E24" s="97">
        <v>176.12799999999999</v>
      </c>
      <c r="F24" s="97">
        <v>146.04499999999999</v>
      </c>
      <c r="G24" s="97">
        <v>235.23</v>
      </c>
      <c r="H24" s="97">
        <v>718.16200000000003</v>
      </c>
      <c r="I24" s="97">
        <v>465.96</v>
      </c>
      <c r="J24" s="98"/>
    </row>
    <row r="25" spans="1:10" s="31" customFormat="1" ht="17.100000000000001" customHeight="1" x14ac:dyDescent="0.25">
      <c r="A25" s="85" t="s">
        <v>212</v>
      </c>
      <c r="B25" s="97"/>
      <c r="C25" s="97"/>
      <c r="D25" s="97"/>
      <c r="E25" s="97"/>
      <c r="F25" s="97"/>
      <c r="G25" s="97"/>
      <c r="H25" s="97"/>
      <c r="I25" s="97"/>
      <c r="J25" s="98"/>
    </row>
    <row r="26" spans="1:10" s="31" customFormat="1" ht="17.100000000000001" customHeight="1" x14ac:dyDescent="0.25">
      <c r="A26" s="85" t="s">
        <v>213</v>
      </c>
      <c r="B26" s="97">
        <v>6.6559999999999997</v>
      </c>
      <c r="C26" s="97">
        <v>24.027999999999999</v>
      </c>
      <c r="D26" s="97">
        <v>28.266999999999999</v>
      </c>
      <c r="E26" s="97">
        <v>91.370999999999995</v>
      </c>
      <c r="F26" s="97">
        <v>55.774999999999999</v>
      </c>
      <c r="G26" s="97">
        <v>161.51499999999999</v>
      </c>
      <c r="H26" s="97">
        <v>367.61200000000002</v>
      </c>
      <c r="I26" s="97">
        <v>242.49600000000001</v>
      </c>
      <c r="J26" s="98"/>
    </row>
    <row r="27" spans="1:10" s="31" customFormat="1" ht="17.100000000000001" customHeight="1" x14ac:dyDescent="0.25">
      <c r="A27" s="85" t="s">
        <v>214</v>
      </c>
      <c r="B27" s="97">
        <v>18.79</v>
      </c>
      <c r="C27" s="97">
        <v>35.359000000000002</v>
      </c>
      <c r="D27" s="97">
        <v>47.658999999999999</v>
      </c>
      <c r="E27" s="97">
        <v>84.757000000000005</v>
      </c>
      <c r="F27" s="97">
        <v>90.27</v>
      </c>
      <c r="G27" s="97">
        <v>73.715000000000003</v>
      </c>
      <c r="H27" s="97">
        <v>350.55</v>
      </c>
      <c r="I27" s="97">
        <v>223.464</v>
      </c>
      <c r="J27" s="98"/>
    </row>
    <row r="28" spans="1:10" s="31" customFormat="1" ht="17.100000000000001" customHeight="1" x14ac:dyDescent="0.25">
      <c r="A28" s="87"/>
      <c r="B28" s="99"/>
      <c r="C28" s="99"/>
      <c r="D28" s="99"/>
      <c r="E28" s="99"/>
      <c r="F28" s="99"/>
      <c r="G28" s="99"/>
      <c r="H28" s="99"/>
      <c r="I28" s="99"/>
      <c r="J28" s="98"/>
    </row>
    <row r="29" spans="1:10" s="31" customFormat="1" ht="17.100000000000001" customHeight="1" x14ac:dyDescent="0.25">
      <c r="A29" s="82"/>
      <c r="B29" s="99"/>
      <c r="C29" s="99"/>
      <c r="D29" s="99"/>
      <c r="E29" s="99"/>
      <c r="F29" s="99"/>
      <c r="G29" s="99"/>
      <c r="H29" s="99"/>
      <c r="I29" s="99"/>
      <c r="J29" s="98"/>
    </row>
    <row r="30" spans="1:10" s="31" customFormat="1" ht="17.100000000000001" customHeight="1" x14ac:dyDescent="0.25">
      <c r="A30" s="82"/>
      <c r="B30" s="99"/>
      <c r="C30" s="99"/>
      <c r="D30" s="99"/>
      <c r="E30" s="99"/>
      <c r="F30" s="99"/>
      <c r="G30" s="99"/>
      <c r="H30" s="99"/>
      <c r="I30" s="99"/>
      <c r="J30" s="98"/>
    </row>
    <row r="31" spans="1:10" s="31" customFormat="1" ht="17.100000000000001" customHeight="1" x14ac:dyDescent="0.25">
      <c r="A31" s="88" t="s">
        <v>4</v>
      </c>
      <c r="B31" s="99">
        <v>276.791</v>
      </c>
      <c r="C31" s="99">
        <v>394.358</v>
      </c>
      <c r="D31" s="99">
        <v>418.85199999999998</v>
      </c>
      <c r="E31" s="99">
        <v>606.32600000000002</v>
      </c>
      <c r="F31" s="99">
        <v>392.875</v>
      </c>
      <c r="G31" s="99">
        <v>416.53800000000001</v>
      </c>
      <c r="H31" s="99">
        <v>2505.7399999999998</v>
      </c>
      <c r="I31" s="99">
        <v>1841.335</v>
      </c>
      <c r="J31" s="98"/>
    </row>
    <row r="32" spans="1:10" s="31" customFormat="1" ht="17.100000000000001" customHeight="1" x14ac:dyDescent="0.25">
      <c r="A32" s="87"/>
      <c r="B32" s="97"/>
      <c r="C32" s="97"/>
      <c r="D32" s="97"/>
      <c r="E32" s="97"/>
      <c r="F32" s="97"/>
      <c r="G32" s="97"/>
      <c r="H32" s="99"/>
      <c r="I32" s="97"/>
      <c r="J32" s="98"/>
    </row>
    <row r="33" spans="2:10" x14ac:dyDescent="0.3">
      <c r="B33" s="105"/>
      <c r="C33" s="105"/>
      <c r="D33" s="105"/>
      <c r="E33" s="105"/>
      <c r="F33" s="105"/>
      <c r="G33" s="105"/>
      <c r="H33" s="105"/>
      <c r="I33" s="105"/>
      <c r="J33" s="105"/>
    </row>
    <row r="34" spans="2:10" x14ac:dyDescent="0.3">
      <c r="B34" s="105"/>
      <c r="C34" s="105"/>
      <c r="D34" s="105"/>
      <c r="E34" s="105"/>
      <c r="F34" s="105"/>
      <c r="G34" s="105"/>
      <c r="H34" s="105"/>
      <c r="I34" s="105"/>
      <c r="J34" s="105"/>
    </row>
    <row r="35" spans="2:10" x14ac:dyDescent="0.3">
      <c r="B35" s="105"/>
      <c r="C35" s="105"/>
      <c r="D35" s="105"/>
      <c r="E35" s="105"/>
      <c r="F35" s="105"/>
      <c r="G35" s="105"/>
      <c r="H35" s="105"/>
      <c r="I35" s="105"/>
      <c r="J35" s="105"/>
    </row>
    <row r="36" spans="2:10" x14ac:dyDescent="0.3">
      <c r="B36" s="105"/>
      <c r="C36" s="105"/>
      <c r="D36" s="105"/>
      <c r="E36" s="105"/>
      <c r="F36" s="105"/>
      <c r="G36" s="105"/>
      <c r="H36" s="105"/>
      <c r="I36" s="105"/>
      <c r="J36" s="105"/>
    </row>
    <row r="37" spans="2:10" x14ac:dyDescent="0.3">
      <c r="B37" s="105"/>
      <c r="C37" s="105"/>
      <c r="D37" s="105"/>
      <c r="E37" s="105"/>
      <c r="F37" s="105"/>
      <c r="G37" s="105"/>
      <c r="H37" s="105"/>
      <c r="I37" s="105"/>
      <c r="J37" s="105"/>
    </row>
    <row r="38" spans="2:10" x14ac:dyDescent="0.3">
      <c r="B38" s="105"/>
      <c r="C38" s="105"/>
      <c r="D38" s="105"/>
      <c r="E38" s="105"/>
      <c r="F38" s="105"/>
      <c r="G38" s="105"/>
      <c r="H38" s="105"/>
      <c r="I38" s="105"/>
      <c r="J38" s="105"/>
    </row>
    <row r="39" spans="2:10" x14ac:dyDescent="0.3">
      <c r="B39" s="105"/>
      <c r="C39" s="105"/>
      <c r="D39" s="105"/>
      <c r="E39" s="105"/>
      <c r="F39" s="105"/>
      <c r="G39" s="105"/>
      <c r="H39" s="105"/>
      <c r="I39" s="105"/>
      <c r="J39" s="105"/>
    </row>
    <row r="40" spans="2:10" x14ac:dyDescent="0.3">
      <c r="B40" s="105"/>
      <c r="C40" s="105"/>
      <c r="D40" s="105"/>
      <c r="E40" s="105"/>
      <c r="F40" s="105"/>
      <c r="G40" s="105"/>
      <c r="H40" s="105"/>
      <c r="I40" s="105"/>
      <c r="J40" s="105"/>
    </row>
    <row r="41" spans="2:10" x14ac:dyDescent="0.3">
      <c r="B41" s="105"/>
      <c r="C41" s="105"/>
      <c r="D41" s="105"/>
      <c r="E41" s="105"/>
      <c r="F41" s="105"/>
      <c r="G41" s="105"/>
      <c r="H41" s="105"/>
      <c r="I41" s="105"/>
      <c r="J41" s="105"/>
    </row>
    <row r="42" spans="2:10" x14ac:dyDescent="0.3">
      <c r="B42" s="105"/>
      <c r="C42" s="105"/>
      <c r="D42" s="105"/>
      <c r="E42" s="105"/>
      <c r="F42" s="105"/>
      <c r="G42" s="105"/>
      <c r="H42" s="105"/>
      <c r="I42" s="105"/>
      <c r="J42" s="105"/>
    </row>
  </sheetData>
  <mergeCells count="5">
    <mergeCell ref="A1:I1"/>
    <mergeCell ref="A2:A3"/>
    <mergeCell ref="B2:G2"/>
    <mergeCell ref="H2:H3"/>
    <mergeCell ref="I2:I3"/>
  </mergeCells>
  <pageMargins left="0.70866141732283472" right="0.70866141732283472" top="0.59055118110236227" bottom="0.59055118110236227" header="0.31496062992125984" footer="0.31496062992125984"/>
  <pageSetup paperSize="9" scale="96" orientation="portrait" r:id="rId1"/>
  <headerFooter alignWithMargins="0">
    <oddHeader>&amp;C&amp;"Arial,Standard"&amp;8- &amp;P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110" zoomScaleNormal="110" zoomScalePageLayoutView="70" workbookViewId="0">
      <selection sqref="A1:J1"/>
    </sheetView>
  </sheetViews>
  <sheetFormatPr baseColWidth="10" defaultColWidth="11.44140625" defaultRowHeight="13.8" x14ac:dyDescent="0.3"/>
  <cols>
    <col min="1" max="1" width="8.44140625" style="48" customWidth="1"/>
    <col min="2" max="2" width="31.6640625" style="48" customWidth="1"/>
    <col min="3" max="3" width="6" style="48" customWidth="1"/>
    <col min="4" max="8" width="6.109375" style="48" customWidth="1"/>
    <col min="9" max="9" width="6.6640625" style="48" customWidth="1"/>
    <col min="10" max="10" width="7.33203125" style="48" customWidth="1"/>
    <col min="11" max="11" width="4.6640625" style="48" customWidth="1"/>
    <col min="12" max="16384" width="11.44140625" style="48"/>
  </cols>
  <sheetData>
    <row r="1" spans="1:10" s="31" customFormat="1" ht="31.5" customHeight="1" x14ac:dyDescent="0.25">
      <c r="A1" s="211" t="s">
        <v>293</v>
      </c>
      <c r="B1" s="211"/>
      <c r="C1" s="211"/>
      <c r="D1" s="211"/>
      <c r="E1" s="211"/>
      <c r="F1" s="211"/>
      <c r="G1" s="211"/>
      <c r="H1" s="211"/>
      <c r="I1" s="211"/>
      <c r="J1" s="211"/>
    </row>
    <row r="2" spans="1:10" s="31" customFormat="1" ht="19.2" customHeight="1" thickBot="1" x14ac:dyDescent="0.3">
      <c r="A2" s="216" t="s">
        <v>80</v>
      </c>
      <c r="B2" s="196" t="s">
        <v>2</v>
      </c>
      <c r="C2" s="191" t="s">
        <v>0</v>
      </c>
      <c r="D2" s="206"/>
      <c r="E2" s="206"/>
      <c r="F2" s="206"/>
      <c r="G2" s="206"/>
      <c r="H2" s="206"/>
      <c r="I2" s="207" t="s">
        <v>40</v>
      </c>
      <c r="J2" s="214" t="s">
        <v>195</v>
      </c>
    </row>
    <row r="3" spans="1:10" s="31" customFormat="1" ht="39.9" customHeight="1" x14ac:dyDescent="0.25">
      <c r="A3" s="217"/>
      <c r="B3" s="197"/>
      <c r="C3" s="35" t="s">
        <v>189</v>
      </c>
      <c r="D3" s="91" t="s">
        <v>190</v>
      </c>
      <c r="E3" s="91" t="s">
        <v>191</v>
      </c>
      <c r="F3" s="91" t="s">
        <v>192</v>
      </c>
      <c r="G3" s="91" t="s">
        <v>193</v>
      </c>
      <c r="H3" s="93" t="s">
        <v>194</v>
      </c>
      <c r="I3" s="208"/>
      <c r="J3" s="215"/>
    </row>
    <row r="4" spans="1:10" s="31" customFormat="1" ht="20.25" customHeight="1" x14ac:dyDescent="0.25">
      <c r="A4" s="37" t="s">
        <v>56</v>
      </c>
      <c r="B4" s="38" t="s">
        <v>57</v>
      </c>
      <c r="C4" s="99">
        <v>2899.67</v>
      </c>
      <c r="D4" s="99">
        <v>6275.4780000000001</v>
      </c>
      <c r="E4" s="99">
        <v>11789.124</v>
      </c>
      <c r="F4" s="99">
        <v>19381.042000000001</v>
      </c>
      <c r="G4" s="99">
        <v>18507.605</v>
      </c>
      <c r="H4" s="99">
        <v>5040.0290000000005</v>
      </c>
      <c r="I4" s="99">
        <v>63892.947999999997</v>
      </c>
      <c r="J4" s="99">
        <v>51139.279000000002</v>
      </c>
    </row>
    <row r="5" spans="1:10" s="31" customFormat="1" ht="20.25" customHeight="1" x14ac:dyDescent="0.25">
      <c r="A5" s="37" t="s">
        <v>58</v>
      </c>
      <c r="B5" s="38" t="s">
        <v>59</v>
      </c>
      <c r="C5" s="99">
        <v>567.49800000000005</v>
      </c>
      <c r="D5" s="99">
        <v>2159.1509999999998</v>
      </c>
      <c r="E5" s="99">
        <v>3671.16</v>
      </c>
      <c r="F5" s="99">
        <v>12741.906000000001</v>
      </c>
      <c r="G5" s="99">
        <v>13506.183000000001</v>
      </c>
      <c r="H5" s="99">
        <v>46785.574000000001</v>
      </c>
      <c r="I5" s="99">
        <v>79431.471999999994</v>
      </c>
      <c r="J5" s="99">
        <v>52933.254000000001</v>
      </c>
    </row>
    <row r="6" spans="1:10" s="31" customFormat="1" ht="15.45" customHeight="1" x14ac:dyDescent="0.25">
      <c r="A6" s="39"/>
      <c r="B6" s="40" t="s">
        <v>115</v>
      </c>
      <c r="C6" s="99"/>
      <c r="D6" s="99"/>
      <c r="E6" s="99"/>
      <c r="F6" s="99"/>
      <c r="G6" s="99"/>
      <c r="H6" s="99"/>
      <c r="I6" s="99"/>
      <c r="J6" s="99"/>
    </row>
    <row r="7" spans="1:10" s="31" customFormat="1" ht="20.25" customHeight="1" x14ac:dyDescent="0.25">
      <c r="A7" s="151" t="s">
        <v>60</v>
      </c>
      <c r="B7" s="40" t="s">
        <v>61</v>
      </c>
      <c r="C7" s="97">
        <v>516.95299999999997</v>
      </c>
      <c r="D7" s="97">
        <v>1996.8689999999999</v>
      </c>
      <c r="E7" s="97">
        <v>2643.047</v>
      </c>
      <c r="F7" s="97">
        <v>11166.947</v>
      </c>
      <c r="G7" s="97">
        <v>9314.7720000000008</v>
      </c>
      <c r="H7" s="97">
        <v>34710.995000000003</v>
      </c>
      <c r="I7" s="97">
        <v>60349.582999999999</v>
      </c>
      <c r="J7" s="97">
        <v>38694.447999999997</v>
      </c>
    </row>
    <row r="8" spans="1:10" s="31" customFormat="1" ht="20.25" customHeight="1" x14ac:dyDescent="0.25">
      <c r="A8" s="37" t="s">
        <v>62</v>
      </c>
      <c r="B8" s="38" t="s">
        <v>63</v>
      </c>
      <c r="C8" s="99">
        <v>841.24300000000005</v>
      </c>
      <c r="D8" s="99">
        <v>1579.643</v>
      </c>
      <c r="E8" s="99">
        <v>4326.5860000000002</v>
      </c>
      <c r="F8" s="99">
        <v>10619.784</v>
      </c>
      <c r="G8" s="100" t="s">
        <v>323</v>
      </c>
      <c r="H8" s="100" t="s">
        <v>323</v>
      </c>
      <c r="I8" s="99">
        <v>39987.624000000003</v>
      </c>
      <c r="J8" s="99">
        <v>24650.078000000001</v>
      </c>
    </row>
    <row r="9" spans="1:10" s="31" customFormat="1" ht="25.5" customHeight="1" x14ac:dyDescent="0.25">
      <c r="A9" s="42" t="s">
        <v>64</v>
      </c>
      <c r="B9" s="44" t="s">
        <v>244</v>
      </c>
      <c r="C9" s="97">
        <v>552.649</v>
      </c>
      <c r="D9" s="97">
        <v>1055.3209999999999</v>
      </c>
      <c r="E9" s="97">
        <v>3148.5219999999999</v>
      </c>
      <c r="F9" s="97">
        <v>6150.6779999999999</v>
      </c>
      <c r="G9" s="97">
        <v>6942.2839999999997</v>
      </c>
      <c r="H9" s="97">
        <v>11255.026</v>
      </c>
      <c r="I9" s="97">
        <v>29104.48</v>
      </c>
      <c r="J9" s="97">
        <v>19808.116999999998</v>
      </c>
    </row>
    <row r="10" spans="1:10" s="31" customFormat="1" ht="20.25" customHeight="1" x14ac:dyDescent="0.25">
      <c r="A10" s="151" t="s">
        <v>65</v>
      </c>
      <c r="B10" s="44" t="s">
        <v>66</v>
      </c>
      <c r="C10" s="97">
        <v>288.59399999999999</v>
      </c>
      <c r="D10" s="97">
        <v>524.322</v>
      </c>
      <c r="E10" s="97">
        <v>1178.0640000000001</v>
      </c>
      <c r="F10" s="97">
        <v>4469.1059999999998</v>
      </c>
      <c r="G10" s="103" t="s">
        <v>323</v>
      </c>
      <c r="H10" s="103" t="s">
        <v>323</v>
      </c>
      <c r="I10" s="97">
        <v>10883.144</v>
      </c>
      <c r="J10" s="97">
        <v>4841.9610000000002</v>
      </c>
    </row>
    <row r="11" spans="1:10" s="31" customFormat="1" ht="19.2" customHeight="1" x14ac:dyDescent="0.25">
      <c r="A11" s="37" t="s">
        <v>67</v>
      </c>
      <c r="B11" s="45" t="s">
        <v>68</v>
      </c>
      <c r="C11" s="99">
        <v>1394.6949999999999</v>
      </c>
      <c r="D11" s="99">
        <v>2846.7869999999998</v>
      </c>
      <c r="E11" s="99">
        <v>4173.723</v>
      </c>
      <c r="F11" s="100" t="s">
        <v>323</v>
      </c>
      <c r="G11" s="100" t="s">
        <v>323</v>
      </c>
      <c r="H11" s="100" t="s">
        <v>323</v>
      </c>
      <c r="I11" s="99">
        <v>32587.419000000002</v>
      </c>
      <c r="J11" s="99">
        <v>18955.544000000002</v>
      </c>
    </row>
    <row r="12" spans="1:10" s="31" customFormat="1" ht="26.7" customHeight="1" x14ac:dyDescent="0.25">
      <c r="A12" s="46" t="s">
        <v>69</v>
      </c>
      <c r="B12" s="45" t="s">
        <v>245</v>
      </c>
      <c r="C12" s="99">
        <v>260.94200000000001</v>
      </c>
      <c r="D12" s="99">
        <v>1504.259</v>
      </c>
      <c r="E12" s="99">
        <v>943.26199999999994</v>
      </c>
      <c r="F12" s="100" t="s">
        <v>323</v>
      </c>
      <c r="G12" s="100" t="s">
        <v>323</v>
      </c>
      <c r="H12" s="99" t="s">
        <v>143</v>
      </c>
      <c r="I12" s="99">
        <v>4723.6620000000003</v>
      </c>
      <c r="J12" s="99">
        <v>983.83900000000006</v>
      </c>
    </row>
    <row r="13" spans="1:10" s="31" customFormat="1" ht="15.9" customHeight="1" x14ac:dyDescent="0.25">
      <c r="B13" s="40" t="s">
        <v>115</v>
      </c>
      <c r="C13" s="99"/>
      <c r="D13" s="99"/>
      <c r="E13" s="99"/>
      <c r="F13" s="99"/>
      <c r="G13" s="99"/>
      <c r="H13" s="99"/>
      <c r="I13" s="99"/>
      <c r="J13" s="99"/>
    </row>
    <row r="14" spans="1:10" s="31" customFormat="1" ht="20.25" customHeight="1" x14ac:dyDescent="0.25">
      <c r="A14" s="151" t="s">
        <v>70</v>
      </c>
      <c r="B14" s="44" t="s">
        <v>71</v>
      </c>
      <c r="C14" s="97">
        <v>140.81299999999999</v>
      </c>
      <c r="D14" s="103" t="s">
        <v>323</v>
      </c>
      <c r="E14" s="97">
        <v>943.26199999999994</v>
      </c>
      <c r="F14" s="103" t="s">
        <v>323</v>
      </c>
      <c r="G14" s="97" t="s">
        <v>143</v>
      </c>
      <c r="H14" s="97" t="s">
        <v>143</v>
      </c>
      <c r="I14" s="97">
        <v>2555.931</v>
      </c>
      <c r="J14" s="103" t="s">
        <v>323</v>
      </c>
    </row>
    <row r="15" spans="1:10" s="31" customFormat="1" ht="20.25" customHeight="1" x14ac:dyDescent="0.25">
      <c r="A15" s="151" t="s">
        <v>72</v>
      </c>
      <c r="B15" s="44" t="s">
        <v>198</v>
      </c>
      <c r="C15" s="97">
        <v>120.129</v>
      </c>
      <c r="D15" s="103" t="s">
        <v>323</v>
      </c>
      <c r="E15" s="97" t="s">
        <v>143</v>
      </c>
      <c r="F15" s="103" t="s">
        <v>323</v>
      </c>
      <c r="G15" s="103" t="s">
        <v>323</v>
      </c>
      <c r="H15" s="97" t="s">
        <v>143</v>
      </c>
      <c r="I15" s="97">
        <v>1272.731</v>
      </c>
      <c r="J15" s="103" t="s">
        <v>323</v>
      </c>
    </row>
    <row r="16" spans="1:10" s="31" customFormat="1" ht="20.25" customHeight="1" x14ac:dyDescent="0.25">
      <c r="A16" s="37" t="s">
        <v>73</v>
      </c>
      <c r="B16" s="38" t="s">
        <v>74</v>
      </c>
      <c r="C16" s="99">
        <v>15099.445</v>
      </c>
      <c r="D16" s="99">
        <v>21565.88</v>
      </c>
      <c r="E16" s="99">
        <v>17842.769</v>
      </c>
      <c r="F16" s="99">
        <v>23969.505000000001</v>
      </c>
      <c r="G16" s="99">
        <v>11548.406000000001</v>
      </c>
      <c r="H16" s="99">
        <v>6321.5410000000002</v>
      </c>
      <c r="I16" s="99">
        <v>96347.546000000002</v>
      </c>
      <c r="J16" s="99">
        <v>80103.096999999994</v>
      </c>
    </row>
    <row r="17" spans="1:10" s="31" customFormat="1" ht="15.9" customHeight="1" x14ac:dyDescent="0.25">
      <c r="B17" s="40" t="s">
        <v>115</v>
      </c>
      <c r="C17" s="99"/>
      <c r="D17" s="99"/>
      <c r="E17" s="99"/>
      <c r="F17" s="99"/>
      <c r="G17" s="99"/>
      <c r="H17" s="99"/>
      <c r="I17" s="99"/>
      <c r="J17" s="99"/>
    </row>
    <row r="18" spans="1:10" s="31" customFormat="1" ht="20.25" customHeight="1" x14ac:dyDescent="0.25">
      <c r="A18" s="151" t="s">
        <v>75</v>
      </c>
      <c r="B18" s="44" t="s">
        <v>43</v>
      </c>
      <c r="C18" s="97">
        <v>6412.3490000000002</v>
      </c>
      <c r="D18" s="97">
        <v>9736.152</v>
      </c>
      <c r="E18" s="97">
        <v>8170.924</v>
      </c>
      <c r="F18" s="97">
        <v>6610.6049999999996</v>
      </c>
      <c r="G18" s="97">
        <v>3627.3440000000001</v>
      </c>
      <c r="H18" s="97" t="s">
        <v>143</v>
      </c>
      <c r="I18" s="97">
        <v>34557.374000000003</v>
      </c>
      <c r="J18" s="97">
        <v>32972.067000000003</v>
      </c>
    </row>
    <row r="19" spans="1:10" s="31" customFormat="1" ht="20.25" customHeight="1" x14ac:dyDescent="0.25">
      <c r="A19" s="151" t="s">
        <v>76</v>
      </c>
      <c r="B19" s="44" t="s">
        <v>3</v>
      </c>
      <c r="C19" s="97">
        <v>3173.299</v>
      </c>
      <c r="D19" s="97">
        <v>4719.0460000000003</v>
      </c>
      <c r="E19" s="97">
        <v>2215.895</v>
      </c>
      <c r="F19" s="103" t="s">
        <v>323</v>
      </c>
      <c r="G19" s="103" t="s">
        <v>323</v>
      </c>
      <c r="H19" s="97" t="s">
        <v>143</v>
      </c>
      <c r="I19" s="97">
        <v>13249.272999999999</v>
      </c>
      <c r="J19" s="97">
        <v>12238.329</v>
      </c>
    </row>
    <row r="20" spans="1:10" s="31" customFormat="1" ht="20.25" customHeight="1" x14ac:dyDescent="0.25">
      <c r="A20" s="151" t="s">
        <v>77</v>
      </c>
      <c r="B20" s="44" t="s">
        <v>78</v>
      </c>
      <c r="C20" s="97">
        <v>703.95100000000002</v>
      </c>
      <c r="D20" s="97">
        <v>1350.7239999999999</v>
      </c>
      <c r="E20" s="97">
        <v>1641.644</v>
      </c>
      <c r="F20" s="103" t="s">
        <v>323</v>
      </c>
      <c r="G20" s="103" t="s">
        <v>323</v>
      </c>
      <c r="H20" s="97" t="s">
        <v>143</v>
      </c>
      <c r="I20" s="97">
        <v>5793.3609999999999</v>
      </c>
      <c r="J20" s="97">
        <v>5693.3950000000004</v>
      </c>
    </row>
    <row r="21" spans="1:10" s="31" customFormat="1" ht="20.25" customHeight="1" x14ac:dyDescent="0.25">
      <c r="A21" s="151" t="s">
        <v>79</v>
      </c>
      <c r="B21" s="44" t="s">
        <v>199</v>
      </c>
      <c r="C21" s="97">
        <v>4215.4449999999997</v>
      </c>
      <c r="D21" s="97">
        <v>5492.6090000000004</v>
      </c>
      <c r="E21" s="97">
        <v>5504.8289999999997</v>
      </c>
      <c r="F21" s="97">
        <v>14312.89</v>
      </c>
      <c r="G21" s="97">
        <v>5728.9970000000003</v>
      </c>
      <c r="H21" s="97">
        <v>6321.5410000000002</v>
      </c>
      <c r="I21" s="97">
        <v>41576.311000000002</v>
      </c>
      <c r="J21" s="97">
        <v>28044.679</v>
      </c>
    </row>
    <row r="22" spans="1:10" s="31" customFormat="1" ht="32.4" x14ac:dyDescent="0.25">
      <c r="A22" s="112" t="s">
        <v>200</v>
      </c>
      <c r="B22" s="38" t="s">
        <v>4</v>
      </c>
      <c r="C22" s="99">
        <v>21063.492999999999</v>
      </c>
      <c r="D22" s="99">
        <v>35931.197999999997</v>
      </c>
      <c r="E22" s="99">
        <v>42746.624000000003</v>
      </c>
      <c r="F22" s="99">
        <v>79576.921000000002</v>
      </c>
      <c r="G22" s="99">
        <v>62485.866999999998</v>
      </c>
      <c r="H22" s="99">
        <v>75166.567999999999</v>
      </c>
      <c r="I22" s="99">
        <v>316970.67099999997</v>
      </c>
      <c r="J22" s="99">
        <v>228765.09099999999</v>
      </c>
    </row>
    <row r="23" spans="1:10" x14ac:dyDescent="0.3">
      <c r="B23" s="105"/>
      <c r="C23" s="105"/>
      <c r="D23" s="105"/>
      <c r="E23" s="105"/>
      <c r="F23" s="105"/>
      <c r="G23" s="105"/>
      <c r="H23" s="105"/>
      <c r="I23" s="105"/>
      <c r="J23" s="105"/>
    </row>
    <row r="24" spans="1:10" x14ac:dyDescent="0.3">
      <c r="B24" s="105"/>
      <c r="C24" s="105"/>
      <c r="D24" s="105"/>
      <c r="E24" s="105"/>
      <c r="F24" s="105"/>
      <c r="G24" s="105"/>
      <c r="H24" s="105"/>
      <c r="I24" s="105"/>
      <c r="J24" s="105"/>
    </row>
    <row r="25" spans="1:10" x14ac:dyDescent="0.3">
      <c r="B25" s="105"/>
      <c r="C25" s="105"/>
      <c r="D25" s="105"/>
      <c r="E25" s="105"/>
      <c r="F25" s="105"/>
      <c r="G25" s="105"/>
      <c r="H25" s="105"/>
      <c r="I25" s="105"/>
      <c r="J25" s="105"/>
    </row>
    <row r="26" spans="1:10" x14ac:dyDescent="0.3">
      <c r="B26" s="105"/>
      <c r="C26" s="105"/>
      <c r="D26" s="105"/>
      <c r="E26" s="105"/>
      <c r="F26" s="105"/>
      <c r="G26" s="105"/>
      <c r="H26" s="105"/>
      <c r="I26" s="105"/>
      <c r="J26" s="105"/>
    </row>
    <row r="27" spans="1:10" x14ac:dyDescent="0.3">
      <c r="B27" s="105"/>
      <c r="C27" s="105"/>
      <c r="D27" s="105"/>
      <c r="E27" s="105"/>
      <c r="F27" s="105"/>
      <c r="G27" s="105"/>
      <c r="H27" s="105"/>
      <c r="I27" s="105"/>
      <c r="J27" s="105"/>
    </row>
    <row r="28" spans="1:10" x14ac:dyDescent="0.3">
      <c r="B28" s="105"/>
      <c r="C28" s="105"/>
      <c r="D28" s="105"/>
      <c r="E28" s="105"/>
      <c r="F28" s="105"/>
      <c r="G28" s="105"/>
      <c r="H28" s="105"/>
      <c r="I28" s="105"/>
      <c r="J28" s="105"/>
    </row>
    <row r="29" spans="1:10" x14ac:dyDescent="0.3">
      <c r="B29" s="105"/>
      <c r="C29" s="105"/>
      <c r="D29" s="105"/>
      <c r="E29" s="105"/>
      <c r="F29" s="105"/>
      <c r="G29" s="105"/>
      <c r="H29" s="105"/>
      <c r="I29" s="105"/>
      <c r="J29" s="105"/>
    </row>
    <row r="30" spans="1:10" x14ac:dyDescent="0.3">
      <c r="B30" s="105"/>
      <c r="C30" s="105"/>
      <c r="D30" s="105"/>
      <c r="E30" s="105"/>
      <c r="F30" s="105"/>
      <c r="G30" s="105"/>
      <c r="H30" s="105"/>
      <c r="I30" s="105"/>
      <c r="J30" s="105"/>
    </row>
    <row r="31" spans="1:10" x14ac:dyDescent="0.3">
      <c r="B31" s="105"/>
      <c r="C31" s="105"/>
      <c r="D31" s="105"/>
      <c r="E31" s="105"/>
      <c r="F31" s="105"/>
      <c r="G31" s="105"/>
      <c r="H31" s="105"/>
      <c r="I31" s="105"/>
      <c r="J31" s="105"/>
    </row>
    <row r="32" spans="1:10" x14ac:dyDescent="0.3">
      <c r="B32" s="105"/>
      <c r="C32" s="105"/>
      <c r="D32" s="105"/>
      <c r="E32" s="105"/>
      <c r="F32" s="105"/>
      <c r="G32" s="105"/>
      <c r="H32" s="105"/>
      <c r="I32" s="105"/>
      <c r="J32" s="105"/>
    </row>
    <row r="33" spans="2:10" x14ac:dyDescent="0.3">
      <c r="B33" s="105"/>
      <c r="C33" s="105"/>
      <c r="D33" s="105"/>
      <c r="E33" s="105"/>
      <c r="F33" s="105"/>
      <c r="G33" s="105"/>
      <c r="H33" s="105"/>
      <c r="I33" s="105"/>
      <c r="J33" s="105"/>
    </row>
    <row r="34" spans="2:10" x14ac:dyDescent="0.3">
      <c r="B34" s="105"/>
      <c r="C34" s="105"/>
      <c r="D34" s="105"/>
      <c r="E34" s="105"/>
      <c r="F34" s="105"/>
      <c r="G34" s="105"/>
      <c r="H34" s="105"/>
      <c r="I34" s="105"/>
      <c r="J34" s="105"/>
    </row>
    <row r="35" spans="2:10" x14ac:dyDescent="0.3">
      <c r="B35" s="105"/>
      <c r="C35" s="105"/>
      <c r="D35" s="105"/>
      <c r="E35" s="105"/>
      <c r="F35" s="105"/>
      <c r="G35" s="105"/>
      <c r="H35" s="105"/>
      <c r="I35" s="105"/>
      <c r="J35" s="105"/>
    </row>
    <row r="36" spans="2:10" x14ac:dyDescent="0.3">
      <c r="B36" s="105"/>
      <c r="C36" s="105"/>
      <c r="D36" s="105"/>
      <c r="E36" s="105"/>
      <c r="F36" s="105"/>
      <c r="G36" s="105"/>
      <c r="H36" s="105"/>
      <c r="I36" s="105"/>
      <c r="J36" s="105"/>
    </row>
    <row r="37" spans="2:10" x14ac:dyDescent="0.3">
      <c r="B37" s="105"/>
      <c r="C37" s="105"/>
      <c r="D37" s="105"/>
      <c r="E37" s="105"/>
      <c r="F37" s="105"/>
      <c r="G37" s="105"/>
      <c r="H37" s="105"/>
      <c r="I37" s="105"/>
      <c r="J37" s="105"/>
    </row>
    <row r="38" spans="2:10" x14ac:dyDescent="0.3">
      <c r="B38" s="105"/>
      <c r="C38" s="105"/>
      <c r="D38" s="105"/>
      <c r="E38" s="105"/>
      <c r="F38" s="105"/>
      <c r="G38" s="105"/>
      <c r="H38" s="105"/>
      <c r="I38" s="105"/>
      <c r="J38" s="105"/>
    </row>
    <row r="39" spans="2:10" x14ac:dyDescent="0.3">
      <c r="B39" s="105"/>
      <c r="C39" s="105"/>
      <c r="D39" s="105"/>
      <c r="E39" s="105"/>
      <c r="F39" s="105"/>
      <c r="G39" s="105"/>
      <c r="H39" s="105"/>
      <c r="I39" s="105"/>
      <c r="J39" s="105"/>
    </row>
    <row r="40" spans="2:10" x14ac:dyDescent="0.3">
      <c r="B40" s="105"/>
      <c r="C40" s="105"/>
      <c r="D40" s="105"/>
      <c r="E40" s="105"/>
      <c r="F40" s="105"/>
      <c r="G40" s="105"/>
      <c r="H40" s="105"/>
      <c r="I40" s="105"/>
      <c r="J40" s="105"/>
    </row>
    <row r="41" spans="2:10" x14ac:dyDescent="0.3">
      <c r="B41" s="105"/>
      <c r="C41" s="105"/>
      <c r="D41" s="105"/>
      <c r="E41" s="105"/>
      <c r="F41" s="105"/>
      <c r="G41" s="105"/>
      <c r="H41" s="105"/>
      <c r="I41" s="105"/>
      <c r="J41" s="105"/>
    </row>
    <row r="42" spans="2:10" x14ac:dyDescent="0.3">
      <c r="B42" s="105"/>
      <c r="C42" s="105"/>
      <c r="D42" s="105"/>
      <c r="E42" s="105"/>
      <c r="F42" s="105"/>
      <c r="G42" s="105"/>
      <c r="H42" s="105"/>
      <c r="I42" s="105"/>
      <c r="J42" s="105"/>
    </row>
  </sheetData>
  <mergeCells count="6">
    <mergeCell ref="A1:J1"/>
    <mergeCell ref="A2:A3"/>
    <mergeCell ref="B2:B3"/>
    <mergeCell ref="C2:H2"/>
    <mergeCell ref="I2:I3"/>
    <mergeCell ref="J2:J3"/>
  </mergeCells>
  <pageMargins left="0.70866141732283472" right="0.51181102362204722" top="0.59055118110236227" bottom="0.59055118110236227" header="0.31496062992125984" footer="0.31496062992125984"/>
  <pageSetup paperSize="9" orientation="portrait" r:id="rId1"/>
  <headerFooter alignWithMargins="0">
    <oddHeader>&amp;C&amp;"Arial,Standard"&amp;8- &amp;P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zoomScale="110" zoomScaleNormal="110" workbookViewId="0">
      <selection sqref="A1:F1"/>
    </sheetView>
  </sheetViews>
  <sheetFormatPr baseColWidth="10" defaultColWidth="11.44140625" defaultRowHeight="13.8" x14ac:dyDescent="0.3"/>
  <cols>
    <col min="1" max="1" width="8.6640625" style="48" customWidth="1"/>
    <col min="2" max="2" width="45" style="48" customWidth="1"/>
    <col min="3" max="8" width="8.44140625" style="48" customWidth="1"/>
    <col min="9" max="10" width="10" style="48" customWidth="1"/>
    <col min="11" max="11" width="7.88671875" style="48" customWidth="1"/>
    <col min="12" max="14" width="11.44140625" style="48"/>
    <col min="16" max="16384" width="11.44140625" style="48"/>
  </cols>
  <sheetData>
    <row r="1" spans="1:12" s="31" customFormat="1" ht="31.5" customHeight="1" x14ac:dyDescent="0.25">
      <c r="A1" s="220" t="s">
        <v>294</v>
      </c>
      <c r="B1" s="220"/>
      <c r="C1" s="220"/>
      <c r="D1" s="220"/>
      <c r="E1" s="220"/>
      <c r="F1" s="220"/>
      <c r="G1" s="160" t="s">
        <v>135</v>
      </c>
      <c r="H1" s="95"/>
      <c r="I1" s="95"/>
      <c r="J1" s="95"/>
    </row>
    <row r="2" spans="1:12" s="31" customFormat="1" ht="19.2" customHeight="1" thickBot="1" x14ac:dyDescent="0.3">
      <c r="A2" s="196" t="s">
        <v>80</v>
      </c>
      <c r="B2" s="198" t="s">
        <v>2</v>
      </c>
      <c r="C2" s="206" t="s">
        <v>215</v>
      </c>
      <c r="D2" s="206"/>
      <c r="E2" s="206"/>
      <c r="F2" s="206"/>
      <c r="G2" s="191" t="s">
        <v>216</v>
      </c>
      <c r="H2" s="206"/>
      <c r="I2" s="207" t="s">
        <v>40</v>
      </c>
      <c r="J2" s="214" t="s">
        <v>195</v>
      </c>
      <c r="K2" s="218" t="s">
        <v>80</v>
      </c>
      <c r="L2" s="96"/>
    </row>
    <row r="3" spans="1:12" s="31" customFormat="1" ht="28.65" customHeight="1" x14ac:dyDescent="0.25">
      <c r="A3" s="197"/>
      <c r="B3" s="199"/>
      <c r="C3" s="148" t="s">
        <v>189</v>
      </c>
      <c r="D3" s="148" t="s">
        <v>190</v>
      </c>
      <c r="E3" s="148" t="s">
        <v>191</v>
      </c>
      <c r="F3" s="148" t="s">
        <v>192</v>
      </c>
      <c r="G3" s="147" t="s">
        <v>193</v>
      </c>
      <c r="H3" s="93" t="s">
        <v>194</v>
      </c>
      <c r="I3" s="208"/>
      <c r="J3" s="215"/>
      <c r="K3" s="219"/>
      <c r="L3" s="96"/>
    </row>
    <row r="4" spans="1:12" s="31" customFormat="1" ht="19.2" customHeight="1" x14ac:dyDescent="0.25">
      <c r="A4" s="37" t="s">
        <v>56</v>
      </c>
      <c r="B4" s="38" t="s">
        <v>57</v>
      </c>
      <c r="C4" s="99">
        <v>36542.415000000001</v>
      </c>
      <c r="D4" s="99">
        <v>77660.56</v>
      </c>
      <c r="E4" s="99">
        <v>171071.5</v>
      </c>
      <c r="F4" s="99">
        <v>246749.26800000001</v>
      </c>
      <c r="G4" s="99">
        <v>296349.63299999997</v>
      </c>
      <c r="H4" s="99">
        <v>72386.684999999998</v>
      </c>
      <c r="I4" s="99">
        <v>900760.06099999999</v>
      </c>
      <c r="J4" s="99">
        <v>672558.40899999999</v>
      </c>
      <c r="K4" s="107" t="s">
        <v>56</v>
      </c>
    </row>
    <row r="5" spans="1:12" s="31" customFormat="1" ht="19.2" customHeight="1" x14ac:dyDescent="0.25">
      <c r="A5" s="37" t="s">
        <v>58</v>
      </c>
      <c r="B5" s="38" t="s">
        <v>59</v>
      </c>
      <c r="C5" s="99">
        <v>5692.2389999999996</v>
      </c>
      <c r="D5" s="99">
        <v>21632.894</v>
      </c>
      <c r="E5" s="99">
        <v>34180.9</v>
      </c>
      <c r="F5" s="99">
        <v>140188.30799999999</v>
      </c>
      <c r="G5" s="99">
        <v>121901.281</v>
      </c>
      <c r="H5" s="99">
        <v>439990.114</v>
      </c>
      <c r="I5" s="99">
        <v>763585.73600000003</v>
      </c>
      <c r="J5" s="99">
        <v>507120.52100000001</v>
      </c>
      <c r="K5" s="107" t="s">
        <v>58</v>
      </c>
    </row>
    <row r="6" spans="1:12" s="31" customFormat="1" ht="15.45" customHeight="1" x14ac:dyDescent="0.25">
      <c r="A6" s="39"/>
      <c r="B6" s="44" t="s">
        <v>115</v>
      </c>
      <c r="C6" s="99"/>
      <c r="D6" s="99"/>
      <c r="E6" s="99"/>
      <c r="F6" s="99"/>
      <c r="G6" s="99"/>
      <c r="H6" s="99"/>
      <c r="I6" s="99"/>
      <c r="J6" s="99"/>
      <c r="K6" s="108"/>
    </row>
    <row r="7" spans="1:12" s="31" customFormat="1" ht="19.2" customHeight="1" x14ac:dyDescent="0.25">
      <c r="A7" s="41" t="s">
        <v>60</v>
      </c>
      <c r="B7" s="44" t="s">
        <v>61</v>
      </c>
      <c r="C7" s="97">
        <v>4596.3379999999997</v>
      </c>
      <c r="D7" s="97">
        <v>18994.278999999999</v>
      </c>
      <c r="E7" s="97">
        <v>22459.200000000001</v>
      </c>
      <c r="F7" s="97">
        <v>122216.59</v>
      </c>
      <c r="G7" s="97">
        <v>88578.206999999995</v>
      </c>
      <c r="H7" s="97">
        <v>320917.08799999999</v>
      </c>
      <c r="I7" s="97">
        <v>577761.70200000005</v>
      </c>
      <c r="J7" s="97">
        <v>375018.4</v>
      </c>
      <c r="K7" s="109" t="s">
        <v>60</v>
      </c>
    </row>
    <row r="8" spans="1:12" s="31" customFormat="1" ht="19.2" customHeight="1" x14ac:dyDescent="0.25">
      <c r="A8" s="37" t="s">
        <v>62</v>
      </c>
      <c r="B8" s="38" t="s">
        <v>63</v>
      </c>
      <c r="C8" s="99">
        <v>8694.2189999999991</v>
      </c>
      <c r="D8" s="99">
        <v>15620.478999999999</v>
      </c>
      <c r="E8" s="99">
        <v>42486.942999999999</v>
      </c>
      <c r="F8" s="99">
        <v>126524.2</v>
      </c>
      <c r="G8" s="100" t="s">
        <v>323</v>
      </c>
      <c r="H8" s="100" t="s">
        <v>323</v>
      </c>
      <c r="I8" s="99">
        <v>496675.69799999997</v>
      </c>
      <c r="J8" s="99">
        <v>314821.50400000002</v>
      </c>
      <c r="K8" s="107" t="s">
        <v>62</v>
      </c>
    </row>
    <row r="9" spans="1:12" s="31" customFormat="1" ht="19.2" customHeight="1" x14ac:dyDescent="0.25">
      <c r="A9" s="41" t="s">
        <v>64</v>
      </c>
      <c r="B9" s="44" t="s">
        <v>196</v>
      </c>
      <c r="C9" s="97">
        <v>5140.79</v>
      </c>
      <c r="D9" s="97">
        <v>10685.925999999999</v>
      </c>
      <c r="E9" s="97">
        <v>30676.330999999998</v>
      </c>
      <c r="F9" s="97">
        <v>78606.61</v>
      </c>
      <c r="G9" s="97">
        <v>66863.5</v>
      </c>
      <c r="H9" s="97">
        <v>183515.27499999999</v>
      </c>
      <c r="I9" s="97">
        <v>375488.43199999997</v>
      </c>
      <c r="J9" s="97">
        <v>262380.80499999999</v>
      </c>
      <c r="K9" s="109" t="s">
        <v>64</v>
      </c>
    </row>
    <row r="10" spans="1:12" s="31" customFormat="1" ht="19.2" customHeight="1" x14ac:dyDescent="0.25">
      <c r="A10" s="41" t="s">
        <v>65</v>
      </c>
      <c r="B10" s="44" t="s">
        <v>66</v>
      </c>
      <c r="C10" s="97">
        <v>3553.4290000000001</v>
      </c>
      <c r="D10" s="97">
        <v>4934.5529999999999</v>
      </c>
      <c r="E10" s="97">
        <v>11810.611999999999</v>
      </c>
      <c r="F10" s="97">
        <v>47917.59</v>
      </c>
      <c r="G10" s="103" t="s">
        <v>323</v>
      </c>
      <c r="H10" s="103" t="s">
        <v>323</v>
      </c>
      <c r="I10" s="97">
        <v>121187.266</v>
      </c>
      <c r="J10" s="97">
        <v>52440.699000000001</v>
      </c>
      <c r="K10" s="109" t="s">
        <v>65</v>
      </c>
    </row>
    <row r="11" spans="1:12" s="31" customFormat="1" ht="18.149999999999999" customHeight="1" x14ac:dyDescent="0.25">
      <c r="A11" s="37" t="s">
        <v>67</v>
      </c>
      <c r="B11" s="38" t="s">
        <v>68</v>
      </c>
      <c r="C11" s="99">
        <v>16726.064999999999</v>
      </c>
      <c r="D11" s="99">
        <v>30647.206999999999</v>
      </c>
      <c r="E11" s="99">
        <v>44666.161999999997</v>
      </c>
      <c r="F11" s="100" t="s">
        <v>323</v>
      </c>
      <c r="G11" s="100" t="s">
        <v>323</v>
      </c>
      <c r="H11" s="100" t="s">
        <v>323</v>
      </c>
      <c r="I11" s="99">
        <v>326986.50799999997</v>
      </c>
      <c r="J11" s="99">
        <v>186359.59599999999</v>
      </c>
      <c r="K11" s="107" t="s">
        <v>67</v>
      </c>
    </row>
    <row r="12" spans="1:12" s="31" customFormat="1" ht="16.5" customHeight="1" x14ac:dyDescent="0.25">
      <c r="A12" s="37" t="s">
        <v>69</v>
      </c>
      <c r="B12" s="38" t="s">
        <v>197</v>
      </c>
      <c r="C12" s="99">
        <v>5203.6719999999996</v>
      </c>
      <c r="D12" s="99">
        <v>10328.764999999999</v>
      </c>
      <c r="E12" s="99">
        <v>9682.1620000000003</v>
      </c>
      <c r="F12" s="100" t="s">
        <v>323</v>
      </c>
      <c r="G12" s="100" t="s">
        <v>323</v>
      </c>
      <c r="H12" s="99" t="s">
        <v>143</v>
      </c>
      <c r="I12" s="99">
        <v>51416.357000000004</v>
      </c>
      <c r="J12" s="99">
        <v>16353.619000000001</v>
      </c>
      <c r="K12" s="107" t="s">
        <v>69</v>
      </c>
    </row>
    <row r="13" spans="1:12" s="31" customFormat="1" ht="19.649999999999999" customHeight="1" x14ac:dyDescent="0.25">
      <c r="A13" s="98"/>
      <c r="B13" s="44" t="s">
        <v>115</v>
      </c>
      <c r="C13" s="99"/>
      <c r="D13" s="99"/>
      <c r="E13" s="99"/>
      <c r="F13" s="99"/>
      <c r="G13" s="99"/>
      <c r="H13" s="99"/>
      <c r="I13" s="99"/>
      <c r="J13" s="99"/>
      <c r="K13" s="110"/>
    </row>
    <row r="14" spans="1:12" s="31" customFormat="1" ht="19.2" customHeight="1" x14ac:dyDescent="0.25">
      <c r="A14" s="41" t="s">
        <v>70</v>
      </c>
      <c r="B14" s="44" t="s">
        <v>71</v>
      </c>
      <c r="C14" s="97">
        <v>3649.6840000000002</v>
      </c>
      <c r="D14" s="103" t="s">
        <v>323</v>
      </c>
      <c r="E14" s="97">
        <v>9682.1620000000003</v>
      </c>
      <c r="F14" s="103" t="s">
        <v>323</v>
      </c>
      <c r="G14" s="97" t="s">
        <v>143</v>
      </c>
      <c r="H14" s="97" t="s">
        <v>143</v>
      </c>
      <c r="I14" s="97">
        <v>23491.342000000001</v>
      </c>
      <c r="J14" s="103" t="s">
        <v>323</v>
      </c>
      <c r="K14" s="109" t="s">
        <v>70</v>
      </c>
    </row>
    <row r="15" spans="1:12" s="31" customFormat="1" ht="19.2" customHeight="1" x14ac:dyDescent="0.25">
      <c r="A15" s="41" t="s">
        <v>72</v>
      </c>
      <c r="B15" s="44" t="s">
        <v>198</v>
      </c>
      <c r="C15" s="97">
        <v>1553.9880000000001</v>
      </c>
      <c r="D15" s="103" t="s">
        <v>323</v>
      </c>
      <c r="E15" s="97" t="s">
        <v>143</v>
      </c>
      <c r="F15" s="103" t="s">
        <v>323</v>
      </c>
      <c r="G15" s="103" t="s">
        <v>323</v>
      </c>
      <c r="H15" s="97" t="s">
        <v>143</v>
      </c>
      <c r="I15" s="97">
        <v>20275.014999999999</v>
      </c>
      <c r="J15" s="103" t="s">
        <v>323</v>
      </c>
      <c r="K15" s="109" t="s">
        <v>72</v>
      </c>
    </row>
    <row r="16" spans="1:12" s="31" customFormat="1" ht="19.2" customHeight="1" x14ac:dyDescent="0.25">
      <c r="A16" s="37" t="s">
        <v>73</v>
      </c>
      <c r="B16" s="38" t="s">
        <v>74</v>
      </c>
      <c r="C16" s="99">
        <v>178644.834</v>
      </c>
      <c r="D16" s="99">
        <v>219266.96599999999</v>
      </c>
      <c r="E16" s="99">
        <v>209417.595</v>
      </c>
      <c r="F16" s="99">
        <v>248804.386</v>
      </c>
      <c r="G16" s="99">
        <v>151916.609</v>
      </c>
      <c r="H16" s="99">
        <v>82257.322</v>
      </c>
      <c r="I16" s="99">
        <v>1090307.7120000001</v>
      </c>
      <c r="J16" s="99">
        <v>899375.26800000004</v>
      </c>
      <c r="K16" s="107" t="s">
        <v>73</v>
      </c>
    </row>
    <row r="17" spans="1:11" s="31" customFormat="1" ht="15.9" customHeight="1" x14ac:dyDescent="0.25">
      <c r="A17" s="98"/>
      <c r="B17" s="44" t="s">
        <v>115</v>
      </c>
      <c r="C17" s="99"/>
      <c r="D17" s="99"/>
      <c r="E17" s="99"/>
      <c r="F17" s="99"/>
      <c r="G17" s="99"/>
      <c r="H17" s="99"/>
      <c r="I17" s="99"/>
      <c r="J17" s="99"/>
      <c r="K17" s="110"/>
    </row>
    <row r="18" spans="1:11" s="31" customFormat="1" ht="19.2" customHeight="1" x14ac:dyDescent="0.25">
      <c r="A18" s="41" t="s">
        <v>75</v>
      </c>
      <c r="B18" s="44" t="s">
        <v>43</v>
      </c>
      <c r="C18" s="97">
        <v>68970.675000000003</v>
      </c>
      <c r="D18" s="97">
        <v>99880.616999999998</v>
      </c>
      <c r="E18" s="97">
        <v>91792.676000000007</v>
      </c>
      <c r="F18" s="97">
        <v>60230.459000000003</v>
      </c>
      <c r="G18" s="97">
        <v>55020.353999999999</v>
      </c>
      <c r="H18" s="97" t="s">
        <v>143</v>
      </c>
      <c r="I18" s="97">
        <v>375894.78100000002</v>
      </c>
      <c r="J18" s="97">
        <v>359698.42</v>
      </c>
      <c r="K18" s="109" t="s">
        <v>75</v>
      </c>
    </row>
    <row r="19" spans="1:11" s="31" customFormat="1" ht="19.5" customHeight="1" x14ac:dyDescent="0.25">
      <c r="A19" s="41" t="s">
        <v>76</v>
      </c>
      <c r="B19" s="44" t="s">
        <v>3</v>
      </c>
      <c r="C19" s="97">
        <v>40793.108999999997</v>
      </c>
      <c r="D19" s="97">
        <v>49100.527999999998</v>
      </c>
      <c r="E19" s="97">
        <v>33110.629999999997</v>
      </c>
      <c r="F19" s="103" t="s">
        <v>323</v>
      </c>
      <c r="G19" s="103" t="s">
        <v>323</v>
      </c>
      <c r="H19" s="97" t="s">
        <v>143</v>
      </c>
      <c r="I19" s="97">
        <v>155808.95199999999</v>
      </c>
      <c r="J19" s="97">
        <v>146071.26500000001</v>
      </c>
      <c r="K19" s="109" t="s">
        <v>76</v>
      </c>
    </row>
    <row r="20" spans="1:11" s="31" customFormat="1" ht="19.2" customHeight="1" x14ac:dyDescent="0.25">
      <c r="A20" s="41" t="s">
        <v>77</v>
      </c>
      <c r="B20" s="44" t="s">
        <v>78</v>
      </c>
      <c r="C20" s="97">
        <v>7241.5029999999997</v>
      </c>
      <c r="D20" s="97">
        <v>15314.21</v>
      </c>
      <c r="E20" s="97">
        <v>19591.983</v>
      </c>
      <c r="F20" s="103" t="s">
        <v>323</v>
      </c>
      <c r="G20" s="103" t="s">
        <v>323</v>
      </c>
      <c r="H20" s="97" t="s">
        <v>143</v>
      </c>
      <c r="I20" s="97">
        <v>72336.192999999999</v>
      </c>
      <c r="J20" s="97">
        <v>71452.081999999995</v>
      </c>
      <c r="K20" s="109" t="s">
        <v>77</v>
      </c>
    </row>
    <row r="21" spans="1:11" s="31" customFormat="1" ht="19.2" customHeight="1" x14ac:dyDescent="0.25">
      <c r="A21" s="41" t="s">
        <v>79</v>
      </c>
      <c r="B21" s="44" t="s">
        <v>199</v>
      </c>
      <c r="C21" s="97">
        <v>53511.591</v>
      </c>
      <c r="D21" s="97">
        <v>50756.489000000001</v>
      </c>
      <c r="E21" s="97">
        <v>61236.213000000003</v>
      </c>
      <c r="F21" s="97">
        <v>152846.242</v>
      </c>
      <c r="G21" s="97">
        <v>69630.758000000002</v>
      </c>
      <c r="H21" s="97">
        <v>82257.322</v>
      </c>
      <c r="I21" s="97">
        <v>470238.61499999999</v>
      </c>
      <c r="J21" s="97">
        <v>306558.33</v>
      </c>
      <c r="K21" s="109" t="s">
        <v>79</v>
      </c>
    </row>
    <row r="22" spans="1:11" s="31" customFormat="1" ht="35.700000000000003" customHeight="1" x14ac:dyDescent="0.25">
      <c r="A22" s="112" t="s">
        <v>200</v>
      </c>
      <c r="B22" s="38" t="s">
        <v>4</v>
      </c>
      <c r="C22" s="99">
        <v>251503.44399999999</v>
      </c>
      <c r="D22" s="99">
        <v>375156.87099999998</v>
      </c>
      <c r="E22" s="99">
        <v>511505.26199999999</v>
      </c>
      <c r="F22" s="99">
        <v>888979.99</v>
      </c>
      <c r="G22" s="99">
        <v>756626.75</v>
      </c>
      <c r="H22" s="99">
        <v>845959.755</v>
      </c>
      <c r="I22" s="99">
        <v>3629732.0720000002</v>
      </c>
      <c r="J22" s="99">
        <v>2596588.9169999999</v>
      </c>
      <c r="K22" s="111" t="s">
        <v>200</v>
      </c>
    </row>
    <row r="23" spans="1:11" x14ac:dyDescent="0.3">
      <c r="B23" s="105"/>
      <c r="C23" s="99"/>
      <c r="D23" s="99"/>
      <c r="E23" s="99"/>
      <c r="F23" s="99"/>
      <c r="G23" s="99"/>
      <c r="H23" s="99"/>
      <c r="I23" s="99"/>
      <c r="J23" s="99"/>
    </row>
    <row r="24" spans="1:11" x14ac:dyDescent="0.3">
      <c r="B24" s="105"/>
      <c r="C24" s="99"/>
      <c r="D24" s="99"/>
      <c r="E24" s="99"/>
      <c r="F24" s="99"/>
      <c r="G24" s="99"/>
      <c r="H24" s="99"/>
      <c r="I24" s="99"/>
      <c r="J24" s="99"/>
    </row>
    <row r="25" spans="1:11" x14ac:dyDescent="0.3">
      <c r="B25" s="105"/>
      <c r="C25" s="99"/>
      <c r="D25" s="99"/>
      <c r="E25" s="99"/>
      <c r="F25" s="99"/>
      <c r="G25" s="99"/>
      <c r="H25" s="99"/>
      <c r="I25" s="99"/>
      <c r="J25" s="99"/>
    </row>
    <row r="26" spans="1:11" x14ac:dyDescent="0.3">
      <c r="B26" s="105"/>
      <c r="C26" s="105"/>
      <c r="D26" s="105"/>
      <c r="E26" s="105"/>
      <c r="F26" s="105"/>
      <c r="G26" s="105"/>
      <c r="H26" s="105"/>
      <c r="I26" s="105"/>
      <c r="J26" s="105"/>
    </row>
    <row r="27" spans="1:11" x14ac:dyDescent="0.3">
      <c r="B27" s="105"/>
      <c r="C27" s="105"/>
      <c r="D27" s="105"/>
      <c r="E27" s="105"/>
      <c r="F27" s="105"/>
      <c r="G27" s="105"/>
      <c r="H27" s="105"/>
      <c r="I27" s="105"/>
      <c r="J27" s="105"/>
    </row>
    <row r="28" spans="1:11" x14ac:dyDescent="0.3">
      <c r="B28" s="105"/>
      <c r="C28" s="105"/>
      <c r="D28" s="105"/>
      <c r="E28" s="105"/>
      <c r="F28" s="105"/>
      <c r="G28" s="105"/>
      <c r="H28" s="105"/>
      <c r="I28" s="105"/>
      <c r="J28" s="105"/>
    </row>
    <row r="29" spans="1:11" x14ac:dyDescent="0.3">
      <c r="B29" s="105"/>
      <c r="C29" s="105"/>
      <c r="D29" s="105"/>
      <c r="E29" s="105"/>
      <c r="F29" s="105"/>
      <c r="G29" s="105"/>
      <c r="H29" s="105"/>
      <c r="I29" s="105"/>
      <c r="J29" s="105"/>
    </row>
    <row r="30" spans="1:11" x14ac:dyDescent="0.3">
      <c r="B30" s="105"/>
      <c r="C30" s="105"/>
      <c r="D30" s="105"/>
      <c r="E30" s="105"/>
      <c r="F30" s="105"/>
      <c r="G30" s="105"/>
      <c r="H30" s="105"/>
      <c r="I30" s="105"/>
      <c r="J30" s="105"/>
    </row>
    <row r="31" spans="1:11" x14ac:dyDescent="0.3">
      <c r="B31" s="105"/>
      <c r="C31" s="105"/>
      <c r="D31" s="105"/>
      <c r="E31" s="105"/>
      <c r="F31" s="105"/>
      <c r="G31" s="105"/>
      <c r="H31" s="105"/>
      <c r="I31" s="105"/>
      <c r="J31" s="105"/>
    </row>
    <row r="32" spans="1:11" x14ac:dyDescent="0.3">
      <c r="B32" s="105"/>
      <c r="C32" s="105"/>
      <c r="D32" s="105"/>
      <c r="E32" s="105"/>
      <c r="F32" s="105"/>
      <c r="G32" s="105"/>
      <c r="H32" s="105"/>
      <c r="I32" s="105"/>
      <c r="J32" s="105"/>
    </row>
    <row r="33" spans="2:10" x14ac:dyDescent="0.3">
      <c r="B33" s="105"/>
      <c r="C33" s="105"/>
      <c r="D33" s="105"/>
      <c r="E33" s="105"/>
      <c r="F33" s="105"/>
      <c r="G33" s="105"/>
      <c r="H33" s="105"/>
      <c r="I33" s="105"/>
      <c r="J33" s="105"/>
    </row>
    <row r="34" spans="2:10" x14ac:dyDescent="0.3">
      <c r="B34" s="105"/>
      <c r="C34" s="105"/>
      <c r="D34" s="105"/>
      <c r="E34" s="105"/>
      <c r="F34" s="105"/>
      <c r="G34" s="105"/>
      <c r="H34" s="105"/>
      <c r="I34" s="105"/>
      <c r="J34" s="105"/>
    </row>
    <row r="35" spans="2:10" x14ac:dyDescent="0.3">
      <c r="B35" s="105"/>
      <c r="C35" s="105"/>
      <c r="D35" s="105"/>
      <c r="E35" s="105"/>
      <c r="F35" s="105"/>
      <c r="G35" s="105"/>
      <c r="H35" s="105"/>
      <c r="I35" s="105"/>
      <c r="J35" s="105"/>
    </row>
    <row r="36" spans="2:10" x14ac:dyDescent="0.3">
      <c r="B36" s="105"/>
      <c r="C36" s="105"/>
      <c r="D36" s="105"/>
      <c r="E36" s="105"/>
      <c r="F36" s="105"/>
      <c r="G36" s="105"/>
      <c r="H36" s="105"/>
      <c r="I36" s="105"/>
      <c r="J36" s="105"/>
    </row>
    <row r="37" spans="2:10" x14ac:dyDescent="0.3">
      <c r="B37" s="105"/>
      <c r="C37" s="105"/>
      <c r="D37" s="105"/>
      <c r="E37" s="105"/>
      <c r="F37" s="105"/>
      <c r="G37" s="105"/>
      <c r="H37" s="105"/>
      <c r="I37" s="105"/>
      <c r="J37" s="105"/>
    </row>
    <row r="38" spans="2:10" x14ac:dyDescent="0.3">
      <c r="B38" s="105"/>
      <c r="C38" s="105"/>
      <c r="D38" s="105"/>
      <c r="E38" s="105"/>
      <c r="F38" s="105"/>
      <c r="G38" s="105"/>
      <c r="H38" s="105"/>
      <c r="I38" s="105"/>
      <c r="J38" s="105"/>
    </row>
    <row r="39" spans="2:10" x14ac:dyDescent="0.3">
      <c r="B39" s="105"/>
      <c r="C39" s="105"/>
      <c r="D39" s="105"/>
      <c r="E39" s="105"/>
      <c r="F39" s="105"/>
      <c r="G39" s="105"/>
      <c r="H39" s="105"/>
      <c r="I39" s="105"/>
      <c r="J39" s="105"/>
    </row>
    <row r="40" spans="2:10" x14ac:dyDescent="0.3">
      <c r="B40" s="105"/>
      <c r="C40" s="105"/>
      <c r="D40" s="105"/>
      <c r="E40" s="105"/>
      <c r="F40" s="105"/>
      <c r="G40" s="105"/>
      <c r="H40" s="105"/>
      <c r="I40" s="105"/>
      <c r="J40" s="105"/>
    </row>
    <row r="41" spans="2:10" x14ac:dyDescent="0.3">
      <c r="B41" s="105"/>
      <c r="C41" s="105"/>
      <c r="D41" s="105"/>
      <c r="E41" s="105"/>
      <c r="F41" s="105"/>
      <c r="G41" s="105"/>
      <c r="H41" s="105"/>
      <c r="I41" s="105"/>
      <c r="J41" s="105"/>
    </row>
    <row r="42" spans="2:10" x14ac:dyDescent="0.3">
      <c r="B42" s="105"/>
      <c r="C42" s="105"/>
      <c r="D42" s="105"/>
      <c r="E42" s="105"/>
      <c r="F42" s="105"/>
      <c r="G42" s="105"/>
      <c r="H42" s="105"/>
      <c r="I42" s="105"/>
      <c r="J42" s="105"/>
    </row>
  </sheetData>
  <mergeCells count="8">
    <mergeCell ref="K2:K3"/>
    <mergeCell ref="A1:F1"/>
    <mergeCell ref="A2:A3"/>
    <mergeCell ref="B2:B3"/>
    <mergeCell ref="C2:F2"/>
    <mergeCell ref="G2:H2"/>
    <mergeCell ref="I2:I3"/>
    <mergeCell ref="J2:J3"/>
  </mergeCells>
  <pageMargins left="0.70866141732283472" right="0.70866141732283472" top="0.59055118110236227" bottom="0.59055118110236227" header="0.31496062992125984" footer="0.31496062992125984"/>
  <pageSetup paperSize="9" orientation="portrait" r:id="rId1"/>
  <headerFooter alignWithMargins="0">
    <oddHeader>&amp;C&amp;"Arial,Standard"&amp;8- &amp;P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110" zoomScaleNormal="110" zoomScalePageLayoutView="60" workbookViewId="0">
      <selection sqref="A1:I1"/>
    </sheetView>
  </sheetViews>
  <sheetFormatPr baseColWidth="10" defaultColWidth="11.44140625" defaultRowHeight="13.8" x14ac:dyDescent="0.3"/>
  <cols>
    <col min="1" max="1" width="19.5546875" style="48" customWidth="1"/>
    <col min="2" max="7" width="8.33203125" style="48" customWidth="1"/>
    <col min="8" max="9" width="9.44140625" style="48" customWidth="1"/>
    <col min="10" max="10" width="4.6640625" style="48" customWidth="1"/>
    <col min="11" max="16384" width="11.44140625" style="48"/>
  </cols>
  <sheetData>
    <row r="1" spans="1:10" s="31" customFormat="1" ht="33.75" customHeight="1" x14ac:dyDescent="0.25">
      <c r="A1" s="211" t="s">
        <v>295</v>
      </c>
      <c r="B1" s="211"/>
      <c r="C1" s="211"/>
      <c r="D1" s="211"/>
      <c r="E1" s="211"/>
      <c r="F1" s="211"/>
      <c r="G1" s="211"/>
      <c r="H1" s="211"/>
      <c r="I1" s="211"/>
    </row>
    <row r="2" spans="1:10" s="31" customFormat="1" ht="19.2" customHeight="1" thickBot="1" x14ac:dyDescent="0.3">
      <c r="A2" s="201" t="s">
        <v>207</v>
      </c>
      <c r="B2" s="191" t="s">
        <v>0</v>
      </c>
      <c r="C2" s="206"/>
      <c r="D2" s="206"/>
      <c r="E2" s="206"/>
      <c r="F2" s="206"/>
      <c r="G2" s="206"/>
      <c r="H2" s="207" t="s">
        <v>40</v>
      </c>
      <c r="I2" s="209" t="s">
        <v>195</v>
      </c>
    </row>
    <row r="3" spans="1:10" s="31" customFormat="1" ht="28.65" customHeight="1" x14ac:dyDescent="0.25">
      <c r="A3" s="202"/>
      <c r="B3" s="35" t="s">
        <v>189</v>
      </c>
      <c r="C3" s="91" t="s">
        <v>190</v>
      </c>
      <c r="D3" s="91" t="s">
        <v>191</v>
      </c>
      <c r="E3" s="91" t="s">
        <v>192</v>
      </c>
      <c r="F3" s="91" t="s">
        <v>193</v>
      </c>
      <c r="G3" s="93" t="s">
        <v>194</v>
      </c>
      <c r="H3" s="208"/>
      <c r="I3" s="210"/>
    </row>
    <row r="4" spans="1:10" s="31" customFormat="1" ht="17.100000000000001" customHeight="1" x14ac:dyDescent="0.25">
      <c r="A4" s="82"/>
      <c r="B4" s="83"/>
      <c r="C4" s="83"/>
      <c r="D4" s="83"/>
      <c r="E4" s="83"/>
      <c r="F4" s="83"/>
      <c r="G4" s="83"/>
      <c r="H4" s="84"/>
      <c r="I4" s="84"/>
    </row>
    <row r="5" spans="1:10" s="31" customFormat="1" ht="17.100000000000001" customHeight="1" x14ac:dyDescent="0.25">
      <c r="A5" s="88" t="s">
        <v>6</v>
      </c>
      <c r="B5" s="100">
        <v>17049.076000000001</v>
      </c>
      <c r="C5" s="100">
        <v>27775.546999999999</v>
      </c>
      <c r="D5" s="100">
        <v>28705.431</v>
      </c>
      <c r="E5" s="100">
        <v>38710.875999999997</v>
      </c>
      <c r="F5" s="100">
        <v>27508.678</v>
      </c>
      <c r="G5" s="100">
        <v>8794.65</v>
      </c>
      <c r="H5" s="100">
        <v>148544.258</v>
      </c>
      <c r="I5" s="100">
        <v>124526.586</v>
      </c>
    </row>
    <row r="6" spans="1:10" s="31" customFormat="1" ht="17.100000000000001" customHeight="1" x14ac:dyDescent="0.25">
      <c r="A6" s="82"/>
      <c r="B6" s="101"/>
      <c r="C6" s="101"/>
      <c r="D6" s="101"/>
      <c r="E6" s="101"/>
      <c r="F6" s="101"/>
      <c r="G6" s="101"/>
      <c r="H6" s="102"/>
      <c r="I6" s="101"/>
      <c r="J6" s="98"/>
    </row>
    <row r="7" spans="1:10" s="31" customFormat="1" ht="17.100000000000001" customHeight="1" x14ac:dyDescent="0.25">
      <c r="A7" s="87"/>
      <c r="B7" s="101"/>
      <c r="C7" s="101"/>
      <c r="D7" s="101"/>
      <c r="E7" s="101"/>
      <c r="F7" s="101"/>
      <c r="G7" s="101"/>
      <c r="H7" s="102"/>
      <c r="I7" s="101"/>
      <c r="J7" s="98"/>
    </row>
    <row r="8" spans="1:10" s="31" customFormat="1" ht="17.100000000000001" customHeight="1" x14ac:dyDescent="0.25">
      <c r="A8" s="88" t="s">
        <v>7</v>
      </c>
      <c r="B8" s="100">
        <v>4014.4169999999999</v>
      </c>
      <c r="C8" s="100">
        <v>8155.6509999999998</v>
      </c>
      <c r="D8" s="100">
        <v>14041.192999999999</v>
      </c>
      <c r="E8" s="100">
        <v>40866.044999999998</v>
      </c>
      <c r="F8" s="100">
        <v>34977.188999999998</v>
      </c>
      <c r="G8" s="100">
        <v>66371.918000000005</v>
      </c>
      <c r="H8" s="100">
        <v>168426.413</v>
      </c>
      <c r="I8" s="100">
        <v>104238.505</v>
      </c>
      <c r="J8" s="98"/>
    </row>
    <row r="9" spans="1:10" s="31" customFormat="1" ht="17.100000000000001" customHeight="1" x14ac:dyDescent="0.25">
      <c r="A9" s="87"/>
      <c r="B9" s="100"/>
      <c r="C9" s="100"/>
      <c r="D9" s="100"/>
      <c r="E9" s="100"/>
      <c r="F9" s="100"/>
      <c r="G9" s="100"/>
      <c r="H9" s="100"/>
      <c r="I9" s="100"/>
      <c r="J9" s="98"/>
    </row>
    <row r="10" spans="1:10" s="31" customFormat="1" ht="17.100000000000001" customHeight="1" x14ac:dyDescent="0.25">
      <c r="A10" s="87"/>
      <c r="B10" s="100"/>
      <c r="C10" s="100"/>
      <c r="D10" s="100"/>
      <c r="E10" s="100"/>
      <c r="F10" s="100"/>
      <c r="G10" s="100"/>
      <c r="H10" s="100"/>
      <c r="I10" s="100"/>
      <c r="J10" s="98"/>
    </row>
    <row r="11" spans="1:10" s="31" customFormat="1" ht="17.100000000000001" customHeight="1" x14ac:dyDescent="0.25">
      <c r="A11" s="87"/>
      <c r="B11" s="100"/>
      <c r="C11" s="100"/>
      <c r="D11" s="100"/>
      <c r="E11" s="100"/>
      <c r="F11" s="100"/>
      <c r="G11" s="100"/>
      <c r="H11" s="100"/>
      <c r="I11" s="100"/>
      <c r="J11" s="98"/>
    </row>
    <row r="12" spans="1:10" s="31" customFormat="1" ht="17.100000000000001" customHeight="1" x14ac:dyDescent="0.25">
      <c r="A12" s="88" t="s">
        <v>8</v>
      </c>
      <c r="B12" s="100">
        <v>14081.695</v>
      </c>
      <c r="C12" s="100">
        <v>21538.098000000002</v>
      </c>
      <c r="D12" s="100">
        <v>15050.623</v>
      </c>
      <c r="E12" s="100">
        <v>12585.825000000001</v>
      </c>
      <c r="F12" s="100">
        <v>3823.279</v>
      </c>
      <c r="G12" s="100">
        <v>714.82799999999997</v>
      </c>
      <c r="H12" s="100">
        <v>67794.347999999998</v>
      </c>
      <c r="I12" s="100">
        <v>60567.218999999997</v>
      </c>
      <c r="J12" s="98"/>
    </row>
    <row r="13" spans="1:10" s="31" customFormat="1" ht="17.100000000000001" customHeight="1" x14ac:dyDescent="0.25">
      <c r="A13" s="87"/>
      <c r="B13" s="100"/>
      <c r="C13" s="100"/>
      <c r="D13" s="100"/>
      <c r="E13" s="100"/>
      <c r="F13" s="100"/>
      <c r="G13" s="100"/>
      <c r="H13" s="100"/>
      <c r="I13" s="100"/>
      <c r="J13" s="98"/>
    </row>
    <row r="14" spans="1:10" s="31" customFormat="1" ht="17.100000000000001" customHeight="1" x14ac:dyDescent="0.25">
      <c r="A14" s="87"/>
      <c r="B14" s="100"/>
      <c r="C14" s="100"/>
      <c r="D14" s="100"/>
      <c r="E14" s="100"/>
      <c r="F14" s="100"/>
      <c r="G14" s="100"/>
      <c r="H14" s="100"/>
      <c r="I14" s="100"/>
      <c r="J14" s="98"/>
    </row>
    <row r="15" spans="1:10" s="31" customFormat="1" ht="17.100000000000001" customHeight="1" x14ac:dyDescent="0.25">
      <c r="A15" s="88" t="s">
        <v>9</v>
      </c>
      <c r="B15" s="100">
        <v>4263.9539999999997</v>
      </c>
      <c r="C15" s="100">
        <v>8176.6989999999996</v>
      </c>
      <c r="D15" s="100">
        <v>15224.588</v>
      </c>
      <c r="E15" s="100">
        <v>32167.061000000002</v>
      </c>
      <c r="F15" s="100">
        <v>20473.25</v>
      </c>
      <c r="G15" s="100">
        <v>19959.766</v>
      </c>
      <c r="H15" s="100">
        <v>100265.318</v>
      </c>
      <c r="I15" s="100">
        <v>65784.736000000004</v>
      </c>
      <c r="J15" s="98"/>
    </row>
    <row r="16" spans="1:10" s="31" customFormat="1" ht="17.100000000000001" customHeight="1" x14ac:dyDescent="0.25">
      <c r="A16" s="85" t="s">
        <v>208</v>
      </c>
      <c r="B16" s="100"/>
      <c r="C16" s="100"/>
      <c r="D16" s="100"/>
      <c r="E16" s="100"/>
      <c r="F16" s="100"/>
      <c r="G16" s="100"/>
      <c r="H16" s="100"/>
      <c r="I16" s="100"/>
      <c r="J16" s="98"/>
    </row>
    <row r="17" spans="1:10" s="31" customFormat="1" ht="17.100000000000001" customHeight="1" x14ac:dyDescent="0.25">
      <c r="A17" s="85" t="s">
        <v>209</v>
      </c>
      <c r="B17" s="103">
        <v>2583.7809999999999</v>
      </c>
      <c r="C17" s="103">
        <v>5194.3710000000001</v>
      </c>
      <c r="D17" s="103">
        <v>10897.249</v>
      </c>
      <c r="E17" s="103">
        <v>14871.612999999999</v>
      </c>
      <c r="F17" s="103">
        <v>11103.071</v>
      </c>
      <c r="G17" s="103">
        <v>5183.808</v>
      </c>
      <c r="H17" s="103">
        <v>49833.892999999996</v>
      </c>
      <c r="I17" s="103">
        <v>38209.961000000003</v>
      </c>
      <c r="J17" s="98"/>
    </row>
    <row r="18" spans="1:10" s="31" customFormat="1" ht="17.100000000000001" customHeight="1" x14ac:dyDescent="0.25">
      <c r="A18" s="85" t="s">
        <v>210</v>
      </c>
      <c r="B18" s="103">
        <v>1680.173</v>
      </c>
      <c r="C18" s="103">
        <v>2982.328</v>
      </c>
      <c r="D18" s="103">
        <v>4327.3389999999999</v>
      </c>
      <c r="E18" s="103">
        <v>17295.448</v>
      </c>
      <c r="F18" s="103">
        <v>9370.1790000000001</v>
      </c>
      <c r="G18" s="103">
        <v>14775.958000000001</v>
      </c>
      <c r="H18" s="103">
        <v>50431.425000000003</v>
      </c>
      <c r="I18" s="103">
        <v>27574.775000000001</v>
      </c>
      <c r="J18" s="98"/>
    </row>
    <row r="19" spans="1:10" s="31" customFormat="1" ht="17.100000000000001" customHeight="1" x14ac:dyDescent="0.25">
      <c r="A19" s="87"/>
      <c r="B19" s="100"/>
      <c r="C19" s="100"/>
      <c r="D19" s="100"/>
      <c r="E19" s="100"/>
      <c r="F19" s="100"/>
      <c r="G19" s="100"/>
      <c r="H19" s="100"/>
      <c r="I19" s="100"/>
      <c r="J19" s="98"/>
    </row>
    <row r="20" spans="1:10" s="31" customFormat="1" ht="17.100000000000001" customHeight="1" x14ac:dyDescent="0.25">
      <c r="A20" s="87"/>
      <c r="B20" s="100"/>
      <c r="C20" s="100"/>
      <c r="D20" s="100"/>
      <c r="E20" s="100"/>
      <c r="F20" s="100"/>
      <c r="G20" s="100"/>
      <c r="H20" s="100"/>
      <c r="I20" s="100"/>
      <c r="J20" s="98"/>
    </row>
    <row r="21" spans="1:10" s="31" customFormat="1" ht="21.75" customHeight="1" x14ac:dyDescent="0.25">
      <c r="A21" s="94" t="s">
        <v>211</v>
      </c>
      <c r="B21" s="100">
        <v>2717.8440000000001</v>
      </c>
      <c r="C21" s="100">
        <v>6216.4009999999998</v>
      </c>
      <c r="D21" s="100">
        <v>12471.413</v>
      </c>
      <c r="E21" s="100">
        <v>34824.035000000003</v>
      </c>
      <c r="F21" s="100">
        <v>38189.338000000003</v>
      </c>
      <c r="G21" s="100">
        <v>54491.974000000002</v>
      </c>
      <c r="H21" s="100">
        <v>148911.005</v>
      </c>
      <c r="I21" s="100">
        <v>102413.136</v>
      </c>
      <c r="J21" s="98"/>
    </row>
    <row r="22" spans="1:10" s="31" customFormat="1" ht="17.100000000000001" customHeight="1" x14ac:dyDescent="0.25">
      <c r="A22" s="85" t="s">
        <v>208</v>
      </c>
      <c r="B22" s="100"/>
      <c r="C22" s="100"/>
      <c r="D22" s="100"/>
      <c r="E22" s="100"/>
      <c r="F22" s="100"/>
      <c r="G22" s="100"/>
      <c r="H22" s="100"/>
      <c r="I22" s="100"/>
      <c r="J22" s="98"/>
    </row>
    <row r="23" spans="1:10" s="31" customFormat="1" ht="17.100000000000001" customHeight="1" x14ac:dyDescent="0.25">
      <c r="A23" s="85" t="s">
        <v>209</v>
      </c>
      <c r="B23" s="103">
        <v>383.6</v>
      </c>
      <c r="C23" s="103">
        <v>1043.078</v>
      </c>
      <c r="D23" s="103">
        <v>2757.5590000000002</v>
      </c>
      <c r="E23" s="103">
        <v>11253.438</v>
      </c>
      <c r="F23" s="103">
        <v>12582.328</v>
      </c>
      <c r="G23" s="103">
        <v>2896.0140000000001</v>
      </c>
      <c r="H23" s="103">
        <v>30916.017</v>
      </c>
      <c r="I23" s="103">
        <v>25749.405999999999</v>
      </c>
      <c r="J23" s="98"/>
    </row>
    <row r="24" spans="1:10" s="31" customFormat="1" ht="17.100000000000001" customHeight="1" x14ac:dyDescent="0.25">
      <c r="A24" s="85" t="s">
        <v>210</v>
      </c>
      <c r="B24" s="103">
        <v>2334.2440000000001</v>
      </c>
      <c r="C24" s="103">
        <v>5173.3230000000003</v>
      </c>
      <c r="D24" s="103">
        <v>9713.8539999999994</v>
      </c>
      <c r="E24" s="103">
        <v>23570.597000000002</v>
      </c>
      <c r="F24" s="103">
        <v>25607.01</v>
      </c>
      <c r="G24" s="103">
        <v>51595.96</v>
      </c>
      <c r="H24" s="103">
        <v>117994.988</v>
      </c>
      <c r="I24" s="103">
        <v>76663.73</v>
      </c>
      <c r="J24" s="98"/>
    </row>
    <row r="25" spans="1:10" s="31" customFormat="1" ht="17.100000000000001" customHeight="1" x14ac:dyDescent="0.25">
      <c r="A25" s="85" t="s">
        <v>212</v>
      </c>
      <c r="B25" s="103"/>
      <c r="C25" s="103"/>
      <c r="D25" s="103"/>
      <c r="E25" s="103"/>
      <c r="F25" s="103"/>
      <c r="G25" s="103"/>
      <c r="H25" s="103"/>
      <c r="I25" s="103"/>
      <c r="J25" s="98"/>
    </row>
    <row r="26" spans="1:10" s="31" customFormat="1" ht="17.100000000000001" customHeight="1" x14ac:dyDescent="0.25">
      <c r="A26" s="85" t="s">
        <v>213</v>
      </c>
      <c r="B26" s="103">
        <v>875.24099999999999</v>
      </c>
      <c r="C26" s="103">
        <v>2421.4349999999999</v>
      </c>
      <c r="D26" s="103">
        <v>3077.9250000000002</v>
      </c>
      <c r="E26" s="103">
        <v>12242.078</v>
      </c>
      <c r="F26" s="103">
        <v>10103.978999999999</v>
      </c>
      <c r="G26" s="103">
        <v>35036.574000000001</v>
      </c>
      <c r="H26" s="103">
        <v>63757.232000000004</v>
      </c>
      <c r="I26" s="103">
        <v>41025.391000000003</v>
      </c>
      <c r="J26" s="98"/>
    </row>
    <row r="27" spans="1:10" s="31" customFormat="1" ht="17.100000000000001" customHeight="1" x14ac:dyDescent="0.25">
      <c r="A27" s="85" t="s">
        <v>214</v>
      </c>
      <c r="B27" s="103">
        <v>1459.0029999999999</v>
      </c>
      <c r="C27" s="103">
        <v>2751.8879999999999</v>
      </c>
      <c r="D27" s="103">
        <v>6635.9290000000001</v>
      </c>
      <c r="E27" s="103">
        <v>11328.519</v>
      </c>
      <c r="F27" s="103">
        <v>15503.031000000001</v>
      </c>
      <c r="G27" s="103">
        <v>16559.385999999999</v>
      </c>
      <c r="H27" s="103">
        <v>54237.756000000001</v>
      </c>
      <c r="I27" s="103">
        <v>35638.339</v>
      </c>
      <c r="J27" s="98"/>
    </row>
    <row r="28" spans="1:10" s="31" customFormat="1" ht="17.100000000000001" customHeight="1" x14ac:dyDescent="0.25">
      <c r="A28" s="87"/>
      <c r="B28" s="100"/>
      <c r="C28" s="100"/>
      <c r="D28" s="100"/>
      <c r="E28" s="100"/>
      <c r="F28" s="100"/>
      <c r="G28" s="100"/>
      <c r="H28" s="100"/>
      <c r="I28" s="100"/>
      <c r="J28" s="98"/>
    </row>
    <row r="29" spans="1:10" s="31" customFormat="1" ht="17.100000000000001" customHeight="1" x14ac:dyDescent="0.25">
      <c r="A29" s="82"/>
      <c r="B29" s="100"/>
      <c r="C29" s="100"/>
      <c r="D29" s="100"/>
      <c r="E29" s="100"/>
      <c r="F29" s="100"/>
      <c r="G29" s="100"/>
      <c r="H29" s="100"/>
      <c r="I29" s="100"/>
      <c r="J29" s="98"/>
    </row>
    <row r="30" spans="1:10" s="31" customFormat="1" ht="17.100000000000001" customHeight="1" x14ac:dyDescent="0.25">
      <c r="A30" s="82"/>
      <c r="B30" s="100"/>
      <c r="C30" s="100"/>
      <c r="D30" s="100"/>
      <c r="E30" s="100"/>
      <c r="F30" s="100"/>
      <c r="G30" s="100"/>
      <c r="H30" s="100"/>
      <c r="I30" s="100"/>
      <c r="J30" s="98"/>
    </row>
    <row r="31" spans="1:10" s="31" customFormat="1" ht="26.25" customHeight="1" x14ac:dyDescent="0.25">
      <c r="A31" s="94" t="s">
        <v>10</v>
      </c>
      <c r="B31" s="100">
        <v>21063.492999999999</v>
      </c>
      <c r="C31" s="100">
        <v>35931.197999999997</v>
      </c>
      <c r="D31" s="100">
        <v>42746.624000000003</v>
      </c>
      <c r="E31" s="100">
        <v>79576.921000000002</v>
      </c>
      <c r="F31" s="100">
        <v>62485.866999999998</v>
      </c>
      <c r="G31" s="100">
        <v>75166.567999999999</v>
      </c>
      <c r="H31" s="100">
        <v>316970.67099999997</v>
      </c>
      <c r="I31" s="100">
        <v>228765.09099999999</v>
      </c>
      <c r="J31" s="98"/>
    </row>
    <row r="32" spans="1:10" s="31" customFormat="1" ht="17.100000000000001" customHeight="1" x14ac:dyDescent="0.25">
      <c r="A32" s="87"/>
      <c r="B32" s="101"/>
      <c r="C32" s="101"/>
      <c r="D32" s="101"/>
      <c r="E32" s="101"/>
      <c r="F32" s="101"/>
      <c r="G32" s="101"/>
      <c r="H32" s="102"/>
      <c r="I32" s="101"/>
      <c r="J32" s="98"/>
    </row>
    <row r="33" spans="1:10" s="31" customFormat="1" ht="17.100000000000001" customHeight="1" x14ac:dyDescent="0.25">
      <c r="A33" s="82"/>
      <c r="B33" s="102"/>
      <c r="C33" s="102"/>
      <c r="D33" s="102"/>
      <c r="E33" s="102"/>
      <c r="F33" s="102"/>
      <c r="G33" s="102"/>
      <c r="H33" s="102"/>
      <c r="I33" s="102"/>
      <c r="J33" s="98"/>
    </row>
    <row r="34" spans="1:10" x14ac:dyDescent="0.3">
      <c r="B34" s="105"/>
      <c r="C34" s="105"/>
      <c r="D34" s="105"/>
      <c r="E34" s="105"/>
      <c r="F34" s="105"/>
      <c r="G34" s="105"/>
      <c r="H34" s="105"/>
      <c r="I34" s="105"/>
      <c r="J34" s="105"/>
    </row>
    <row r="35" spans="1:10" x14ac:dyDescent="0.3">
      <c r="B35" s="105"/>
      <c r="C35" s="105"/>
      <c r="D35" s="105"/>
      <c r="E35" s="105"/>
      <c r="F35" s="105"/>
      <c r="G35" s="105"/>
      <c r="H35" s="105"/>
      <c r="I35" s="105"/>
      <c r="J35" s="105"/>
    </row>
    <row r="36" spans="1:10" x14ac:dyDescent="0.3">
      <c r="B36" s="105"/>
      <c r="C36" s="105"/>
      <c r="D36" s="105"/>
      <c r="E36" s="105"/>
      <c r="F36" s="105"/>
      <c r="G36" s="105"/>
      <c r="H36" s="105"/>
      <c r="I36" s="105"/>
      <c r="J36" s="105"/>
    </row>
    <row r="37" spans="1:10" x14ac:dyDescent="0.3">
      <c r="B37" s="105"/>
      <c r="C37" s="105"/>
      <c r="D37" s="105"/>
      <c r="E37" s="105"/>
      <c r="F37" s="105"/>
      <c r="G37" s="105"/>
      <c r="H37" s="105"/>
      <c r="I37" s="105"/>
      <c r="J37" s="105"/>
    </row>
    <row r="38" spans="1:10" x14ac:dyDescent="0.3">
      <c r="B38" s="105"/>
      <c r="C38" s="105"/>
      <c r="D38" s="105"/>
      <c r="E38" s="105"/>
      <c r="F38" s="105"/>
      <c r="G38" s="105"/>
      <c r="H38" s="105"/>
      <c r="I38" s="105"/>
      <c r="J38" s="105"/>
    </row>
    <row r="39" spans="1:10" x14ac:dyDescent="0.3">
      <c r="B39" s="105"/>
      <c r="C39" s="105"/>
      <c r="D39" s="105"/>
      <c r="E39" s="105"/>
      <c r="F39" s="105"/>
      <c r="G39" s="105"/>
      <c r="H39" s="105"/>
      <c r="I39" s="105"/>
      <c r="J39" s="105"/>
    </row>
    <row r="40" spans="1:10" x14ac:dyDescent="0.3">
      <c r="B40" s="105"/>
      <c r="C40" s="105"/>
      <c r="D40" s="105"/>
      <c r="E40" s="105"/>
      <c r="F40" s="105"/>
      <c r="G40" s="105"/>
      <c r="H40" s="105"/>
      <c r="I40" s="105"/>
      <c r="J40" s="105"/>
    </row>
    <row r="41" spans="1:10" x14ac:dyDescent="0.3">
      <c r="B41" s="105"/>
      <c r="C41" s="105"/>
      <c r="D41" s="105"/>
      <c r="E41" s="105"/>
      <c r="F41" s="105"/>
      <c r="G41" s="105"/>
      <c r="H41" s="105"/>
      <c r="I41" s="105"/>
      <c r="J41" s="105"/>
    </row>
    <row r="42" spans="1:10" x14ac:dyDescent="0.3">
      <c r="B42" s="105"/>
      <c r="C42" s="105"/>
      <c r="D42" s="105"/>
      <c r="E42" s="105"/>
      <c r="F42" s="105"/>
      <c r="G42" s="105"/>
      <c r="H42" s="105"/>
      <c r="I42" s="105"/>
      <c r="J42" s="105"/>
    </row>
  </sheetData>
  <mergeCells count="5">
    <mergeCell ref="A1:I1"/>
    <mergeCell ref="A2:A3"/>
    <mergeCell ref="B2:G2"/>
    <mergeCell ref="H2:H3"/>
    <mergeCell ref="I2:I3"/>
  </mergeCells>
  <pageMargins left="0.70866141732283472" right="0.70866141732283472" top="0.59055118110236227" bottom="0.59055118110236227" header="0.31496062992125984" footer="0.31496062992125984"/>
  <pageSetup paperSize="9" scale="95" orientation="portrait" r:id="rId1"/>
  <headerFooter alignWithMargins="0">
    <oddHeader>&amp;C&amp;"Arial,Standard"&amp;8- &amp;P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sqref="A1:H1"/>
    </sheetView>
  </sheetViews>
  <sheetFormatPr baseColWidth="10" defaultColWidth="11.44140625" defaultRowHeight="13.8" x14ac:dyDescent="0.3"/>
  <cols>
    <col min="1" max="1" width="24.109375" style="48" customWidth="1"/>
    <col min="2" max="2" width="11" style="48" customWidth="1"/>
    <col min="3" max="3" width="10.5546875" style="48" customWidth="1"/>
    <col min="4" max="4" width="11.33203125" style="48" customWidth="1"/>
    <col min="5" max="5" width="8.109375" style="48" customWidth="1"/>
    <col min="6" max="6" width="10.33203125" style="48" customWidth="1"/>
    <col min="7" max="7" width="9.33203125" style="48" customWidth="1"/>
    <col min="8" max="8" width="1.109375" style="48" customWidth="1"/>
    <col min="9" max="16384" width="11.44140625" style="48"/>
  </cols>
  <sheetData>
    <row r="1" spans="1:8" s="31" customFormat="1" ht="31.5" customHeight="1" x14ac:dyDescent="0.25">
      <c r="A1" s="195" t="s">
        <v>321</v>
      </c>
      <c r="B1" s="195"/>
      <c r="C1" s="195"/>
      <c r="D1" s="195"/>
      <c r="E1" s="195"/>
      <c r="F1" s="195"/>
      <c r="G1" s="195"/>
      <c r="H1" s="195"/>
    </row>
    <row r="2" spans="1:8" s="31" customFormat="1" ht="31.5" customHeight="1" thickBot="1" x14ac:dyDescent="0.3">
      <c r="A2" s="201" t="s">
        <v>42</v>
      </c>
      <c r="B2" s="149" t="s">
        <v>11</v>
      </c>
      <c r="C2" s="150" t="s">
        <v>12</v>
      </c>
      <c r="D2" s="92" t="s">
        <v>217</v>
      </c>
      <c r="E2" s="150" t="s">
        <v>95</v>
      </c>
      <c r="F2" s="206" t="s">
        <v>267</v>
      </c>
      <c r="G2" s="223"/>
    </row>
    <row r="3" spans="1:8" s="31" customFormat="1" ht="15.45" customHeight="1" thickBot="1" x14ac:dyDescent="0.3">
      <c r="A3" s="222"/>
      <c r="B3" s="191" t="s">
        <v>296</v>
      </c>
      <c r="C3" s="206"/>
      <c r="D3" s="206" t="s">
        <v>297</v>
      </c>
      <c r="E3" s="206"/>
      <c r="F3" s="206"/>
      <c r="G3" s="153" t="s">
        <v>298</v>
      </c>
    </row>
    <row r="4" spans="1:8" s="31" customFormat="1" ht="15.45" customHeight="1" x14ac:dyDescent="0.25">
      <c r="A4" s="202"/>
      <c r="B4" s="224" t="s">
        <v>13</v>
      </c>
      <c r="C4" s="225"/>
      <c r="D4" s="80" t="s">
        <v>35</v>
      </c>
      <c r="E4" s="206" t="s">
        <v>39</v>
      </c>
      <c r="F4" s="206"/>
      <c r="G4" s="223"/>
    </row>
    <row r="5" spans="1:8" s="31" customFormat="1" ht="1.2" customHeight="1" x14ac:dyDescent="0.25">
      <c r="A5" s="118"/>
    </row>
    <row r="6" spans="1:8" s="31" customFormat="1" ht="11.1" customHeight="1" x14ac:dyDescent="0.25">
      <c r="A6" s="154"/>
      <c r="B6" s="221"/>
      <c r="C6" s="221"/>
      <c r="D6" s="156"/>
      <c r="E6" s="221"/>
      <c r="F6" s="221"/>
      <c r="G6" s="221"/>
    </row>
    <row r="7" spans="1:8" s="31" customFormat="1" ht="19.2" customHeight="1" x14ac:dyDescent="0.25">
      <c r="A7" s="152" t="s">
        <v>14</v>
      </c>
      <c r="B7" s="103">
        <v>148</v>
      </c>
      <c r="C7" s="103">
        <v>2425</v>
      </c>
      <c r="D7" s="103">
        <v>231.97499999999999</v>
      </c>
      <c r="E7" s="103">
        <v>9026.1080000000002</v>
      </c>
      <c r="F7" s="103">
        <v>34786.544000000002</v>
      </c>
      <c r="G7" s="103">
        <v>421271.772</v>
      </c>
      <c r="H7" s="103"/>
    </row>
    <row r="8" spans="1:8" s="31" customFormat="1" ht="19.2" customHeight="1" x14ac:dyDescent="0.25">
      <c r="A8" s="152" t="s">
        <v>15</v>
      </c>
      <c r="B8" s="103">
        <v>79</v>
      </c>
      <c r="C8" s="103">
        <v>624</v>
      </c>
      <c r="D8" s="103">
        <v>68.418999999999997</v>
      </c>
      <c r="E8" s="103">
        <v>1713.4970000000001</v>
      </c>
      <c r="F8" s="103">
        <v>4183.723</v>
      </c>
      <c r="G8" s="103">
        <v>65704.452000000005</v>
      </c>
      <c r="H8" s="103"/>
    </row>
    <row r="9" spans="1:8" s="31" customFormat="1" ht="19.2" customHeight="1" x14ac:dyDescent="0.25">
      <c r="A9" s="152" t="s">
        <v>16</v>
      </c>
      <c r="B9" s="103">
        <v>37</v>
      </c>
      <c r="C9" s="103">
        <v>827</v>
      </c>
      <c r="D9" s="103">
        <v>51.036999999999999</v>
      </c>
      <c r="E9" s="103">
        <v>2473.8110000000001</v>
      </c>
      <c r="F9" s="103">
        <v>10408.027</v>
      </c>
      <c r="G9" s="103">
        <v>158773.00599999999</v>
      </c>
      <c r="H9" s="103"/>
    </row>
    <row r="10" spans="1:8" s="31" customFormat="1" ht="19.2" customHeight="1" x14ac:dyDescent="0.25">
      <c r="A10" s="152" t="s">
        <v>17</v>
      </c>
      <c r="B10" s="103">
        <v>38</v>
      </c>
      <c r="C10" s="103">
        <v>311</v>
      </c>
      <c r="D10" s="103">
        <v>29.747</v>
      </c>
      <c r="E10" s="103">
        <v>1305.4190000000001</v>
      </c>
      <c r="F10" s="103">
        <v>2660.4569999999999</v>
      </c>
      <c r="G10" s="103">
        <v>52710.038999999997</v>
      </c>
      <c r="H10" s="103"/>
    </row>
    <row r="11" spans="1:8" s="31" customFormat="1" ht="19.2" customHeight="1" x14ac:dyDescent="0.25">
      <c r="A11" s="152" t="s">
        <v>36</v>
      </c>
      <c r="B11" s="103">
        <v>63</v>
      </c>
      <c r="C11" s="103">
        <v>307</v>
      </c>
      <c r="D11" s="103">
        <v>28.311</v>
      </c>
      <c r="E11" s="103">
        <v>923.74599999999998</v>
      </c>
      <c r="F11" s="103">
        <v>2577.3609999999999</v>
      </c>
      <c r="G11" s="103">
        <v>45942.911999999997</v>
      </c>
      <c r="H11" s="103"/>
    </row>
    <row r="12" spans="1:8" s="31" customFormat="1" ht="11.1" customHeight="1" x14ac:dyDescent="0.25">
      <c r="A12" s="152"/>
      <c r="B12" s="103"/>
      <c r="C12" s="103"/>
      <c r="D12" s="103"/>
      <c r="E12" s="103"/>
      <c r="F12" s="103"/>
      <c r="G12" s="103"/>
      <c r="H12" s="103"/>
    </row>
    <row r="13" spans="1:8" s="31" customFormat="1" ht="11.1" customHeight="1" x14ac:dyDescent="0.25">
      <c r="A13" s="152"/>
      <c r="B13" s="103"/>
      <c r="C13" s="103"/>
      <c r="D13" s="103"/>
      <c r="E13" s="103"/>
      <c r="F13" s="103"/>
      <c r="G13" s="103"/>
      <c r="H13" s="103"/>
    </row>
    <row r="14" spans="1:8" s="31" customFormat="1" ht="19.2" customHeight="1" x14ac:dyDescent="0.25">
      <c r="A14" s="152" t="s">
        <v>18</v>
      </c>
      <c r="B14" s="103">
        <v>213</v>
      </c>
      <c r="C14" s="103">
        <v>1678</v>
      </c>
      <c r="D14" s="103">
        <v>178.19399999999999</v>
      </c>
      <c r="E14" s="103">
        <v>4618.433</v>
      </c>
      <c r="F14" s="103">
        <v>22532.852999999999</v>
      </c>
      <c r="G14" s="103">
        <v>240535.91500000001</v>
      </c>
      <c r="H14" s="103"/>
    </row>
    <row r="15" spans="1:8" s="31" customFormat="1" ht="19.2" customHeight="1" x14ac:dyDescent="0.25">
      <c r="A15" s="152" t="s">
        <v>19</v>
      </c>
      <c r="B15" s="103">
        <v>81</v>
      </c>
      <c r="C15" s="103">
        <v>1124</v>
      </c>
      <c r="D15" s="103">
        <v>106.884</v>
      </c>
      <c r="E15" s="103">
        <v>3527.1109999999999</v>
      </c>
      <c r="F15" s="103">
        <v>15385.924000000001</v>
      </c>
      <c r="G15" s="103">
        <v>192051.95</v>
      </c>
      <c r="H15" s="103"/>
    </row>
    <row r="16" spans="1:8" s="31" customFormat="1" ht="19.2" customHeight="1" x14ac:dyDescent="0.25">
      <c r="A16" s="152" t="s">
        <v>37</v>
      </c>
      <c r="B16" s="103">
        <v>172</v>
      </c>
      <c r="C16" s="103">
        <v>1636</v>
      </c>
      <c r="D16" s="103">
        <v>158.55099999999999</v>
      </c>
      <c r="E16" s="103">
        <v>5185.4840000000004</v>
      </c>
      <c r="F16" s="103">
        <v>25926.51</v>
      </c>
      <c r="G16" s="103">
        <v>295525.97399999999</v>
      </c>
      <c r="H16" s="103"/>
    </row>
    <row r="17" spans="1:8" s="31" customFormat="1" ht="19.2" customHeight="1" x14ac:dyDescent="0.25">
      <c r="A17" s="152" t="s">
        <v>20</v>
      </c>
      <c r="B17" s="103">
        <v>147</v>
      </c>
      <c r="C17" s="103">
        <v>1466</v>
      </c>
      <c r="D17" s="103">
        <v>159.03</v>
      </c>
      <c r="E17" s="103">
        <v>4114.3339999999998</v>
      </c>
      <c r="F17" s="103">
        <v>20144.219000000001</v>
      </c>
      <c r="G17" s="103">
        <v>233025.38399999999</v>
      </c>
      <c r="H17" s="103"/>
    </row>
    <row r="18" spans="1:8" s="31" customFormat="1" ht="19.2" customHeight="1" x14ac:dyDescent="0.25">
      <c r="A18" s="152" t="s">
        <v>38</v>
      </c>
      <c r="B18" s="103">
        <v>78</v>
      </c>
      <c r="C18" s="103">
        <v>857</v>
      </c>
      <c r="D18" s="103">
        <v>78.003</v>
      </c>
      <c r="E18" s="103">
        <v>2218.8429999999998</v>
      </c>
      <c r="F18" s="103">
        <v>12206.26</v>
      </c>
      <c r="G18" s="103">
        <v>132681.30600000001</v>
      </c>
      <c r="H18" s="103"/>
    </row>
    <row r="19" spans="1:8" s="31" customFormat="1" ht="19.2" customHeight="1" x14ac:dyDescent="0.25">
      <c r="A19" s="152" t="s">
        <v>21</v>
      </c>
      <c r="B19" s="103">
        <v>161</v>
      </c>
      <c r="C19" s="103">
        <v>1441</v>
      </c>
      <c r="D19" s="103">
        <v>166.42</v>
      </c>
      <c r="E19" s="103">
        <v>4571.5029999999997</v>
      </c>
      <c r="F19" s="103">
        <v>20362.177</v>
      </c>
      <c r="G19" s="103">
        <v>232528.94200000001</v>
      </c>
      <c r="H19" s="103"/>
    </row>
    <row r="20" spans="1:8" s="31" customFormat="1" ht="11.1" customHeight="1" x14ac:dyDescent="0.25">
      <c r="A20" s="152"/>
      <c r="B20" s="103"/>
      <c r="C20" s="103"/>
      <c r="D20" s="103"/>
      <c r="E20" s="103"/>
      <c r="F20" s="103"/>
      <c r="G20" s="103"/>
      <c r="H20" s="103"/>
    </row>
    <row r="21" spans="1:8" s="31" customFormat="1" ht="11.1" customHeight="1" x14ac:dyDescent="0.25">
      <c r="A21" s="152"/>
      <c r="B21" s="103"/>
      <c r="C21" s="103"/>
      <c r="D21" s="103"/>
      <c r="E21" s="103"/>
      <c r="F21" s="103"/>
      <c r="G21" s="103"/>
      <c r="H21" s="103"/>
    </row>
    <row r="22" spans="1:8" s="31" customFormat="1" ht="19.2" customHeight="1" x14ac:dyDescent="0.25">
      <c r="A22" s="152" t="s">
        <v>22</v>
      </c>
      <c r="B22" s="103">
        <v>129</v>
      </c>
      <c r="C22" s="103">
        <v>1392</v>
      </c>
      <c r="D22" s="103">
        <v>141.185</v>
      </c>
      <c r="E22" s="103">
        <v>4023.2150000000001</v>
      </c>
      <c r="F22" s="103">
        <v>24647.420999999998</v>
      </c>
      <c r="G22" s="103">
        <v>208489.91899999999</v>
      </c>
      <c r="H22" s="103"/>
    </row>
    <row r="23" spans="1:8" s="31" customFormat="1" ht="19.2" customHeight="1" x14ac:dyDescent="0.25">
      <c r="A23" s="152" t="s">
        <v>23</v>
      </c>
      <c r="B23" s="103">
        <v>110</v>
      </c>
      <c r="C23" s="103">
        <v>959</v>
      </c>
      <c r="D23" s="103">
        <v>97.289000000000001</v>
      </c>
      <c r="E23" s="103">
        <v>2727.1990000000001</v>
      </c>
      <c r="F23" s="103">
        <v>12246.86</v>
      </c>
      <c r="G23" s="103">
        <v>148915.592</v>
      </c>
      <c r="H23" s="103"/>
    </row>
    <row r="24" spans="1:8" s="31" customFormat="1" ht="19.2" customHeight="1" x14ac:dyDescent="0.25">
      <c r="A24" s="152" t="s">
        <v>24</v>
      </c>
      <c r="B24" s="103">
        <v>86</v>
      </c>
      <c r="C24" s="103">
        <v>942</v>
      </c>
      <c r="D24" s="103">
        <v>108.45</v>
      </c>
      <c r="E24" s="103">
        <v>2839.212</v>
      </c>
      <c r="F24" s="103">
        <v>11113.169</v>
      </c>
      <c r="G24" s="103">
        <v>112858.579</v>
      </c>
      <c r="H24" s="103"/>
    </row>
    <row r="25" spans="1:8" s="31" customFormat="1" ht="19.2" customHeight="1" x14ac:dyDescent="0.25">
      <c r="A25" s="152" t="s">
        <v>218</v>
      </c>
      <c r="B25" s="103">
        <v>126</v>
      </c>
      <c r="C25" s="103">
        <v>1041</v>
      </c>
      <c r="D25" s="103">
        <v>105.992</v>
      </c>
      <c r="E25" s="103">
        <v>2882.6370000000002</v>
      </c>
      <c r="F25" s="103">
        <v>11094.050999999999</v>
      </c>
      <c r="G25" s="103">
        <v>134062.29500000001</v>
      </c>
      <c r="H25" s="103"/>
    </row>
    <row r="26" spans="1:8" s="31" customFormat="1" ht="19.2" customHeight="1" x14ac:dyDescent="0.25">
      <c r="A26" s="152" t="s">
        <v>25</v>
      </c>
      <c r="B26" s="103">
        <v>146</v>
      </c>
      <c r="C26" s="103">
        <v>1669</v>
      </c>
      <c r="D26" s="103">
        <v>171.00800000000001</v>
      </c>
      <c r="E26" s="103">
        <v>5570.1909999999998</v>
      </c>
      <c r="F26" s="103">
        <v>18386.767</v>
      </c>
      <c r="G26" s="103">
        <v>225830.02499999999</v>
      </c>
      <c r="H26" s="103"/>
    </row>
    <row r="27" spans="1:8" s="31" customFormat="1" ht="19.2" customHeight="1" x14ac:dyDescent="0.25">
      <c r="A27" s="152" t="s">
        <v>26</v>
      </c>
      <c r="B27" s="103">
        <v>64</v>
      </c>
      <c r="C27" s="103">
        <v>643</v>
      </c>
      <c r="D27" s="103">
        <v>69.912000000000006</v>
      </c>
      <c r="E27" s="103">
        <v>1815.354</v>
      </c>
      <c r="F27" s="103">
        <v>6406.5410000000002</v>
      </c>
      <c r="G27" s="103">
        <v>65421.875</v>
      </c>
      <c r="H27" s="103"/>
    </row>
    <row r="28" spans="1:8" s="31" customFormat="1" ht="11.1" customHeight="1" x14ac:dyDescent="0.25">
      <c r="A28" s="152"/>
      <c r="B28" s="103"/>
      <c r="C28" s="103"/>
      <c r="D28" s="103"/>
      <c r="E28" s="103"/>
      <c r="F28" s="103"/>
      <c r="G28" s="103"/>
      <c r="H28" s="103"/>
    </row>
    <row r="29" spans="1:8" s="31" customFormat="1" ht="11.1" customHeight="1" x14ac:dyDescent="0.25">
      <c r="A29" s="152"/>
      <c r="B29" s="103"/>
      <c r="C29" s="103"/>
      <c r="D29" s="103"/>
      <c r="E29" s="103"/>
      <c r="F29" s="103"/>
      <c r="G29" s="103"/>
      <c r="H29" s="103"/>
    </row>
    <row r="30" spans="1:8" s="31" customFormat="1" ht="19.2" customHeight="1" x14ac:dyDescent="0.25">
      <c r="A30" s="152" t="s">
        <v>27</v>
      </c>
      <c r="B30" s="103">
        <v>139</v>
      </c>
      <c r="C30" s="103">
        <v>1013</v>
      </c>
      <c r="D30" s="103">
        <v>115.47499999999999</v>
      </c>
      <c r="E30" s="103">
        <v>2987.6039999999998</v>
      </c>
      <c r="F30" s="103">
        <v>13846.447</v>
      </c>
      <c r="G30" s="103">
        <v>132702.89499999999</v>
      </c>
      <c r="H30" s="103"/>
    </row>
    <row r="31" spans="1:8" s="31" customFormat="1" ht="19.2" customHeight="1" x14ac:dyDescent="0.25">
      <c r="A31" s="152" t="s">
        <v>28</v>
      </c>
      <c r="B31" s="103">
        <v>145</v>
      </c>
      <c r="C31" s="103">
        <v>981</v>
      </c>
      <c r="D31" s="103">
        <v>101.294</v>
      </c>
      <c r="E31" s="103">
        <v>2807.1219999999998</v>
      </c>
      <c r="F31" s="103">
        <v>10873.794</v>
      </c>
      <c r="G31" s="103">
        <v>133541.443</v>
      </c>
      <c r="H31" s="103"/>
    </row>
    <row r="32" spans="1:8" s="31" customFormat="1" ht="19.2" customHeight="1" x14ac:dyDescent="0.25">
      <c r="A32" s="152" t="s">
        <v>29</v>
      </c>
      <c r="B32" s="103">
        <v>129</v>
      </c>
      <c r="C32" s="103">
        <v>958</v>
      </c>
      <c r="D32" s="103">
        <v>97.055999999999997</v>
      </c>
      <c r="E32" s="103">
        <v>2492.1770000000001</v>
      </c>
      <c r="F32" s="103">
        <v>9364.1540000000005</v>
      </c>
      <c r="G32" s="103">
        <v>110893.455</v>
      </c>
      <c r="H32" s="103"/>
    </row>
    <row r="33" spans="1:8" s="31" customFormat="1" ht="19.2" customHeight="1" x14ac:dyDescent="0.25">
      <c r="A33" s="152" t="s">
        <v>30</v>
      </c>
      <c r="B33" s="103">
        <v>211</v>
      </c>
      <c r="C33" s="103">
        <v>1240</v>
      </c>
      <c r="D33" s="103">
        <v>135.489</v>
      </c>
      <c r="E33" s="103">
        <v>3285.73</v>
      </c>
      <c r="F33" s="103">
        <v>14576.216</v>
      </c>
      <c r="G33" s="103">
        <v>159558.005</v>
      </c>
      <c r="H33" s="103"/>
    </row>
    <row r="34" spans="1:8" s="31" customFormat="1" ht="19.2" customHeight="1" x14ac:dyDescent="0.25">
      <c r="A34" s="152" t="s">
        <v>31</v>
      </c>
      <c r="B34" s="103">
        <v>115</v>
      </c>
      <c r="C34" s="103">
        <v>944</v>
      </c>
      <c r="D34" s="103">
        <v>106.01900000000001</v>
      </c>
      <c r="E34" s="103">
        <v>2682.5189999999998</v>
      </c>
      <c r="F34" s="103">
        <v>13241.196</v>
      </c>
      <c r="G34" s="103">
        <v>126706.337</v>
      </c>
      <c r="H34" s="103"/>
    </row>
    <row r="35" spans="1:8" s="31" customFormat="1" ht="11.1" customHeight="1" x14ac:dyDescent="0.25">
      <c r="A35" s="152"/>
      <c r="B35" s="103"/>
      <c r="C35" s="103"/>
      <c r="D35" s="103"/>
      <c r="E35" s="103"/>
      <c r="F35" s="103"/>
      <c r="G35" s="103"/>
      <c r="H35" s="103"/>
    </row>
    <row r="36" spans="1:8" s="31" customFormat="1" ht="11.1" customHeight="1" x14ac:dyDescent="0.25">
      <c r="A36" s="152"/>
      <c r="B36" s="103"/>
      <c r="C36" s="103"/>
      <c r="D36" s="103"/>
      <c r="E36" s="103"/>
      <c r="F36" s="103"/>
      <c r="G36" s="103"/>
      <c r="H36" s="103"/>
    </row>
    <row r="37" spans="1:8" s="31" customFormat="1" ht="19.2" customHeight="1" x14ac:dyDescent="0.25">
      <c r="A37" s="155" t="s">
        <v>32</v>
      </c>
      <c r="B37" s="100">
        <v>2617</v>
      </c>
      <c r="C37" s="100">
        <v>24478</v>
      </c>
      <c r="D37" s="100">
        <v>2505.7399999999998</v>
      </c>
      <c r="E37" s="100">
        <v>73791.248999999996</v>
      </c>
      <c r="F37" s="100">
        <v>316970.67099999997</v>
      </c>
      <c r="G37" s="100">
        <v>3629732.0720000002</v>
      </c>
      <c r="H37" s="103"/>
    </row>
    <row r="39" spans="1:8" x14ac:dyDescent="0.3">
      <c r="B39" s="164"/>
      <c r="C39" s="164"/>
      <c r="D39" s="164"/>
      <c r="E39" s="164"/>
      <c r="F39" s="164"/>
      <c r="G39" s="164"/>
    </row>
  </sheetData>
  <mergeCells count="9">
    <mergeCell ref="B6:C6"/>
    <mergeCell ref="E6:G6"/>
    <mergeCell ref="A1:H1"/>
    <mergeCell ref="A2:A4"/>
    <mergeCell ref="F2:G2"/>
    <mergeCell ref="B3:C3"/>
    <mergeCell ref="D3:F3"/>
    <mergeCell ref="B4:C4"/>
    <mergeCell ref="E4:G4"/>
  </mergeCells>
  <pageMargins left="0.70866141732283472" right="0.70866141732283472" top="0.78740157480314965" bottom="0.78740157480314965" header="0.31496062992125984" footer="0.31496062992125984"/>
  <pageSetup paperSize="9" orientation="portrait" r:id="rId1"/>
  <headerFooter alignWithMargins="0">
    <oddHeader>&amp;C&amp;"Arial,Standard"&amp;8- &amp;P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heetViews>
  <sheetFormatPr baseColWidth="10" defaultRowHeight="12.6" x14ac:dyDescent="0.25"/>
  <cols>
    <col min="4" max="4" width="12.5546875" customWidth="1"/>
    <col min="5" max="5" width="47.88671875" customWidth="1"/>
  </cols>
  <sheetData/>
  <pageMargins left="0.51181102362204722" right="0.31496062992125984" top="0.59055118110236227" bottom="0.59055118110236227" header="0.31496062992125984" footer="0.31496062992125984"/>
  <pageSetup paperSize="9" orientation="portrait" r:id="rId1"/>
  <headerFooter alignWithMargins="0">
    <oddHeader>&amp;C&amp;"Arial,Standard"&amp;8- &amp;P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6" x14ac:dyDescent="0.25"/>
  <cols>
    <col min="1" max="1" width="12" customWidth="1"/>
    <col min="2" max="2" width="57.33203125" customWidth="1"/>
  </cols>
  <sheetData>
    <row r="1" spans="1:2" ht="15.6" x14ac:dyDescent="0.25">
      <c r="A1" s="244" t="s">
        <v>340</v>
      </c>
      <c r="B1" s="245"/>
    </row>
    <row r="5" spans="1:2" ht="13.8" x14ac:dyDescent="0.25">
      <c r="A5" s="246" t="s">
        <v>143</v>
      </c>
      <c r="B5" s="247" t="s">
        <v>341</v>
      </c>
    </row>
    <row r="6" spans="1:2" ht="13.8" x14ac:dyDescent="0.25">
      <c r="A6" s="246">
        <v>0</v>
      </c>
      <c r="B6" s="247" t="s">
        <v>342</v>
      </c>
    </row>
    <row r="7" spans="1:2" ht="13.8" x14ac:dyDescent="0.25">
      <c r="A7" s="248"/>
      <c r="B7" s="247" t="s">
        <v>343</v>
      </c>
    </row>
    <row r="8" spans="1:2" ht="13.8" x14ac:dyDescent="0.25">
      <c r="A8" s="246" t="s">
        <v>323</v>
      </c>
      <c r="B8" s="247" t="s">
        <v>344</v>
      </c>
    </row>
    <row r="9" spans="1:2" ht="13.8" x14ac:dyDescent="0.25">
      <c r="A9" s="246" t="s">
        <v>345</v>
      </c>
      <c r="B9" s="247" t="s">
        <v>346</v>
      </c>
    </row>
    <row r="10" spans="1:2" ht="13.8" x14ac:dyDescent="0.25">
      <c r="A10" s="246" t="s">
        <v>347</v>
      </c>
      <c r="B10" s="247" t="s">
        <v>348</v>
      </c>
    </row>
    <row r="11" spans="1:2" ht="13.8" x14ac:dyDescent="0.25">
      <c r="A11" s="246" t="s">
        <v>349</v>
      </c>
      <c r="B11" s="247" t="s">
        <v>350</v>
      </c>
    </row>
    <row r="12" spans="1:2" ht="13.8" x14ac:dyDescent="0.25">
      <c r="A12" s="246" t="s">
        <v>351</v>
      </c>
      <c r="B12" s="247" t="s">
        <v>352</v>
      </c>
    </row>
    <row r="13" spans="1:2" ht="13.8" x14ac:dyDescent="0.25">
      <c r="A13" s="246" t="s">
        <v>353</v>
      </c>
      <c r="B13" s="247" t="s">
        <v>354</v>
      </c>
    </row>
    <row r="14" spans="1:2" ht="13.8" x14ac:dyDescent="0.25">
      <c r="A14" s="246" t="s">
        <v>355</v>
      </c>
      <c r="B14" s="247" t="s">
        <v>356</v>
      </c>
    </row>
    <row r="15" spans="1:2" ht="13.8" x14ac:dyDescent="0.25">
      <c r="A15" s="247"/>
    </row>
    <row r="16" spans="1:2" ht="41.4" x14ac:dyDescent="0.25">
      <c r="A16" s="249" t="s">
        <v>357</v>
      </c>
      <c r="B16" s="250" t="s">
        <v>358</v>
      </c>
    </row>
    <row r="17" spans="1:2" ht="13.8" x14ac:dyDescent="0.25">
      <c r="A17" s="247" t="s">
        <v>359</v>
      </c>
      <c r="B17" s="247"/>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31"/>
  <sheetViews>
    <sheetView zoomScaleNormal="100" zoomScaleSheetLayoutView="100" workbookViewId="0"/>
  </sheetViews>
  <sheetFormatPr baseColWidth="10" defaultRowHeight="12.6" x14ac:dyDescent="0.25"/>
  <cols>
    <col min="4" max="4" width="12.5546875" customWidth="1"/>
    <col min="5" max="5" width="47.88671875" customWidth="1"/>
  </cols>
  <sheetData>
    <row r="31" spans="8:8" x14ac:dyDescent="0.25">
      <c r="H31" s="29"/>
    </row>
  </sheetData>
  <pageMargins left="0.51181102362204722" right="0.31496062992125984" top="0.59055118110236227" bottom="0.59055118110236227" header="0.31496062992125984" footer="0.31496062992125984"/>
  <pageSetup paperSize="9" orientation="portrait" r:id="rId1"/>
  <headerFooter alignWithMargins="0">
    <oddHeader>&amp;C&amp;"Arial,Standard"&amp;8- &amp;P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Normal="100" zoomScaleSheetLayoutView="80" workbookViewId="0">
      <selection sqref="A1:F1"/>
    </sheetView>
  </sheetViews>
  <sheetFormatPr baseColWidth="10" defaultColWidth="11.44140625" defaultRowHeight="13.8" x14ac:dyDescent="0.3"/>
  <cols>
    <col min="1" max="1" width="11.33203125" style="48" customWidth="1"/>
    <col min="2" max="6" width="13" style="48" customWidth="1"/>
    <col min="7" max="7" width="11.5546875" style="48" customWidth="1"/>
    <col min="8" max="8" width="11.44140625" style="48"/>
    <col min="9" max="12" width="13" style="48" customWidth="1"/>
    <col min="13" max="16384" width="11.44140625" style="48"/>
  </cols>
  <sheetData>
    <row r="1" spans="1:12" s="31" customFormat="1" ht="42.75" customHeight="1" x14ac:dyDescent="0.25">
      <c r="A1" s="195" t="s">
        <v>299</v>
      </c>
      <c r="B1" s="195"/>
      <c r="C1" s="195"/>
      <c r="D1" s="195"/>
      <c r="E1" s="195"/>
      <c r="F1" s="195"/>
      <c r="G1" s="226" t="s">
        <v>300</v>
      </c>
      <c r="H1" s="226"/>
      <c r="I1" s="226"/>
      <c r="J1" s="226"/>
      <c r="K1" s="226"/>
      <c r="L1" s="226"/>
    </row>
    <row r="2" spans="1:12" s="31" customFormat="1" ht="18.75" customHeight="1" thickBot="1" x14ac:dyDescent="0.3">
      <c r="A2" s="196" t="s">
        <v>98</v>
      </c>
      <c r="B2" s="200" t="s">
        <v>0</v>
      </c>
      <c r="C2" s="200"/>
      <c r="D2" s="200"/>
      <c r="E2" s="200"/>
      <c r="F2" s="209" t="s">
        <v>40</v>
      </c>
      <c r="G2" s="196" t="s">
        <v>98</v>
      </c>
      <c r="H2" s="200" t="s">
        <v>0</v>
      </c>
      <c r="I2" s="200"/>
      <c r="J2" s="200"/>
      <c r="K2" s="200"/>
      <c r="L2" s="209" t="s">
        <v>40</v>
      </c>
    </row>
    <row r="3" spans="1:12" s="31" customFormat="1" ht="20.85" customHeight="1" x14ac:dyDescent="0.25">
      <c r="A3" s="197"/>
      <c r="B3" s="35" t="s">
        <v>257</v>
      </c>
      <c r="C3" s="35" t="s">
        <v>192</v>
      </c>
      <c r="D3" s="35" t="s">
        <v>193</v>
      </c>
      <c r="E3" s="36" t="s">
        <v>194</v>
      </c>
      <c r="F3" s="210"/>
      <c r="G3" s="197"/>
      <c r="H3" s="35" t="s">
        <v>257</v>
      </c>
      <c r="I3" s="35" t="s">
        <v>192</v>
      </c>
      <c r="J3" s="35" t="s">
        <v>193</v>
      </c>
      <c r="K3" s="36" t="s">
        <v>194</v>
      </c>
      <c r="L3" s="210"/>
    </row>
    <row r="4" spans="1:12" s="31" customFormat="1" ht="13.95" customHeight="1" x14ac:dyDescent="0.25">
      <c r="A4" s="187" t="s">
        <v>142</v>
      </c>
      <c r="B4" s="187"/>
      <c r="C4" s="187"/>
      <c r="D4" s="187"/>
      <c r="E4" s="187"/>
      <c r="F4" s="187"/>
      <c r="G4" s="187" t="s">
        <v>247</v>
      </c>
      <c r="H4" s="187"/>
      <c r="I4" s="187"/>
      <c r="J4" s="187"/>
      <c r="K4" s="187"/>
      <c r="L4" s="187"/>
    </row>
    <row r="5" spans="1:12" s="31" customFormat="1" ht="11.1" customHeight="1" x14ac:dyDescent="0.25">
      <c r="A5" s="187" t="s">
        <v>99</v>
      </c>
      <c r="B5" s="187"/>
      <c r="C5" s="187"/>
      <c r="D5" s="187"/>
      <c r="E5" s="187"/>
      <c r="F5" s="187"/>
      <c r="G5" s="187" t="s">
        <v>99</v>
      </c>
      <c r="H5" s="187"/>
      <c r="I5" s="187"/>
      <c r="J5" s="187"/>
      <c r="K5" s="187"/>
      <c r="L5" s="187"/>
    </row>
    <row r="6" spans="1:12" s="31" customFormat="1" ht="12.75" customHeight="1" x14ac:dyDescent="0.25">
      <c r="A6" s="53" t="s">
        <v>255</v>
      </c>
      <c r="B6" s="51">
        <v>399</v>
      </c>
      <c r="C6" s="51">
        <v>195</v>
      </c>
      <c r="D6" s="51">
        <v>39</v>
      </c>
      <c r="E6" s="51">
        <v>8</v>
      </c>
      <c r="F6" s="113">
        <v>641</v>
      </c>
      <c r="G6" s="53" t="s">
        <v>255</v>
      </c>
      <c r="H6" s="52">
        <v>5.5555555555555554</v>
      </c>
      <c r="I6" s="52">
        <v>-7.5829383886255926</v>
      </c>
      <c r="J6" s="52">
        <v>25.806451612903224</v>
      </c>
      <c r="K6" s="52">
        <v>0</v>
      </c>
      <c r="L6" s="52">
        <v>2.0700636942675157</v>
      </c>
    </row>
    <row r="7" spans="1:12" s="31" customFormat="1" ht="12.75" customHeight="1" x14ac:dyDescent="0.25">
      <c r="A7" s="53" t="s">
        <v>256</v>
      </c>
      <c r="B7" s="51">
        <v>441</v>
      </c>
      <c r="C7" s="51">
        <v>201</v>
      </c>
      <c r="D7" s="51">
        <v>32</v>
      </c>
      <c r="E7" s="51">
        <v>10</v>
      </c>
      <c r="F7" s="113">
        <v>684</v>
      </c>
      <c r="G7" s="53" t="s">
        <v>256</v>
      </c>
      <c r="H7" s="52">
        <f t="shared" ref="H7" si="0">((B7-B6)/B6)*100</f>
        <v>10.526315789473683</v>
      </c>
      <c r="I7" s="52">
        <f t="shared" ref="I7" si="1">((C7-C6)/C6)*100</f>
        <v>3.0769230769230771</v>
      </c>
      <c r="J7" s="52">
        <f t="shared" ref="J7" si="2">((D7-D6)/D6)*100</f>
        <v>-17.948717948717949</v>
      </c>
      <c r="K7" s="52">
        <f t="shared" ref="K7" si="3">((E7-E6)/E6)*100</f>
        <v>25</v>
      </c>
      <c r="L7" s="52">
        <f t="shared" ref="L7" si="4">((F7-F6)/F6)*100</f>
        <v>6.7082683307332287</v>
      </c>
    </row>
    <row r="8" spans="1:12" s="31" customFormat="1" ht="12.75" customHeight="1" x14ac:dyDescent="0.25">
      <c r="A8" s="53" t="s">
        <v>261</v>
      </c>
      <c r="B8" s="51">
        <v>480</v>
      </c>
      <c r="C8" s="51">
        <v>191</v>
      </c>
      <c r="D8" s="51">
        <v>35</v>
      </c>
      <c r="E8" s="51">
        <v>10</v>
      </c>
      <c r="F8" s="113">
        <v>716</v>
      </c>
      <c r="G8" s="53" t="s">
        <v>261</v>
      </c>
      <c r="H8" s="52">
        <f t="shared" ref="H8:H12" si="5">((B8-B7)/B7)*100</f>
        <v>8.8435374149659864</v>
      </c>
      <c r="I8" s="52">
        <f t="shared" ref="I8:I12" si="6">((C8-C7)/C7)*100</f>
        <v>-4.9751243781094532</v>
      </c>
      <c r="J8" s="52">
        <f t="shared" ref="J8:J12" si="7">((D8-D7)/D7)*100</f>
        <v>9.375</v>
      </c>
      <c r="K8" s="52">
        <f t="shared" ref="K8:K12" si="8">((E8-E7)/E7)*100</f>
        <v>0</v>
      </c>
      <c r="L8" s="52">
        <f t="shared" ref="L8:L12" si="9">((F8-F7)/F7)*100</f>
        <v>4.6783625730994149</v>
      </c>
    </row>
    <row r="9" spans="1:12" s="31" customFormat="1" ht="12.75" customHeight="1" x14ac:dyDescent="0.25">
      <c r="A9" s="53" t="s">
        <v>262</v>
      </c>
      <c r="B9" s="51">
        <v>473</v>
      </c>
      <c r="C9" s="51">
        <v>193</v>
      </c>
      <c r="D9" s="51">
        <v>35</v>
      </c>
      <c r="E9" s="51">
        <v>9</v>
      </c>
      <c r="F9" s="113">
        <v>710</v>
      </c>
      <c r="G9" s="53" t="s">
        <v>262</v>
      </c>
      <c r="H9" s="52">
        <f t="shared" si="5"/>
        <v>-1.4583333333333333</v>
      </c>
      <c r="I9" s="52">
        <f t="shared" si="6"/>
        <v>1.0471204188481675</v>
      </c>
      <c r="J9" s="52">
        <f t="shared" si="7"/>
        <v>0</v>
      </c>
      <c r="K9" s="52">
        <f t="shared" si="8"/>
        <v>-10</v>
      </c>
      <c r="L9" s="52">
        <f t="shared" si="9"/>
        <v>-0.83798882681564246</v>
      </c>
    </row>
    <row r="10" spans="1:12" s="31" customFormat="1" ht="12.75" customHeight="1" x14ac:dyDescent="0.25">
      <c r="A10" s="53" t="s">
        <v>263</v>
      </c>
      <c r="B10" s="114">
        <v>483</v>
      </c>
      <c r="C10" s="51">
        <v>185</v>
      </c>
      <c r="D10" s="51">
        <v>39</v>
      </c>
      <c r="E10" s="51">
        <v>10</v>
      </c>
      <c r="F10" s="113">
        <v>717</v>
      </c>
      <c r="G10" s="53" t="s">
        <v>263</v>
      </c>
      <c r="H10" s="52">
        <f t="shared" si="5"/>
        <v>2.1141649048625792</v>
      </c>
      <c r="I10" s="52">
        <f t="shared" si="6"/>
        <v>-4.1450777202072544</v>
      </c>
      <c r="J10" s="52">
        <f t="shared" si="7"/>
        <v>11.428571428571429</v>
      </c>
      <c r="K10" s="52">
        <f t="shared" si="8"/>
        <v>11.111111111111111</v>
      </c>
      <c r="L10" s="52">
        <f t="shared" si="9"/>
        <v>0.9859154929577465</v>
      </c>
    </row>
    <row r="11" spans="1:12" s="31" customFormat="1" ht="12.75" customHeight="1" x14ac:dyDescent="0.25">
      <c r="A11" s="53" t="s">
        <v>268</v>
      </c>
      <c r="B11" s="115">
        <v>472</v>
      </c>
      <c r="C11" s="51">
        <v>181</v>
      </c>
      <c r="D11" s="51">
        <v>37</v>
      </c>
      <c r="E11" s="51">
        <v>10</v>
      </c>
      <c r="F11" s="113">
        <v>700</v>
      </c>
      <c r="G11" s="53" t="s">
        <v>268</v>
      </c>
      <c r="H11" s="52">
        <f t="shared" si="5"/>
        <v>-2.2774327122153206</v>
      </c>
      <c r="I11" s="52">
        <f t="shared" si="6"/>
        <v>-2.1621621621621623</v>
      </c>
      <c r="J11" s="52">
        <f t="shared" si="7"/>
        <v>-5.1282051282051277</v>
      </c>
      <c r="K11" s="52">
        <f t="shared" si="8"/>
        <v>0</v>
      </c>
      <c r="L11" s="52">
        <f t="shared" si="9"/>
        <v>-2.3709902370990235</v>
      </c>
    </row>
    <row r="12" spans="1:12" s="31" customFormat="1" ht="12.75" customHeight="1" x14ac:dyDescent="0.25">
      <c r="A12" s="53" t="s">
        <v>285</v>
      </c>
      <c r="B12" s="115">
        <v>427</v>
      </c>
      <c r="C12" s="51">
        <v>178</v>
      </c>
      <c r="D12" s="51">
        <v>35</v>
      </c>
      <c r="E12" s="51">
        <v>9</v>
      </c>
      <c r="F12" s="113">
        <v>649</v>
      </c>
      <c r="G12" s="53" t="s">
        <v>285</v>
      </c>
      <c r="H12" s="52">
        <f t="shared" si="5"/>
        <v>-9.5338983050847457</v>
      </c>
      <c r="I12" s="52">
        <f t="shared" si="6"/>
        <v>-1.6574585635359116</v>
      </c>
      <c r="J12" s="52">
        <f t="shared" si="7"/>
        <v>-5.4054054054054053</v>
      </c>
      <c r="K12" s="52">
        <f t="shared" si="8"/>
        <v>-10</v>
      </c>
      <c r="L12" s="52">
        <f t="shared" si="9"/>
        <v>-7.2857142857142856</v>
      </c>
    </row>
    <row r="13" spans="1:12" s="31" customFormat="1" ht="11.1" customHeight="1" x14ac:dyDescent="0.25">
      <c r="A13" s="187" t="s">
        <v>100</v>
      </c>
      <c r="B13" s="187"/>
      <c r="C13" s="187"/>
      <c r="D13" s="187"/>
      <c r="E13" s="187"/>
      <c r="F13" s="187"/>
      <c r="G13" s="187" t="s">
        <v>100</v>
      </c>
      <c r="H13" s="187"/>
      <c r="I13" s="187"/>
      <c r="J13" s="187"/>
      <c r="K13" s="187"/>
      <c r="L13" s="187"/>
    </row>
    <row r="14" spans="1:12" s="31" customFormat="1" ht="12.75" customHeight="1" x14ac:dyDescent="0.25">
      <c r="A14" s="53" t="s">
        <v>255</v>
      </c>
      <c r="B14" s="51">
        <v>5277</v>
      </c>
      <c r="C14" s="51">
        <v>5686</v>
      </c>
      <c r="D14" s="51">
        <v>2560</v>
      </c>
      <c r="E14" s="51">
        <v>1346</v>
      </c>
      <c r="F14" s="113">
        <v>14869</v>
      </c>
      <c r="G14" s="53" t="s">
        <v>255</v>
      </c>
      <c r="H14" s="52">
        <v>5.730314566219195</v>
      </c>
      <c r="I14" s="52">
        <v>-7.3186634066829663</v>
      </c>
      <c r="J14" s="52">
        <v>24.091129423170141</v>
      </c>
      <c r="K14" s="52">
        <v>-11.853307138179437</v>
      </c>
      <c r="L14" s="52">
        <v>1.0396846969285132</v>
      </c>
    </row>
    <row r="15" spans="1:12" s="31" customFormat="1" ht="12.75" customHeight="1" x14ac:dyDescent="0.25">
      <c r="A15" s="53" t="s">
        <v>256</v>
      </c>
      <c r="B15" s="51">
        <v>5710</v>
      </c>
      <c r="C15" s="51">
        <v>5973</v>
      </c>
      <c r="D15" s="51">
        <v>2108</v>
      </c>
      <c r="E15" s="51">
        <v>1547</v>
      </c>
      <c r="F15" s="113">
        <v>15338</v>
      </c>
      <c r="G15" s="53" t="s">
        <v>256</v>
      </c>
      <c r="H15" s="52">
        <f t="shared" ref="H15:H20" si="10">((B15-B14)/B14)*100</f>
        <v>8.2054197460678413</v>
      </c>
      <c r="I15" s="52">
        <f t="shared" ref="I15:I20" si="11">((C15-C14)/C14)*100</f>
        <v>5.0474850510024618</v>
      </c>
      <c r="J15" s="52">
        <f t="shared" ref="J15:J20" si="12">((D15-D14)/D14)*100</f>
        <v>-17.65625</v>
      </c>
      <c r="K15" s="52">
        <f t="shared" ref="K15:K20" si="13">((E15-E14)/E14)*100</f>
        <v>14.933135215453195</v>
      </c>
      <c r="L15" s="52">
        <f t="shared" ref="L15:L20" si="14">((F15-F14)/F14)*100</f>
        <v>3.154213464254489</v>
      </c>
    </row>
    <row r="16" spans="1:12" s="31" customFormat="1" ht="12.75" customHeight="1" x14ac:dyDescent="0.25">
      <c r="A16" s="53" t="s">
        <v>261</v>
      </c>
      <c r="B16" s="51">
        <v>6229</v>
      </c>
      <c r="C16" s="51">
        <v>5639</v>
      </c>
      <c r="D16" s="51">
        <v>2224</v>
      </c>
      <c r="E16" s="51">
        <v>1482</v>
      </c>
      <c r="F16" s="113">
        <v>15574</v>
      </c>
      <c r="G16" s="53" t="s">
        <v>261</v>
      </c>
      <c r="H16" s="52">
        <f t="shared" si="10"/>
        <v>9.0893169877408067</v>
      </c>
      <c r="I16" s="52">
        <f t="shared" si="11"/>
        <v>-5.5918299012221668</v>
      </c>
      <c r="J16" s="52">
        <f t="shared" si="12"/>
        <v>5.5028462998102468</v>
      </c>
      <c r="K16" s="52">
        <f t="shared" si="13"/>
        <v>-4.2016806722689077</v>
      </c>
      <c r="L16" s="52">
        <f t="shared" si="14"/>
        <v>1.538662146303299</v>
      </c>
    </row>
    <row r="17" spans="1:12" s="31" customFormat="1" ht="12.75" customHeight="1" x14ac:dyDescent="0.25">
      <c r="A17" s="53" t="s">
        <v>262</v>
      </c>
      <c r="B17" s="51">
        <v>6171</v>
      </c>
      <c r="C17" s="51">
        <v>5655</v>
      </c>
      <c r="D17" s="51">
        <v>2308</v>
      </c>
      <c r="E17" s="51">
        <v>1397</v>
      </c>
      <c r="F17" s="113">
        <v>15531</v>
      </c>
      <c r="G17" s="53" t="s">
        <v>262</v>
      </c>
      <c r="H17" s="52">
        <f t="shared" si="10"/>
        <v>-0.93112859206935306</v>
      </c>
      <c r="I17" s="52">
        <f t="shared" si="11"/>
        <v>0.28373825146302534</v>
      </c>
      <c r="J17" s="52">
        <f t="shared" si="12"/>
        <v>3.7769784172661871</v>
      </c>
      <c r="K17" s="52">
        <f t="shared" si="13"/>
        <v>-5.7354925775978405</v>
      </c>
      <c r="L17" s="52">
        <f t="shared" si="14"/>
        <v>-0.2761011942981893</v>
      </c>
    </row>
    <row r="18" spans="1:12" s="31" customFormat="1" ht="12.75" customHeight="1" x14ac:dyDescent="0.25">
      <c r="A18" s="53" t="s">
        <v>263</v>
      </c>
      <c r="B18" s="114">
        <v>6211</v>
      </c>
      <c r="C18" s="51">
        <v>5275</v>
      </c>
      <c r="D18" s="51">
        <v>2479</v>
      </c>
      <c r="E18" s="51">
        <v>1540</v>
      </c>
      <c r="F18" s="113">
        <v>15505</v>
      </c>
      <c r="G18" s="53" t="s">
        <v>263</v>
      </c>
      <c r="H18" s="52">
        <f t="shared" si="10"/>
        <v>0.64819316156214557</v>
      </c>
      <c r="I18" s="52">
        <f t="shared" si="11"/>
        <v>-6.7197170645446498</v>
      </c>
      <c r="J18" s="52">
        <f t="shared" si="12"/>
        <v>7.4090121317157713</v>
      </c>
      <c r="K18" s="52">
        <f t="shared" si="13"/>
        <v>10.236220472440944</v>
      </c>
      <c r="L18" s="52">
        <f t="shared" si="14"/>
        <v>-0.16740712124138818</v>
      </c>
    </row>
    <row r="19" spans="1:12" s="31" customFormat="1" ht="12.75" customHeight="1" x14ac:dyDescent="0.25">
      <c r="A19" s="53" t="s">
        <v>268</v>
      </c>
      <c r="B19" s="115">
        <v>6099</v>
      </c>
      <c r="C19" s="51">
        <v>5131</v>
      </c>
      <c r="D19" s="51">
        <v>2350</v>
      </c>
      <c r="E19" s="51">
        <v>1526</v>
      </c>
      <c r="F19" s="113">
        <v>15106</v>
      </c>
      <c r="G19" s="53" t="s">
        <v>268</v>
      </c>
      <c r="H19" s="52">
        <f t="shared" si="10"/>
        <v>-1.803252294316535</v>
      </c>
      <c r="I19" s="52">
        <f t="shared" si="11"/>
        <v>-2.7298578199052135</v>
      </c>
      <c r="J19" s="52">
        <f t="shared" si="12"/>
        <v>-5.2037111738604276</v>
      </c>
      <c r="K19" s="52">
        <f t="shared" si="13"/>
        <v>-0.90909090909090906</v>
      </c>
      <c r="L19" s="52">
        <f t="shared" si="14"/>
        <v>-2.5733634311512414</v>
      </c>
    </row>
    <row r="20" spans="1:12" s="31" customFormat="1" ht="12.75" customHeight="1" x14ac:dyDescent="0.25">
      <c r="A20" s="53" t="s">
        <v>285</v>
      </c>
      <c r="B20" s="115">
        <v>5485</v>
      </c>
      <c r="C20" s="51">
        <v>5043</v>
      </c>
      <c r="D20" s="51">
        <v>2324</v>
      </c>
      <c r="E20" s="51">
        <v>1385</v>
      </c>
      <c r="F20" s="113">
        <v>14237</v>
      </c>
      <c r="G20" s="53" t="s">
        <v>285</v>
      </c>
      <c r="H20" s="52">
        <f t="shared" si="10"/>
        <v>-10.067224135104116</v>
      </c>
      <c r="I20" s="52">
        <f t="shared" si="11"/>
        <v>-1.7150652894172675</v>
      </c>
      <c r="J20" s="52">
        <f t="shared" si="12"/>
        <v>-1.1063829787234043</v>
      </c>
      <c r="K20" s="52">
        <f t="shared" si="13"/>
        <v>-9.2398427260812586</v>
      </c>
      <c r="L20" s="52">
        <f t="shared" si="14"/>
        <v>-5.7526810538858735</v>
      </c>
    </row>
    <row r="21" spans="1:12" s="31" customFormat="1" ht="11.1" customHeight="1" x14ac:dyDescent="0.25">
      <c r="A21" s="187" t="s">
        <v>239</v>
      </c>
      <c r="B21" s="187"/>
      <c r="C21" s="187"/>
      <c r="D21" s="187"/>
      <c r="E21" s="187"/>
      <c r="F21" s="187"/>
      <c r="G21" s="187" t="s">
        <v>239</v>
      </c>
      <c r="H21" s="187"/>
      <c r="I21" s="187"/>
      <c r="J21" s="187"/>
      <c r="K21" s="187"/>
      <c r="L21" s="187"/>
    </row>
    <row r="22" spans="1:12" s="31" customFormat="1" ht="12.75" customHeight="1" x14ac:dyDescent="0.25">
      <c r="A22" s="53" t="s">
        <v>255</v>
      </c>
      <c r="B22" s="51">
        <v>1742.2429999999999</v>
      </c>
      <c r="C22" s="51">
        <v>2111.5630000000001</v>
      </c>
      <c r="D22" s="51">
        <v>660.46400000000006</v>
      </c>
      <c r="E22" s="51">
        <v>500.8</v>
      </c>
      <c r="F22" s="113">
        <v>5015.07</v>
      </c>
      <c r="G22" s="53" t="s">
        <v>255</v>
      </c>
      <c r="H22" s="52">
        <v>3.1425068421541749</v>
      </c>
      <c r="I22" s="52">
        <v>2.4989284412327084</v>
      </c>
      <c r="J22" s="52">
        <v>7.2275816386501459</v>
      </c>
      <c r="K22" s="52">
        <v>9.1695441386767165</v>
      </c>
      <c r="L22" s="52">
        <v>3.962415675530663</v>
      </c>
    </row>
    <row r="23" spans="1:12" s="31" customFormat="1" ht="12.75" customHeight="1" x14ac:dyDescent="0.25">
      <c r="A23" s="53" t="s">
        <v>256</v>
      </c>
      <c r="B23" s="51">
        <v>1792.91</v>
      </c>
      <c r="C23" s="51">
        <v>1917.982</v>
      </c>
      <c r="D23" s="51">
        <v>801.923</v>
      </c>
      <c r="E23" s="51">
        <v>512.31200000000001</v>
      </c>
      <c r="F23" s="113">
        <v>5025.1270000000004</v>
      </c>
      <c r="G23" s="53" t="s">
        <v>256</v>
      </c>
      <c r="H23" s="52">
        <f t="shared" ref="H23:H28" si="15">((B23-B22)/B22)*100</f>
        <v>2.9081477153301889</v>
      </c>
      <c r="I23" s="52">
        <f t="shared" ref="I23:I28" si="16">((C23-C22)/C22)*100</f>
        <v>-9.1676639531948663</v>
      </c>
      <c r="J23" s="52">
        <f t="shared" ref="J23:J28" si="17">((D23-D22)/D22)*100</f>
        <v>21.418124227815586</v>
      </c>
      <c r="K23" s="52">
        <f t="shared" ref="K23:K28" si="18">((E23-E22)/E22)*100</f>
        <v>2.2987220447284344</v>
      </c>
      <c r="L23" s="52">
        <f t="shared" ref="L23:L28" si="19">((F23-F22)/F22)*100</f>
        <v>0.20053558574457983</v>
      </c>
    </row>
    <row r="24" spans="1:12" s="31" customFormat="1" ht="12.75" customHeight="1" x14ac:dyDescent="0.25">
      <c r="A24" s="53" t="s">
        <v>261</v>
      </c>
      <c r="B24" s="51">
        <v>1923.7339999999999</v>
      </c>
      <c r="C24" s="51">
        <v>1986.1669999999999</v>
      </c>
      <c r="D24" s="51">
        <v>654.24900000000002</v>
      </c>
      <c r="E24" s="51">
        <v>538.69299999999998</v>
      </c>
      <c r="F24" s="113">
        <v>5102.8429999999998</v>
      </c>
      <c r="G24" s="53" t="s">
        <v>261</v>
      </c>
      <c r="H24" s="52">
        <f t="shared" si="15"/>
        <v>7.29674105225582</v>
      </c>
      <c r="I24" s="52">
        <f t="shared" si="16"/>
        <v>3.5550385770043693</v>
      </c>
      <c r="J24" s="52">
        <f t="shared" si="17"/>
        <v>-18.414984979854669</v>
      </c>
      <c r="K24" s="52">
        <f t="shared" si="18"/>
        <v>5.149401146176543</v>
      </c>
      <c r="L24" s="52">
        <f t="shared" si="19"/>
        <v>1.5465479777923907</v>
      </c>
    </row>
    <row r="25" spans="1:12" s="31" customFormat="1" ht="12.75" customHeight="1" x14ac:dyDescent="0.25">
      <c r="A25" s="53" t="s">
        <v>262</v>
      </c>
      <c r="B25" s="51">
        <v>2112.6970000000001</v>
      </c>
      <c r="C25" s="51">
        <v>1873.816</v>
      </c>
      <c r="D25" s="51">
        <v>701.14099999999996</v>
      </c>
      <c r="E25" s="51">
        <v>523.27099999999996</v>
      </c>
      <c r="F25" s="113">
        <v>5210.9250000000002</v>
      </c>
      <c r="G25" s="53" t="s">
        <v>262</v>
      </c>
      <c r="H25" s="52">
        <f t="shared" si="15"/>
        <v>9.8227197731079343</v>
      </c>
      <c r="I25" s="52">
        <f t="shared" si="16"/>
        <v>-5.6566743884074144</v>
      </c>
      <c r="J25" s="52">
        <f t="shared" si="17"/>
        <v>7.1673017459713257</v>
      </c>
      <c r="K25" s="52">
        <f t="shared" si="18"/>
        <v>-2.8628550955739218</v>
      </c>
      <c r="L25" s="52">
        <f t="shared" si="19"/>
        <v>2.1180741794329228</v>
      </c>
    </row>
    <row r="26" spans="1:12" s="31" customFormat="1" ht="12.75" customHeight="1" x14ac:dyDescent="0.25">
      <c r="A26" s="53" t="s">
        <v>263</v>
      </c>
      <c r="B26" s="114">
        <v>2088.643</v>
      </c>
      <c r="C26" s="51">
        <v>1871.3489999999999</v>
      </c>
      <c r="D26" s="51">
        <v>736.08699999999999</v>
      </c>
      <c r="E26" s="51">
        <v>501.22500000000002</v>
      </c>
      <c r="F26" s="113">
        <v>5197.3040000000001</v>
      </c>
      <c r="G26" s="53" t="s">
        <v>263</v>
      </c>
      <c r="H26" s="52">
        <f t="shared" si="15"/>
        <v>-1.138544713226747</v>
      </c>
      <c r="I26" s="52">
        <f t="shared" si="16"/>
        <v>-0.1316564700055981</v>
      </c>
      <c r="J26" s="52">
        <f t="shared" si="17"/>
        <v>4.9841615309902041</v>
      </c>
      <c r="K26" s="52">
        <f t="shared" si="18"/>
        <v>-4.2131132816456365</v>
      </c>
      <c r="L26" s="52">
        <f t="shared" si="19"/>
        <v>-0.26139313077812659</v>
      </c>
    </row>
    <row r="27" spans="1:12" s="31" customFormat="1" ht="12.75" customHeight="1" x14ac:dyDescent="0.25">
      <c r="A27" s="53" t="s">
        <v>268</v>
      </c>
      <c r="B27" s="115">
        <v>1982.8019999999999</v>
      </c>
      <c r="C27" s="51">
        <v>1661.913</v>
      </c>
      <c r="D27" s="51">
        <v>717.99699999999996</v>
      </c>
      <c r="E27" s="51">
        <v>453.33100000000002</v>
      </c>
      <c r="F27" s="113">
        <v>4816.0429999999997</v>
      </c>
      <c r="G27" s="53" t="s">
        <v>268</v>
      </c>
      <c r="H27" s="52">
        <f t="shared" si="15"/>
        <v>-5.0674528868744027</v>
      </c>
      <c r="I27" s="52">
        <f t="shared" si="16"/>
        <v>-11.19171250258503</v>
      </c>
      <c r="J27" s="52">
        <f t="shared" si="17"/>
        <v>-2.4575899316249346</v>
      </c>
      <c r="K27" s="52">
        <f t="shared" si="18"/>
        <v>-9.5553892962242504</v>
      </c>
      <c r="L27" s="52">
        <f t="shared" si="19"/>
        <v>-7.3357456096468558</v>
      </c>
    </row>
    <row r="28" spans="1:12" s="31" customFormat="1" ht="12.75" customHeight="1" x14ac:dyDescent="0.25">
      <c r="A28" s="53" t="s">
        <v>285</v>
      </c>
      <c r="B28" s="115">
        <v>1804</v>
      </c>
      <c r="C28" s="51">
        <v>1589</v>
      </c>
      <c r="D28" s="51">
        <v>747</v>
      </c>
      <c r="E28" s="51">
        <v>422</v>
      </c>
      <c r="F28" s="113">
        <v>4561</v>
      </c>
      <c r="G28" s="53" t="s">
        <v>285</v>
      </c>
      <c r="H28" s="52">
        <f t="shared" si="15"/>
        <v>-9.0176427096603664</v>
      </c>
      <c r="I28" s="52">
        <f t="shared" si="16"/>
        <v>-4.3872934383448481</v>
      </c>
      <c r="J28" s="52">
        <f t="shared" si="17"/>
        <v>4.0394319196319826</v>
      </c>
      <c r="K28" s="52">
        <f t="shared" si="18"/>
        <v>-6.9112855727933935</v>
      </c>
      <c r="L28" s="52">
        <f t="shared" si="19"/>
        <v>-5.295696072481074</v>
      </c>
    </row>
    <row r="29" spans="1:12" s="31" customFormat="1" ht="11.1" customHeight="1" x14ac:dyDescent="0.25">
      <c r="A29" s="187" t="s">
        <v>238</v>
      </c>
      <c r="B29" s="187"/>
      <c r="C29" s="187"/>
      <c r="D29" s="187"/>
      <c r="E29" s="187"/>
      <c r="F29" s="187"/>
      <c r="G29" s="187" t="s">
        <v>238</v>
      </c>
      <c r="H29" s="187"/>
      <c r="I29" s="187"/>
      <c r="J29" s="187"/>
      <c r="K29" s="187"/>
      <c r="L29" s="187"/>
    </row>
    <row r="30" spans="1:12" s="31" customFormat="1" ht="12.75" customHeight="1" x14ac:dyDescent="0.25">
      <c r="A30" s="53" t="s">
        <v>255</v>
      </c>
      <c r="B30" s="51">
        <v>35240.012999999999</v>
      </c>
      <c r="C30" s="51">
        <v>42600.228999999999</v>
      </c>
      <c r="D30" s="51">
        <v>19713.902999999998</v>
      </c>
      <c r="E30" s="51">
        <v>11012.179</v>
      </c>
      <c r="F30" s="113">
        <v>108566.32399999999</v>
      </c>
      <c r="G30" s="53" t="s">
        <v>255</v>
      </c>
      <c r="H30" s="52">
        <v>12.864494694249739</v>
      </c>
      <c r="I30" s="52">
        <v>-4.0791366286055837</v>
      </c>
      <c r="J30" s="52">
        <v>32.841481408805855</v>
      </c>
      <c r="K30" s="52">
        <v>-4.0671989114086493</v>
      </c>
      <c r="L30" s="52">
        <v>6.4852100649065729</v>
      </c>
    </row>
    <row r="31" spans="1:12" s="31" customFormat="1" ht="12.75" customHeight="1" x14ac:dyDescent="0.25">
      <c r="A31" s="53" t="s">
        <v>256</v>
      </c>
      <c r="B31" s="51">
        <v>38714.749000000003</v>
      </c>
      <c r="C31" s="51">
        <v>46442.661999999997</v>
      </c>
      <c r="D31" s="51">
        <v>16803.884999999998</v>
      </c>
      <c r="E31" s="51">
        <v>11935.277</v>
      </c>
      <c r="F31" s="113">
        <v>113896.573</v>
      </c>
      <c r="G31" s="53" t="s">
        <v>256</v>
      </c>
      <c r="H31" s="52">
        <f t="shared" ref="H31:H36" si="20">((B31-B30)/B30)*100</f>
        <v>9.8602006758624192</v>
      </c>
      <c r="I31" s="52">
        <f t="shared" ref="I31:I36" si="21">((C31-C30)/C30)*100</f>
        <v>9.0197472882129279</v>
      </c>
      <c r="J31" s="52">
        <f t="shared" ref="J31:J36" si="22">((D31-D30)/D30)*100</f>
        <v>-14.761247430303376</v>
      </c>
      <c r="K31" s="52">
        <f t="shared" ref="K31:K36" si="23">((E31-E30)/E30)*100</f>
        <v>8.3825190273423633</v>
      </c>
      <c r="L31" s="52">
        <f t="shared" ref="L31:L36" si="24">((F31-F30)/F30)*100</f>
        <v>4.9096707004651012</v>
      </c>
    </row>
    <row r="32" spans="1:12" s="31" customFormat="1" ht="12.75" customHeight="1" x14ac:dyDescent="0.25">
      <c r="A32" s="53" t="s">
        <v>261</v>
      </c>
      <c r="B32" s="51">
        <v>43579.591</v>
      </c>
      <c r="C32" s="51">
        <v>45809.156000000003</v>
      </c>
      <c r="D32" s="51">
        <v>18474.919999999998</v>
      </c>
      <c r="E32" s="51">
        <v>11108.927</v>
      </c>
      <c r="F32" s="113">
        <v>118972.594</v>
      </c>
      <c r="G32" s="53" t="s">
        <v>261</v>
      </c>
      <c r="H32" s="52">
        <f t="shared" si="20"/>
        <v>12.565862173095832</v>
      </c>
      <c r="I32" s="52">
        <f t="shared" si="21"/>
        <v>-1.3640604838714758</v>
      </c>
      <c r="J32" s="52">
        <f t="shared" si="22"/>
        <v>9.9443372767666531</v>
      </c>
      <c r="K32" s="52">
        <f t="shared" si="23"/>
        <v>-6.9235929756804167</v>
      </c>
      <c r="L32" s="52">
        <f t="shared" si="24"/>
        <v>4.4566933545928489</v>
      </c>
    </row>
    <row r="33" spans="1:12" s="31" customFormat="1" ht="12.75" customHeight="1" x14ac:dyDescent="0.25">
      <c r="A33" s="53" t="s">
        <v>262</v>
      </c>
      <c r="B33" s="51">
        <v>43560.334000000003</v>
      </c>
      <c r="C33" s="51">
        <v>46843.383000000002</v>
      </c>
      <c r="D33" s="51">
        <v>19709.43</v>
      </c>
      <c r="E33" s="51">
        <v>11576.191000000001</v>
      </c>
      <c r="F33" s="113">
        <v>121689.338</v>
      </c>
      <c r="G33" s="53" t="s">
        <v>262</v>
      </c>
      <c r="H33" s="52">
        <f t="shared" si="20"/>
        <v>-4.4188115487356884E-2</v>
      </c>
      <c r="I33" s="52">
        <f t="shared" si="21"/>
        <v>2.2576862145200818</v>
      </c>
      <c r="J33" s="52">
        <f t="shared" si="22"/>
        <v>6.6820857681657202</v>
      </c>
      <c r="K33" s="52">
        <f t="shared" si="23"/>
        <v>4.2062028132870175</v>
      </c>
      <c r="L33" s="52">
        <f t="shared" si="24"/>
        <v>2.2835040479994966</v>
      </c>
    </row>
    <row r="34" spans="1:12" s="31" customFormat="1" ht="12.75" customHeight="1" x14ac:dyDescent="0.25">
      <c r="A34" s="53" t="s">
        <v>263</v>
      </c>
      <c r="B34" s="114">
        <v>44891</v>
      </c>
      <c r="C34" s="51">
        <v>45760.091999999997</v>
      </c>
      <c r="D34" s="51">
        <v>22426.769</v>
      </c>
      <c r="E34" s="51">
        <v>13716.655000000001</v>
      </c>
      <c r="F34" s="113">
        <v>126794.446</v>
      </c>
      <c r="G34" s="53" t="s">
        <v>263</v>
      </c>
      <c r="H34" s="52">
        <f t="shared" si="20"/>
        <v>3.0547653743885372</v>
      </c>
      <c r="I34" s="52">
        <f t="shared" si="21"/>
        <v>-2.3125806263821822</v>
      </c>
      <c r="J34" s="52">
        <f t="shared" si="22"/>
        <v>13.786999421089297</v>
      </c>
      <c r="K34" s="52">
        <f t="shared" si="23"/>
        <v>18.490227053095442</v>
      </c>
      <c r="L34" s="52">
        <f t="shared" si="24"/>
        <v>4.1951974461394412</v>
      </c>
    </row>
    <row r="35" spans="1:12" s="31" customFormat="1" ht="12.75" customHeight="1" x14ac:dyDescent="0.25">
      <c r="A35" s="53" t="s">
        <v>268</v>
      </c>
      <c r="B35" s="115">
        <v>46664.578000000001</v>
      </c>
      <c r="C35" s="51">
        <v>47441.089</v>
      </c>
      <c r="D35" s="51">
        <v>22068.788</v>
      </c>
      <c r="E35" s="51">
        <v>15379.995999999999</v>
      </c>
      <c r="F35" s="113">
        <v>131554.451</v>
      </c>
      <c r="G35" s="53" t="s">
        <v>268</v>
      </c>
      <c r="H35" s="52">
        <f t="shared" si="20"/>
        <v>3.9508542915060958</v>
      </c>
      <c r="I35" s="52">
        <f t="shared" si="21"/>
        <v>3.6735000445366301</v>
      </c>
      <c r="J35" s="52">
        <f t="shared" si="22"/>
        <v>-1.5962219078459308</v>
      </c>
      <c r="K35" s="52">
        <f t="shared" si="23"/>
        <v>12.126433157355043</v>
      </c>
      <c r="L35" s="52">
        <f t="shared" si="24"/>
        <v>3.7541115957082258</v>
      </c>
    </row>
    <row r="36" spans="1:12" s="31" customFormat="1" ht="12.75" customHeight="1" x14ac:dyDescent="0.25">
      <c r="A36" s="53" t="s">
        <v>285</v>
      </c>
      <c r="B36" s="115">
        <v>44198</v>
      </c>
      <c r="C36" s="51">
        <v>47788</v>
      </c>
      <c r="D36" s="51">
        <v>24502</v>
      </c>
      <c r="E36" s="51">
        <v>13655</v>
      </c>
      <c r="F36" s="113">
        <v>130143</v>
      </c>
      <c r="G36" s="53" t="s">
        <v>285</v>
      </c>
      <c r="H36" s="52">
        <f t="shared" si="20"/>
        <v>-5.2857608612682645</v>
      </c>
      <c r="I36" s="52">
        <f t="shared" si="21"/>
        <v>0.73124586157792471</v>
      </c>
      <c r="J36" s="52">
        <f t="shared" si="22"/>
        <v>11.025580562013642</v>
      </c>
      <c r="K36" s="52">
        <f t="shared" si="23"/>
        <v>-11.215841668619415</v>
      </c>
      <c r="L36" s="52">
        <f t="shared" si="24"/>
        <v>-1.0729025048342917</v>
      </c>
    </row>
    <row r="37" spans="1:12" s="31" customFormat="1" ht="11.1" customHeight="1" x14ac:dyDescent="0.25">
      <c r="A37" s="187" t="s">
        <v>237</v>
      </c>
      <c r="B37" s="187"/>
      <c r="C37" s="187"/>
      <c r="D37" s="187"/>
      <c r="E37" s="187"/>
      <c r="F37" s="187"/>
      <c r="G37" s="187" t="s">
        <v>237</v>
      </c>
      <c r="H37" s="187"/>
      <c r="I37" s="187"/>
      <c r="J37" s="187"/>
      <c r="K37" s="187"/>
      <c r="L37" s="187"/>
    </row>
    <row r="38" spans="1:12" s="31" customFormat="1" ht="12.75" customHeight="1" x14ac:dyDescent="0.25">
      <c r="A38" s="53" t="s">
        <v>255</v>
      </c>
      <c r="B38" s="51">
        <v>136686.88500000001</v>
      </c>
      <c r="C38" s="51">
        <v>158506.886</v>
      </c>
      <c r="D38" s="51">
        <v>63636.957999999999</v>
      </c>
      <c r="E38" s="51">
        <v>28510.671999999999</v>
      </c>
      <c r="F38" s="113">
        <v>387341.40100000001</v>
      </c>
      <c r="G38" s="53" t="s">
        <v>255</v>
      </c>
      <c r="H38" s="52">
        <v>14.00249711943013</v>
      </c>
      <c r="I38" s="52">
        <v>-9.5261265437168863</v>
      </c>
      <c r="J38" s="52">
        <v>12.294849833309874</v>
      </c>
      <c r="K38" s="52">
        <v>-11.081350973969974</v>
      </c>
      <c r="L38" s="52">
        <v>0.9154228591817769</v>
      </c>
    </row>
    <row r="39" spans="1:12" s="31" customFormat="1" ht="12.75" customHeight="1" x14ac:dyDescent="0.25">
      <c r="A39" s="53" t="s">
        <v>256</v>
      </c>
      <c r="B39" s="51">
        <v>152261.413</v>
      </c>
      <c r="C39" s="51">
        <v>175070.17199999999</v>
      </c>
      <c r="D39" s="51">
        <v>53907.788999999997</v>
      </c>
      <c r="E39" s="51">
        <v>32342.690999999999</v>
      </c>
      <c r="F39" s="113">
        <v>413582.065</v>
      </c>
      <c r="G39" s="53" t="s">
        <v>256</v>
      </c>
      <c r="H39" s="52">
        <f t="shared" ref="H39:H44" si="25">((B39-B38)/B38)*100</f>
        <v>11.394310434391706</v>
      </c>
      <c r="I39" s="52">
        <f t="shared" ref="I39:I44" si="26">((C39-C38)/C38)*100</f>
        <v>10.449568733562776</v>
      </c>
      <c r="J39" s="52">
        <f t="shared" ref="J39:J44" si="27">((D39-D38)/D38)*100</f>
        <v>-15.288551347787557</v>
      </c>
      <c r="K39" s="52">
        <f t="shared" ref="K39:K44" si="28">((E39-E38)/E38)*100</f>
        <v>13.440647768667116</v>
      </c>
      <c r="L39" s="52">
        <f t="shared" ref="L39:L44" si="29">((F39-F38)/F38)*100</f>
        <v>6.7745570012021483</v>
      </c>
    </row>
    <row r="40" spans="1:12" s="31" customFormat="1" ht="12.75" customHeight="1" x14ac:dyDescent="0.25">
      <c r="A40" s="53" t="s">
        <v>261</v>
      </c>
      <c r="B40" s="51">
        <v>164263.239</v>
      </c>
      <c r="C40" s="51">
        <v>174742.36799999999</v>
      </c>
      <c r="D40" s="51">
        <v>75521.542000000001</v>
      </c>
      <c r="E40" s="51">
        <v>36048.245000000003</v>
      </c>
      <c r="F40" s="113">
        <v>450575.39399999997</v>
      </c>
      <c r="G40" s="53" t="s">
        <v>261</v>
      </c>
      <c r="H40" s="52">
        <f t="shared" si="25"/>
        <v>7.8823818612533181</v>
      </c>
      <c r="I40" s="52">
        <f t="shared" si="26"/>
        <v>-0.18724149080061667</v>
      </c>
      <c r="J40" s="52">
        <f t="shared" si="27"/>
        <v>40.093933364620106</v>
      </c>
      <c r="K40" s="52">
        <f t="shared" si="28"/>
        <v>11.457160444689045</v>
      </c>
      <c r="L40" s="52">
        <f t="shared" si="29"/>
        <v>8.9446163483902446</v>
      </c>
    </row>
    <row r="41" spans="1:12" s="31" customFormat="1" ht="12.75" customHeight="1" x14ac:dyDescent="0.25">
      <c r="A41" s="53" t="s">
        <v>262</v>
      </c>
      <c r="B41" s="51">
        <v>167724.65700000001</v>
      </c>
      <c r="C41" s="51">
        <v>168220.28200000001</v>
      </c>
      <c r="D41" s="51">
        <v>71707.39</v>
      </c>
      <c r="E41" s="51">
        <v>57718.124000000003</v>
      </c>
      <c r="F41" s="113">
        <v>465370.45299999998</v>
      </c>
      <c r="G41" s="53" t="s">
        <v>262</v>
      </c>
      <c r="H41" s="52">
        <f t="shared" si="25"/>
        <v>2.1072383699922081</v>
      </c>
      <c r="I41" s="52">
        <f t="shared" si="26"/>
        <v>-3.7324010625745792</v>
      </c>
      <c r="J41" s="52">
        <f t="shared" si="27"/>
        <v>-5.0504159462210163</v>
      </c>
      <c r="K41" s="52">
        <f t="shared" si="28"/>
        <v>60.11354783013708</v>
      </c>
      <c r="L41" s="52">
        <f t="shared" si="29"/>
        <v>3.2835923126330351</v>
      </c>
    </row>
    <row r="42" spans="1:12" s="31" customFormat="1" ht="12.75" customHeight="1" x14ac:dyDescent="0.25">
      <c r="A42" s="53" t="s">
        <v>263</v>
      </c>
      <c r="B42" s="51">
        <v>179314</v>
      </c>
      <c r="C42" s="51">
        <v>177810.37299999999</v>
      </c>
      <c r="D42" s="51">
        <v>72317.625</v>
      </c>
      <c r="E42" s="51">
        <v>44216.137999999999</v>
      </c>
      <c r="F42" s="113">
        <v>473658.52100000001</v>
      </c>
      <c r="G42" s="53" t="s">
        <v>263</v>
      </c>
      <c r="H42" s="52">
        <f t="shared" si="25"/>
        <v>6.9097431512410212</v>
      </c>
      <c r="I42" s="52">
        <f t="shared" si="26"/>
        <v>5.7009124500219217</v>
      </c>
      <c r="J42" s="52">
        <f t="shared" si="27"/>
        <v>0.85100712771724163</v>
      </c>
      <c r="K42" s="52">
        <f t="shared" si="28"/>
        <v>-23.392974449412119</v>
      </c>
      <c r="L42" s="52">
        <f t="shared" si="29"/>
        <v>1.7809613710047956</v>
      </c>
    </row>
    <row r="43" spans="1:12" s="31" customFormat="1" ht="12.75" customHeight="1" x14ac:dyDescent="0.25">
      <c r="A43" s="53" t="s">
        <v>268</v>
      </c>
      <c r="B43" s="51">
        <v>189262.557</v>
      </c>
      <c r="C43" s="51">
        <v>198223.75399999999</v>
      </c>
      <c r="D43" s="51">
        <v>76533.805999999997</v>
      </c>
      <c r="E43" s="51">
        <v>40336.120999999999</v>
      </c>
      <c r="F43" s="113">
        <v>504356.23800000001</v>
      </c>
      <c r="G43" s="53" t="s">
        <v>268</v>
      </c>
      <c r="H43" s="52">
        <f t="shared" si="25"/>
        <v>5.5481206152336124</v>
      </c>
      <c r="I43" s="52">
        <f t="shared" si="26"/>
        <v>11.480421898670667</v>
      </c>
      <c r="J43" s="52">
        <f t="shared" si="27"/>
        <v>5.8300877552325545</v>
      </c>
      <c r="K43" s="52">
        <f t="shared" si="28"/>
        <v>-8.7751150948551864</v>
      </c>
      <c r="L43" s="52">
        <f t="shared" si="29"/>
        <v>6.480980630347406</v>
      </c>
    </row>
    <row r="44" spans="1:12" s="31" customFormat="1" ht="12.75" customHeight="1" x14ac:dyDescent="0.25">
      <c r="A44" s="53" t="s">
        <v>285</v>
      </c>
      <c r="B44" s="51">
        <v>169345</v>
      </c>
      <c r="C44" s="51">
        <v>178696</v>
      </c>
      <c r="D44" s="51">
        <v>90356</v>
      </c>
      <c r="E44" s="51">
        <v>40327</v>
      </c>
      <c r="F44" s="113">
        <v>478724</v>
      </c>
      <c r="G44" s="53" t="s">
        <v>285</v>
      </c>
      <c r="H44" s="52">
        <f t="shared" si="25"/>
        <v>-10.52377042544131</v>
      </c>
      <c r="I44" s="52">
        <f t="shared" si="26"/>
        <v>-9.8513692763582661</v>
      </c>
      <c r="J44" s="52">
        <f t="shared" si="27"/>
        <v>18.060246474610192</v>
      </c>
      <c r="K44" s="52">
        <f t="shared" si="28"/>
        <v>-2.261248670887115E-2</v>
      </c>
      <c r="L44" s="52">
        <f t="shared" si="29"/>
        <v>-5.0821693217562647</v>
      </c>
    </row>
    <row r="45" spans="1:12" s="31" customFormat="1" ht="10.95" customHeight="1" x14ac:dyDescent="0.25">
      <c r="A45" s="187" t="s">
        <v>140</v>
      </c>
      <c r="B45" s="187"/>
      <c r="C45" s="187"/>
      <c r="D45" s="187"/>
      <c r="E45" s="187"/>
      <c r="F45" s="187"/>
      <c r="G45" s="187" t="s">
        <v>140</v>
      </c>
      <c r="H45" s="187"/>
      <c r="I45" s="187"/>
      <c r="J45" s="187"/>
      <c r="K45" s="187"/>
      <c r="L45" s="187"/>
    </row>
    <row r="46" spans="1:12" s="31" customFormat="1" ht="12.75" customHeight="1" x14ac:dyDescent="0.25">
      <c r="A46" s="53" t="s">
        <v>255</v>
      </c>
      <c r="B46" s="51">
        <v>585603.14800000004</v>
      </c>
      <c r="C46" s="51">
        <v>687299.84400000004</v>
      </c>
      <c r="D46" s="51">
        <v>244613.50099999999</v>
      </c>
      <c r="E46" s="51">
        <v>140625.576</v>
      </c>
      <c r="F46" s="113">
        <v>1658142.0689999999</v>
      </c>
      <c r="G46" s="53" t="s">
        <v>255</v>
      </c>
      <c r="H46" s="52">
        <v>9.507194672838736</v>
      </c>
      <c r="I46" s="52">
        <v>11.579465306015752</v>
      </c>
      <c r="J46" s="52">
        <v>-20.95420797487499</v>
      </c>
      <c r="K46" s="52">
        <v>15.257195306138083</v>
      </c>
      <c r="L46" s="52">
        <v>4.7995199642659374</v>
      </c>
    </row>
    <row r="47" spans="1:12" s="31" customFormat="1" ht="12.75" customHeight="1" x14ac:dyDescent="0.25">
      <c r="A47" s="53" t="s">
        <v>256</v>
      </c>
      <c r="B47" s="51">
        <v>681777.16899999999</v>
      </c>
      <c r="C47" s="51">
        <v>665939.94299999997</v>
      </c>
      <c r="D47" s="51">
        <v>281422.54700000002</v>
      </c>
      <c r="E47" s="51">
        <v>151217.09599999999</v>
      </c>
      <c r="F47" s="113">
        <v>1780356.7549999999</v>
      </c>
      <c r="G47" s="53" t="s">
        <v>256</v>
      </c>
      <c r="H47" s="52">
        <f t="shared" ref="H47:H51" si="30">((B47-B46)/B46)*100</f>
        <v>16.423071038545707</v>
      </c>
      <c r="I47" s="52">
        <f t="shared" ref="I47:I51" si="31">((C47-C46)/C46)*100</f>
        <v>-3.1077994832194475</v>
      </c>
      <c r="J47" s="52">
        <f t="shared" ref="J47:J51" si="32">((D47-D46)/D46)*100</f>
        <v>15.047839080640129</v>
      </c>
      <c r="K47" s="52">
        <f t="shared" ref="K47:K51" si="33">((E47-E46)/E46)*100</f>
        <v>7.5317167056439223</v>
      </c>
      <c r="L47" s="52">
        <f t="shared" ref="L47:L51" si="34">((F47-F46)/F46)*100</f>
        <v>7.3705798969147303</v>
      </c>
    </row>
    <row r="48" spans="1:12" s="31" customFormat="1" ht="12.75" customHeight="1" x14ac:dyDescent="0.25">
      <c r="A48" s="53" t="s">
        <v>261</v>
      </c>
      <c r="B48" s="51">
        <v>689417.73300000001</v>
      </c>
      <c r="C48" s="51">
        <v>702912.67599999998</v>
      </c>
      <c r="D48" s="51">
        <v>289289.902</v>
      </c>
      <c r="E48" s="51">
        <v>165083.78599999999</v>
      </c>
      <c r="F48" s="113">
        <v>1846704.0970000001</v>
      </c>
      <c r="G48" s="53" t="s">
        <v>261</v>
      </c>
      <c r="H48" s="52">
        <f t="shared" si="30"/>
        <v>1.1206834648345365</v>
      </c>
      <c r="I48" s="52">
        <f t="shared" si="31"/>
        <v>5.5519620633418008</v>
      </c>
      <c r="J48" s="52">
        <f t="shared" si="32"/>
        <v>2.795566696367076</v>
      </c>
      <c r="K48" s="52">
        <f t="shared" si="33"/>
        <v>9.1700544229469951</v>
      </c>
      <c r="L48" s="52">
        <f t="shared" si="34"/>
        <v>3.7266318569954362</v>
      </c>
    </row>
    <row r="49" spans="1:12" s="31" customFormat="1" ht="12" x14ac:dyDescent="0.25">
      <c r="A49" s="53" t="s">
        <v>262</v>
      </c>
      <c r="B49" s="51">
        <v>678321</v>
      </c>
      <c r="C49" s="51">
        <v>645079.20600000001</v>
      </c>
      <c r="D49" s="51">
        <v>310094.109</v>
      </c>
      <c r="E49" s="51">
        <v>205884.826</v>
      </c>
      <c r="F49" s="113">
        <v>1839378.93</v>
      </c>
      <c r="G49" s="53" t="s">
        <v>262</v>
      </c>
      <c r="H49" s="52">
        <f t="shared" si="30"/>
        <v>-1.6095804428633702</v>
      </c>
      <c r="I49" s="52">
        <f t="shared" si="31"/>
        <v>-8.2276891532398508</v>
      </c>
      <c r="J49" s="52">
        <f t="shared" si="32"/>
        <v>7.19147362426774</v>
      </c>
      <c r="K49" s="52">
        <f t="shared" si="33"/>
        <v>24.715352723979816</v>
      </c>
      <c r="L49" s="52">
        <f t="shared" si="34"/>
        <v>-0.39666165315276997</v>
      </c>
    </row>
    <row r="50" spans="1:12" x14ac:dyDescent="0.3">
      <c r="A50" s="53" t="s">
        <v>263</v>
      </c>
      <c r="B50" s="51">
        <v>719486.67099999997</v>
      </c>
      <c r="C50" s="51">
        <v>729651.60100000002</v>
      </c>
      <c r="D50" s="51">
        <v>315140.72899999999</v>
      </c>
      <c r="E50" s="51">
        <v>196978.405</v>
      </c>
      <c r="F50" s="51">
        <v>1961257.406</v>
      </c>
      <c r="G50" s="53" t="s">
        <v>263</v>
      </c>
      <c r="H50" s="52">
        <f t="shared" si="30"/>
        <v>6.0687596285534395</v>
      </c>
      <c r="I50" s="52">
        <f t="shared" si="31"/>
        <v>13.110389269003973</v>
      </c>
      <c r="J50" s="52">
        <f t="shared" si="32"/>
        <v>1.6274478790566111</v>
      </c>
      <c r="K50" s="52">
        <f t="shared" si="33"/>
        <v>-4.3259239512872121</v>
      </c>
      <c r="L50" s="52">
        <f t="shared" si="34"/>
        <v>6.6260667670037963</v>
      </c>
    </row>
    <row r="51" spans="1:12" x14ac:dyDescent="0.3">
      <c r="A51" s="53" t="s">
        <v>268</v>
      </c>
      <c r="B51" s="51">
        <v>698431</v>
      </c>
      <c r="C51" s="51">
        <v>792453</v>
      </c>
      <c r="D51" s="51">
        <v>361357</v>
      </c>
      <c r="E51" s="51">
        <v>180267</v>
      </c>
      <c r="F51" s="51">
        <v>2032508</v>
      </c>
      <c r="G51" s="53" t="s">
        <v>268</v>
      </c>
      <c r="H51" s="52">
        <f t="shared" si="30"/>
        <v>-2.9264852079518193</v>
      </c>
      <c r="I51" s="52">
        <f t="shared" si="31"/>
        <v>8.6070391559382013</v>
      </c>
      <c r="J51" s="52">
        <f t="shared" si="32"/>
        <v>14.665280221522877</v>
      </c>
      <c r="K51" s="52">
        <f t="shared" si="33"/>
        <v>-8.4838766970419925</v>
      </c>
      <c r="L51" s="52">
        <f t="shared" si="34"/>
        <v>3.6329037576620906</v>
      </c>
    </row>
    <row r="52" spans="1:12" x14ac:dyDescent="0.3">
      <c r="A52" s="116"/>
      <c r="B52" s="90"/>
      <c r="G52" s="116"/>
      <c r="H52" s="52"/>
      <c r="I52" s="52"/>
      <c r="J52" s="52"/>
      <c r="K52" s="52"/>
      <c r="L52" s="52"/>
    </row>
  </sheetData>
  <mergeCells count="22">
    <mergeCell ref="A1:F1"/>
    <mergeCell ref="G1:L1"/>
    <mergeCell ref="A2:A3"/>
    <mergeCell ref="B2:E2"/>
    <mergeCell ref="F2:F3"/>
    <mergeCell ref="G2:G3"/>
    <mergeCell ref="H2:K2"/>
    <mergeCell ref="L2:L3"/>
    <mergeCell ref="A4:F4"/>
    <mergeCell ref="G4:L4"/>
    <mergeCell ref="A5:F5"/>
    <mergeCell ref="G5:L5"/>
    <mergeCell ref="A13:F13"/>
    <mergeCell ref="G13:L13"/>
    <mergeCell ref="A45:F45"/>
    <mergeCell ref="G45:L45"/>
    <mergeCell ref="A21:F21"/>
    <mergeCell ref="G21:L21"/>
    <mergeCell ref="A29:F29"/>
    <mergeCell ref="G29:L29"/>
    <mergeCell ref="A37:F37"/>
    <mergeCell ref="G37:L37"/>
  </mergeCells>
  <pageMargins left="0.70866141732283472" right="0.70866141732283472" top="0.59055118110236227" bottom="0.59055118110236227" header="0.31496062992125984" footer="0.31496062992125984"/>
  <pageSetup paperSize="9" orientation="portrait" r:id="rId1"/>
  <headerFooter alignWithMargins="0">
    <oddHeader>&amp;C&amp;"Arial,Standard"&amp;8- &amp;P -</oddHeader>
  </headerFooter>
  <colBreaks count="1" manualBreakCount="1">
    <brk id="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Normal="100" zoomScalePageLayoutView="80" workbookViewId="0">
      <selection sqref="A1:G1"/>
    </sheetView>
  </sheetViews>
  <sheetFormatPr baseColWidth="10" defaultColWidth="11.44140625" defaultRowHeight="13.8" x14ac:dyDescent="0.3"/>
  <cols>
    <col min="1" max="1" width="8.44140625" style="48" customWidth="1"/>
    <col min="2" max="2" width="34.33203125" style="48" customWidth="1"/>
    <col min="3" max="7" width="8.88671875" style="48" customWidth="1"/>
    <col min="8" max="16384" width="11.44140625" style="48"/>
  </cols>
  <sheetData>
    <row r="1" spans="1:7" s="31" customFormat="1" ht="31.5" customHeight="1" x14ac:dyDescent="0.25">
      <c r="A1" s="187" t="s">
        <v>301</v>
      </c>
      <c r="B1" s="187"/>
      <c r="C1" s="187"/>
      <c r="D1" s="187"/>
      <c r="E1" s="187"/>
      <c r="F1" s="187"/>
      <c r="G1" s="187"/>
    </row>
    <row r="2" spans="1:7" s="31" customFormat="1" ht="19.2" customHeight="1" thickBot="1" x14ac:dyDescent="0.3">
      <c r="A2" s="216" t="s">
        <v>80</v>
      </c>
      <c r="B2" s="227" t="s">
        <v>2</v>
      </c>
      <c r="C2" s="229" t="s">
        <v>275</v>
      </c>
      <c r="D2" s="230"/>
      <c r="E2" s="230"/>
      <c r="F2" s="191"/>
      <c r="G2" s="209" t="s">
        <v>40</v>
      </c>
    </row>
    <row r="3" spans="1:7" s="31" customFormat="1" ht="32.4" customHeight="1" x14ac:dyDescent="0.25">
      <c r="A3" s="217"/>
      <c r="B3" s="228"/>
      <c r="C3" s="35" t="s">
        <v>257</v>
      </c>
      <c r="D3" s="91" t="s">
        <v>192</v>
      </c>
      <c r="E3" s="91" t="s">
        <v>193</v>
      </c>
      <c r="F3" s="93" t="s">
        <v>194</v>
      </c>
      <c r="G3" s="210"/>
    </row>
    <row r="4" spans="1:7" s="31" customFormat="1" ht="5.25" customHeight="1" x14ac:dyDescent="0.25">
      <c r="A4" s="120"/>
      <c r="B4" s="121"/>
      <c r="C4" s="132"/>
      <c r="D4" s="132"/>
      <c r="E4" s="132"/>
      <c r="F4" s="132"/>
      <c r="G4" s="132"/>
    </row>
    <row r="5" spans="1:7" s="31" customFormat="1" ht="19.2" customHeight="1" x14ac:dyDescent="0.25">
      <c r="A5" s="122" t="s">
        <v>81</v>
      </c>
      <c r="B5" s="123" t="s">
        <v>33</v>
      </c>
      <c r="C5" s="86">
        <v>268</v>
      </c>
      <c r="D5" s="86">
        <v>131</v>
      </c>
      <c r="E5" s="86">
        <v>29</v>
      </c>
      <c r="F5" s="86">
        <v>8</v>
      </c>
      <c r="G5" s="86">
        <v>436</v>
      </c>
    </row>
    <row r="6" spans="1:7" s="31" customFormat="1" ht="5.25" customHeight="1" x14ac:dyDescent="0.25">
      <c r="A6" s="120"/>
      <c r="B6" s="121"/>
      <c r="C6" s="51"/>
      <c r="D6" s="51"/>
      <c r="E6" s="51"/>
      <c r="F6" s="51"/>
      <c r="G6" s="51"/>
    </row>
    <row r="7" spans="1:7" s="31" customFormat="1" ht="19.2" customHeight="1" x14ac:dyDescent="0.25">
      <c r="A7" s="125" t="s">
        <v>82</v>
      </c>
      <c r="B7" s="126" t="s">
        <v>34</v>
      </c>
      <c r="C7" s="51">
        <v>120</v>
      </c>
      <c r="D7" s="51">
        <v>59</v>
      </c>
      <c r="E7" s="51">
        <v>17</v>
      </c>
      <c r="F7" s="51">
        <v>6</v>
      </c>
      <c r="G7" s="51">
        <v>202</v>
      </c>
    </row>
    <row r="8" spans="1:7" s="31" customFormat="1" ht="25.5" customHeight="1" x14ac:dyDescent="0.25">
      <c r="A8" s="127" t="s">
        <v>83</v>
      </c>
      <c r="B8" s="128" t="s">
        <v>243</v>
      </c>
      <c r="C8" s="51">
        <v>120</v>
      </c>
      <c r="D8" s="51">
        <v>58</v>
      </c>
      <c r="E8" s="51">
        <v>12</v>
      </c>
      <c r="F8" s="51">
        <v>2</v>
      </c>
      <c r="G8" s="51">
        <v>192</v>
      </c>
    </row>
    <row r="9" spans="1:7" s="31" customFormat="1" ht="25.5" customHeight="1" x14ac:dyDescent="0.25">
      <c r="A9" s="127" t="s">
        <v>84</v>
      </c>
      <c r="B9" s="128" t="s">
        <v>240</v>
      </c>
      <c r="C9" s="51">
        <v>14</v>
      </c>
      <c r="D9" s="51">
        <v>6</v>
      </c>
      <c r="E9" s="51" t="s">
        <v>143</v>
      </c>
      <c r="F9" s="51" t="s">
        <v>143</v>
      </c>
      <c r="G9" s="51">
        <v>20</v>
      </c>
    </row>
    <row r="10" spans="1:7" s="31" customFormat="1" ht="19.2" customHeight="1" x14ac:dyDescent="0.25">
      <c r="A10" s="125" t="s">
        <v>85</v>
      </c>
      <c r="B10" s="126" t="s">
        <v>86</v>
      </c>
      <c r="C10" s="51">
        <v>14</v>
      </c>
      <c r="D10" s="51">
        <v>8</v>
      </c>
      <c r="E10" s="51" t="s">
        <v>143</v>
      </c>
      <c r="F10" s="51" t="s">
        <v>143</v>
      </c>
      <c r="G10" s="51">
        <v>22</v>
      </c>
    </row>
    <row r="11" spans="1:7" s="31" customFormat="1" ht="5.25" customHeight="1" x14ac:dyDescent="0.25">
      <c r="A11" s="120"/>
      <c r="B11" s="121"/>
      <c r="C11" s="51"/>
      <c r="D11" s="51"/>
      <c r="E11" s="51"/>
      <c r="F11" s="51"/>
      <c r="G11" s="51"/>
    </row>
    <row r="12" spans="1:7" s="31" customFormat="1" ht="19.2" customHeight="1" x14ac:dyDescent="0.25">
      <c r="A12" s="122" t="s">
        <v>87</v>
      </c>
      <c r="B12" s="123" t="s">
        <v>88</v>
      </c>
      <c r="C12" s="86">
        <v>159</v>
      </c>
      <c r="D12" s="86">
        <v>47</v>
      </c>
      <c r="E12" s="86">
        <v>6</v>
      </c>
      <c r="F12" s="86">
        <v>1</v>
      </c>
      <c r="G12" s="86">
        <v>213</v>
      </c>
    </row>
    <row r="13" spans="1:7" s="31" customFormat="1" ht="5.25" customHeight="1" x14ac:dyDescent="0.25">
      <c r="A13" s="120"/>
      <c r="B13" s="121"/>
      <c r="C13" s="51"/>
      <c r="D13" s="51"/>
      <c r="E13" s="51"/>
      <c r="F13" s="51"/>
      <c r="G13" s="51"/>
    </row>
    <row r="14" spans="1:7" s="31" customFormat="1" ht="25.5" customHeight="1" x14ac:dyDescent="0.25">
      <c r="A14" s="127" t="s">
        <v>89</v>
      </c>
      <c r="B14" s="128" t="s">
        <v>241</v>
      </c>
      <c r="C14" s="51">
        <v>18</v>
      </c>
      <c r="D14" s="51">
        <v>2</v>
      </c>
      <c r="E14" s="51" t="s">
        <v>143</v>
      </c>
      <c r="F14" s="51" t="s">
        <v>143</v>
      </c>
      <c r="G14" s="51">
        <v>20</v>
      </c>
    </row>
    <row r="15" spans="1:7" s="31" customFormat="1" ht="19.2" customHeight="1" x14ac:dyDescent="0.25">
      <c r="A15" s="125" t="s">
        <v>90</v>
      </c>
      <c r="B15" s="126" t="s">
        <v>41</v>
      </c>
      <c r="C15" s="51">
        <v>39</v>
      </c>
      <c r="D15" s="51">
        <v>9</v>
      </c>
      <c r="E15" s="51">
        <v>1</v>
      </c>
      <c r="F15" s="51">
        <v>1</v>
      </c>
      <c r="G15" s="51">
        <v>50</v>
      </c>
    </row>
    <row r="16" spans="1:7" s="31" customFormat="1" ht="25.5" customHeight="1" x14ac:dyDescent="0.25">
      <c r="A16" s="127" t="s">
        <v>97</v>
      </c>
      <c r="B16" s="128" t="s">
        <v>242</v>
      </c>
      <c r="C16" s="51">
        <v>41</v>
      </c>
      <c r="D16" s="51">
        <v>7</v>
      </c>
      <c r="E16" s="51">
        <v>1</v>
      </c>
      <c r="F16" s="51" t="s">
        <v>143</v>
      </c>
      <c r="G16" s="51">
        <v>49</v>
      </c>
    </row>
    <row r="17" spans="1:8" s="31" customFormat="1" ht="19.2" customHeight="1" x14ac:dyDescent="0.25">
      <c r="A17" s="125" t="s">
        <v>114</v>
      </c>
      <c r="B17" s="126" t="s">
        <v>91</v>
      </c>
      <c r="C17" s="51">
        <v>54</v>
      </c>
      <c r="D17" s="51">
        <v>25</v>
      </c>
      <c r="E17" s="51">
        <v>4</v>
      </c>
      <c r="F17" s="51" t="s">
        <v>143</v>
      </c>
      <c r="G17" s="51">
        <v>83</v>
      </c>
    </row>
    <row r="18" spans="1:8" s="31" customFormat="1" ht="19.2" customHeight="1" x14ac:dyDescent="0.25">
      <c r="A18" s="125" t="s">
        <v>92</v>
      </c>
      <c r="B18" s="126" t="s">
        <v>93</v>
      </c>
      <c r="C18" s="51">
        <v>7</v>
      </c>
      <c r="D18" s="51">
        <v>4</v>
      </c>
      <c r="E18" s="51" t="s">
        <v>143</v>
      </c>
      <c r="F18" s="51" t="s">
        <v>143</v>
      </c>
      <c r="G18" s="51">
        <v>11</v>
      </c>
    </row>
    <row r="19" spans="1:8" s="31" customFormat="1" ht="5.25" customHeight="1" x14ac:dyDescent="0.25">
      <c r="A19" s="120"/>
      <c r="B19" s="121"/>
      <c r="C19" s="51"/>
      <c r="D19" s="51"/>
      <c r="E19" s="51"/>
      <c r="F19" s="51"/>
      <c r="G19" s="51"/>
    </row>
    <row r="20" spans="1:8" s="31" customFormat="1" ht="19.2" customHeight="1" x14ac:dyDescent="0.25">
      <c r="A20" s="122" t="s">
        <v>94</v>
      </c>
      <c r="B20" s="123" t="s">
        <v>4</v>
      </c>
      <c r="C20" s="86">
        <v>427</v>
      </c>
      <c r="D20" s="86">
        <v>178</v>
      </c>
      <c r="E20" s="86">
        <v>35</v>
      </c>
      <c r="F20" s="86">
        <v>9</v>
      </c>
      <c r="G20" s="86">
        <v>649</v>
      </c>
    </row>
    <row r="21" spans="1:8" s="31" customFormat="1" ht="12" x14ac:dyDescent="0.25"/>
    <row r="22" spans="1:8" s="31" customFormat="1" ht="31.5" customHeight="1" x14ac:dyDescent="0.25">
      <c r="A22" s="231" t="s">
        <v>302</v>
      </c>
      <c r="B22" s="231"/>
      <c r="C22" s="231"/>
      <c r="D22" s="231"/>
      <c r="E22" s="231"/>
      <c r="F22" s="231"/>
      <c r="G22" s="231"/>
    </row>
    <row r="23" spans="1:8" s="31" customFormat="1" ht="19.2" customHeight="1" thickBot="1" x14ac:dyDescent="0.3">
      <c r="A23" s="216" t="s">
        <v>80</v>
      </c>
      <c r="B23" s="227" t="s">
        <v>2</v>
      </c>
      <c r="C23" s="191" t="s">
        <v>275</v>
      </c>
      <c r="D23" s="206"/>
      <c r="E23" s="206"/>
      <c r="F23" s="206"/>
      <c r="G23" s="209" t="s">
        <v>40</v>
      </c>
    </row>
    <row r="24" spans="1:8" s="31" customFormat="1" ht="32.4" customHeight="1" x14ac:dyDescent="0.25">
      <c r="A24" s="217"/>
      <c r="B24" s="228"/>
      <c r="C24" s="35" t="s">
        <v>257</v>
      </c>
      <c r="D24" s="91" t="s">
        <v>192</v>
      </c>
      <c r="E24" s="91" t="s">
        <v>193</v>
      </c>
      <c r="F24" s="93" t="s">
        <v>194</v>
      </c>
      <c r="G24" s="210"/>
    </row>
    <row r="25" spans="1:8" s="31" customFormat="1" ht="5.25" customHeight="1" x14ac:dyDescent="0.25">
      <c r="A25" s="120"/>
      <c r="B25" s="121"/>
      <c r="C25" s="132"/>
      <c r="D25" s="132"/>
      <c r="E25" s="132"/>
      <c r="F25" s="132"/>
      <c r="G25" s="132"/>
    </row>
    <row r="26" spans="1:8" s="31" customFormat="1" ht="19.2" customHeight="1" x14ac:dyDescent="0.25">
      <c r="A26" s="122" t="s">
        <v>81</v>
      </c>
      <c r="B26" s="123" t="s">
        <v>33</v>
      </c>
      <c r="C26" s="136">
        <v>3532</v>
      </c>
      <c r="D26" s="136">
        <v>3710</v>
      </c>
      <c r="E26" s="100" t="s">
        <v>323</v>
      </c>
      <c r="F26" s="100" t="s">
        <v>323</v>
      </c>
      <c r="G26" s="136">
        <v>10490</v>
      </c>
      <c r="H26" s="162"/>
    </row>
    <row r="27" spans="1:8" s="31" customFormat="1" ht="5.25" customHeight="1" x14ac:dyDescent="0.25">
      <c r="A27" s="120"/>
      <c r="B27" s="121"/>
      <c r="C27" s="97"/>
      <c r="D27" s="97"/>
      <c r="E27" s="97"/>
      <c r="F27" s="97"/>
      <c r="G27" s="97"/>
      <c r="H27" s="161"/>
    </row>
    <row r="28" spans="1:8" s="31" customFormat="1" ht="19.2" customHeight="1" x14ac:dyDescent="0.25">
      <c r="A28" s="125" t="s">
        <v>82</v>
      </c>
      <c r="B28" s="124" t="s">
        <v>34</v>
      </c>
      <c r="C28" s="137">
        <v>1570</v>
      </c>
      <c r="D28" s="137">
        <v>1646</v>
      </c>
      <c r="E28" s="137">
        <v>1154</v>
      </c>
      <c r="F28" s="137">
        <v>849</v>
      </c>
      <c r="G28" s="137">
        <v>5219</v>
      </c>
      <c r="H28" s="163"/>
    </row>
    <row r="29" spans="1:8" s="31" customFormat="1" ht="23.25" customHeight="1" x14ac:dyDescent="0.25">
      <c r="A29" s="127" t="s">
        <v>83</v>
      </c>
      <c r="B29" s="128" t="s">
        <v>243</v>
      </c>
      <c r="C29" s="137">
        <v>1604</v>
      </c>
      <c r="D29" s="137">
        <v>1655</v>
      </c>
      <c r="E29" s="103" t="s">
        <v>323</v>
      </c>
      <c r="F29" s="103" t="s">
        <v>323</v>
      </c>
      <c r="G29" s="137">
        <v>4504</v>
      </c>
      <c r="H29" s="163"/>
    </row>
    <row r="30" spans="1:8" s="31" customFormat="1" ht="23.25" customHeight="1" x14ac:dyDescent="0.25">
      <c r="A30" s="127" t="s">
        <v>84</v>
      </c>
      <c r="B30" s="128" t="s">
        <v>240</v>
      </c>
      <c r="C30" s="137">
        <v>186</v>
      </c>
      <c r="D30" s="137">
        <v>181</v>
      </c>
      <c r="E30" s="137" t="s">
        <v>143</v>
      </c>
      <c r="F30" s="137" t="s">
        <v>143</v>
      </c>
      <c r="G30" s="137">
        <v>367</v>
      </c>
      <c r="H30" s="163"/>
    </row>
    <row r="31" spans="1:8" s="31" customFormat="1" ht="18.75" customHeight="1" x14ac:dyDescent="0.25">
      <c r="A31" s="125" t="s">
        <v>85</v>
      </c>
      <c r="B31" s="124" t="s">
        <v>86</v>
      </c>
      <c r="C31" s="137">
        <v>172</v>
      </c>
      <c r="D31" s="137">
        <v>228</v>
      </c>
      <c r="E31" s="137" t="s">
        <v>143</v>
      </c>
      <c r="F31" s="137" t="s">
        <v>143</v>
      </c>
      <c r="G31" s="137">
        <v>400</v>
      </c>
      <c r="H31" s="163"/>
    </row>
    <row r="32" spans="1:8" s="31" customFormat="1" ht="5.25" customHeight="1" x14ac:dyDescent="0.25">
      <c r="A32" s="120"/>
      <c r="B32" s="121"/>
      <c r="C32" s="97"/>
      <c r="D32" s="97"/>
      <c r="E32" s="97"/>
      <c r="F32" s="97"/>
      <c r="G32" s="97"/>
      <c r="H32" s="161"/>
    </row>
    <row r="33" spans="1:8" s="31" customFormat="1" ht="19.2" customHeight="1" x14ac:dyDescent="0.25">
      <c r="A33" s="122" t="s">
        <v>87</v>
      </c>
      <c r="B33" s="123" t="s">
        <v>88</v>
      </c>
      <c r="C33" s="136">
        <v>1953</v>
      </c>
      <c r="D33" s="136">
        <v>1333</v>
      </c>
      <c r="E33" s="100" t="s">
        <v>323</v>
      </c>
      <c r="F33" s="100" t="s">
        <v>323</v>
      </c>
      <c r="G33" s="136">
        <v>3747</v>
      </c>
      <c r="H33" s="162"/>
    </row>
    <row r="34" spans="1:8" s="31" customFormat="1" ht="5.25" customHeight="1" x14ac:dyDescent="0.25">
      <c r="A34" s="120"/>
      <c r="B34" s="121"/>
      <c r="C34" s="97"/>
      <c r="D34" s="97"/>
      <c r="E34" s="97"/>
      <c r="F34" s="97"/>
      <c r="G34" s="97"/>
      <c r="H34" s="161"/>
    </row>
    <row r="35" spans="1:8" s="31" customFormat="1" ht="25.5" customHeight="1" x14ac:dyDescent="0.25">
      <c r="A35" s="127" t="s">
        <v>89</v>
      </c>
      <c r="B35" s="128" t="s">
        <v>241</v>
      </c>
      <c r="C35" s="103" t="s">
        <v>323</v>
      </c>
      <c r="D35" s="103" t="s">
        <v>323</v>
      </c>
      <c r="E35" s="137" t="s">
        <v>143</v>
      </c>
      <c r="F35" s="137" t="s">
        <v>143</v>
      </c>
      <c r="G35" s="137">
        <v>284</v>
      </c>
      <c r="H35" s="158"/>
    </row>
    <row r="36" spans="1:8" s="31" customFormat="1" ht="19.2" customHeight="1" x14ac:dyDescent="0.25">
      <c r="A36" s="125" t="s">
        <v>90</v>
      </c>
      <c r="B36" s="126" t="s">
        <v>41</v>
      </c>
      <c r="C36" s="137">
        <v>474</v>
      </c>
      <c r="D36" s="137">
        <v>233</v>
      </c>
      <c r="E36" s="103" t="s">
        <v>323</v>
      </c>
      <c r="F36" s="103" t="s">
        <v>323</v>
      </c>
      <c r="G36" s="137">
        <v>873</v>
      </c>
      <c r="H36" s="158"/>
    </row>
    <row r="37" spans="1:8" s="31" customFormat="1" ht="25.5" customHeight="1" x14ac:dyDescent="0.25">
      <c r="A37" s="127" t="s">
        <v>97</v>
      </c>
      <c r="B37" s="128" t="s">
        <v>242</v>
      </c>
      <c r="C37" s="103" t="s">
        <v>323</v>
      </c>
      <c r="D37" s="103" t="s">
        <v>323</v>
      </c>
      <c r="E37" s="103" t="s">
        <v>323</v>
      </c>
      <c r="F37" s="137" t="s">
        <v>143</v>
      </c>
      <c r="G37" s="137">
        <v>755</v>
      </c>
      <c r="H37" s="158"/>
    </row>
    <row r="38" spans="1:8" s="31" customFormat="1" ht="19.2" customHeight="1" x14ac:dyDescent="0.25">
      <c r="A38" s="125" t="s">
        <v>114</v>
      </c>
      <c r="B38" s="126" t="s">
        <v>91</v>
      </c>
      <c r="C38" s="137">
        <v>654</v>
      </c>
      <c r="D38" s="137">
        <v>740</v>
      </c>
      <c r="E38" s="137">
        <v>241</v>
      </c>
      <c r="F38" s="137" t="s">
        <v>143</v>
      </c>
      <c r="G38" s="137">
        <v>1635</v>
      </c>
      <c r="H38" s="158"/>
    </row>
    <row r="39" spans="1:8" s="31" customFormat="1" ht="19.2" customHeight="1" x14ac:dyDescent="0.25">
      <c r="A39" s="125" t="s">
        <v>92</v>
      </c>
      <c r="B39" s="126" t="s">
        <v>93</v>
      </c>
      <c r="C39" s="137">
        <v>85</v>
      </c>
      <c r="D39" s="137">
        <v>115</v>
      </c>
      <c r="E39" s="137" t="s">
        <v>143</v>
      </c>
      <c r="F39" s="137" t="s">
        <v>143</v>
      </c>
      <c r="G39" s="137">
        <v>200</v>
      </c>
      <c r="H39" s="158"/>
    </row>
    <row r="40" spans="1:8" s="31" customFormat="1" ht="5.25" customHeight="1" x14ac:dyDescent="0.25">
      <c r="A40" s="120"/>
      <c r="B40" s="121"/>
      <c r="C40" s="97"/>
      <c r="D40" s="97"/>
      <c r="E40" s="97"/>
      <c r="F40" s="97"/>
      <c r="G40" s="97"/>
      <c r="H40" s="161"/>
    </row>
    <row r="41" spans="1:8" s="31" customFormat="1" ht="19.2" customHeight="1" x14ac:dyDescent="0.25">
      <c r="A41" s="122" t="s">
        <v>94</v>
      </c>
      <c r="B41" s="123" t="s">
        <v>4</v>
      </c>
      <c r="C41" s="136">
        <v>5485</v>
      </c>
      <c r="D41" s="136">
        <v>5043</v>
      </c>
      <c r="E41" s="136">
        <v>2324</v>
      </c>
      <c r="F41" s="136">
        <v>1385</v>
      </c>
      <c r="G41" s="136">
        <v>14237</v>
      </c>
      <c r="H41" s="158"/>
    </row>
    <row r="42" spans="1:8" s="31" customFormat="1" ht="19.2" customHeight="1" x14ac:dyDescent="0.25">
      <c r="A42" s="122"/>
      <c r="B42" s="123" t="s">
        <v>96</v>
      </c>
      <c r="C42" s="136">
        <v>44198</v>
      </c>
      <c r="D42" s="136">
        <v>47788.256999999998</v>
      </c>
      <c r="E42" s="136">
        <v>24501.855</v>
      </c>
      <c r="F42" s="136">
        <v>13654.691000000001</v>
      </c>
      <c r="G42" s="136">
        <v>130142.999</v>
      </c>
      <c r="H42" s="158"/>
    </row>
    <row r="43" spans="1:8" s="31" customFormat="1" ht="28.65" customHeight="1" x14ac:dyDescent="0.25"/>
  </sheetData>
  <mergeCells count="10">
    <mergeCell ref="A23:A24"/>
    <mergeCell ref="B23:B24"/>
    <mergeCell ref="C23:F23"/>
    <mergeCell ref="G23:G24"/>
    <mergeCell ref="A1:G1"/>
    <mergeCell ref="A2:A3"/>
    <mergeCell ref="B2:B3"/>
    <mergeCell ref="C2:F2"/>
    <mergeCell ref="G2:G3"/>
    <mergeCell ref="A22:G22"/>
  </mergeCells>
  <pageMargins left="0.70866141732283472" right="0.70866141732283472" top="0.59055118110236227" bottom="0.59055118110236227" header="0.31496062992125984" footer="0.31496062992125984"/>
  <pageSetup paperSize="9" orientation="portrait" r:id="rId1"/>
  <headerFooter alignWithMargins="0">
    <oddHeader>&amp;C&amp;"Arial,Standard"&amp;8- &amp;P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Normal="100" zoomScaleSheetLayoutView="100" zoomScalePageLayoutView="90" workbookViewId="0">
      <selection sqref="A1:G1"/>
    </sheetView>
  </sheetViews>
  <sheetFormatPr baseColWidth="10" defaultColWidth="11.44140625" defaultRowHeight="13.8" x14ac:dyDescent="0.3"/>
  <cols>
    <col min="1" max="1" width="8.44140625" style="48" customWidth="1"/>
    <col min="2" max="2" width="34.33203125" style="48" customWidth="1"/>
    <col min="3" max="7" width="9.5546875" style="48" customWidth="1"/>
    <col min="8" max="16384" width="11.44140625" style="48"/>
  </cols>
  <sheetData>
    <row r="1" spans="1:7" s="31" customFormat="1" ht="31.5" customHeight="1" x14ac:dyDescent="0.25">
      <c r="A1" s="211" t="s">
        <v>303</v>
      </c>
      <c r="B1" s="211"/>
      <c r="C1" s="211"/>
      <c r="D1" s="211"/>
      <c r="E1" s="211"/>
      <c r="F1" s="211"/>
      <c r="G1" s="211"/>
    </row>
    <row r="2" spans="1:7" s="31" customFormat="1" ht="19.2" customHeight="1" thickBot="1" x14ac:dyDescent="0.3">
      <c r="A2" s="216" t="s">
        <v>80</v>
      </c>
      <c r="B2" s="196" t="s">
        <v>2</v>
      </c>
      <c r="C2" s="191" t="s">
        <v>275</v>
      </c>
      <c r="D2" s="206"/>
      <c r="E2" s="206"/>
      <c r="F2" s="206"/>
      <c r="G2" s="209" t="s">
        <v>40</v>
      </c>
    </row>
    <row r="3" spans="1:7" s="31" customFormat="1" ht="32.4" customHeight="1" x14ac:dyDescent="0.25">
      <c r="A3" s="217"/>
      <c r="B3" s="197"/>
      <c r="C3" s="35" t="s">
        <v>257</v>
      </c>
      <c r="D3" s="91" t="s">
        <v>192</v>
      </c>
      <c r="E3" s="91" t="s">
        <v>193</v>
      </c>
      <c r="F3" s="93" t="s">
        <v>194</v>
      </c>
      <c r="G3" s="210"/>
    </row>
    <row r="4" spans="1:7" s="31" customFormat="1" ht="5.25" customHeight="1" x14ac:dyDescent="0.25">
      <c r="A4" s="120"/>
      <c r="B4" s="131"/>
      <c r="C4" s="132"/>
      <c r="D4" s="132"/>
      <c r="E4" s="132"/>
      <c r="F4" s="132"/>
      <c r="G4" s="132"/>
    </row>
    <row r="5" spans="1:7" s="31" customFormat="1" ht="19.2" customHeight="1" x14ac:dyDescent="0.25">
      <c r="A5" s="122" t="s">
        <v>81</v>
      </c>
      <c r="B5" s="133" t="s">
        <v>33</v>
      </c>
      <c r="C5" s="136">
        <v>1136</v>
      </c>
      <c r="D5" s="136">
        <v>1139.4960000000001</v>
      </c>
      <c r="E5" s="100" t="s">
        <v>323</v>
      </c>
      <c r="F5" s="100" t="s">
        <v>323</v>
      </c>
      <c r="G5" s="136">
        <v>3305.7930000000001</v>
      </c>
    </row>
    <row r="6" spans="1:7" s="31" customFormat="1" ht="5.25" customHeight="1" x14ac:dyDescent="0.25">
      <c r="A6" s="120"/>
      <c r="B6" s="131"/>
      <c r="C6" s="138"/>
      <c r="D6" s="138"/>
      <c r="E6" s="138"/>
      <c r="F6" s="138"/>
      <c r="G6" s="138"/>
    </row>
    <row r="7" spans="1:7" s="31" customFormat="1" ht="19.2" customHeight="1" x14ac:dyDescent="0.25">
      <c r="A7" s="125" t="s">
        <v>82</v>
      </c>
      <c r="B7" s="134" t="s">
        <v>34</v>
      </c>
      <c r="C7" s="137">
        <v>506</v>
      </c>
      <c r="D7" s="137">
        <v>520.59299999999996</v>
      </c>
      <c r="E7" s="137">
        <v>421.16500000000002</v>
      </c>
      <c r="F7" s="137">
        <v>272.84199999999998</v>
      </c>
      <c r="G7" s="137">
        <v>1720.615</v>
      </c>
    </row>
    <row r="8" spans="1:7" s="31" customFormat="1" ht="25.5" customHeight="1" x14ac:dyDescent="0.25">
      <c r="A8" s="127" t="s">
        <v>83</v>
      </c>
      <c r="B8" s="135" t="s">
        <v>243</v>
      </c>
      <c r="C8" s="137">
        <v>509</v>
      </c>
      <c r="D8" s="137">
        <v>495.233</v>
      </c>
      <c r="E8" s="103" t="s">
        <v>323</v>
      </c>
      <c r="F8" s="103" t="s">
        <v>323</v>
      </c>
      <c r="G8" s="137">
        <v>1340.75</v>
      </c>
    </row>
    <row r="9" spans="1:7" s="31" customFormat="1" ht="25.5" customHeight="1" x14ac:dyDescent="0.25">
      <c r="A9" s="127" t="s">
        <v>84</v>
      </c>
      <c r="B9" s="135" t="s">
        <v>240</v>
      </c>
      <c r="C9" s="137">
        <v>62</v>
      </c>
      <c r="D9" s="137">
        <v>52.779000000000003</v>
      </c>
      <c r="E9" s="137" t="s">
        <v>143</v>
      </c>
      <c r="F9" s="137" t="s">
        <v>143</v>
      </c>
      <c r="G9" s="137">
        <v>114.619</v>
      </c>
    </row>
    <row r="10" spans="1:7" s="31" customFormat="1" ht="19.2" customHeight="1" x14ac:dyDescent="0.25">
      <c r="A10" s="125" t="s">
        <v>85</v>
      </c>
      <c r="B10" s="134" t="s">
        <v>86</v>
      </c>
      <c r="C10" s="137">
        <v>59</v>
      </c>
      <c r="D10" s="137">
        <v>70.891000000000005</v>
      </c>
      <c r="E10" s="137" t="s">
        <v>143</v>
      </c>
      <c r="F10" s="137" t="s">
        <v>143</v>
      </c>
      <c r="G10" s="137">
        <v>129.809</v>
      </c>
    </row>
    <row r="11" spans="1:7" s="31" customFormat="1" ht="5.25" customHeight="1" x14ac:dyDescent="0.25">
      <c r="A11" s="120"/>
      <c r="B11" s="131"/>
      <c r="C11" s="97"/>
      <c r="D11" s="97"/>
      <c r="E11" s="97"/>
      <c r="F11" s="97"/>
      <c r="G11" s="97"/>
    </row>
    <row r="12" spans="1:7" s="31" customFormat="1" ht="19.2" customHeight="1" x14ac:dyDescent="0.25">
      <c r="A12" s="122" t="s">
        <v>87</v>
      </c>
      <c r="B12" s="133" t="s">
        <v>88</v>
      </c>
      <c r="C12" s="136">
        <v>668</v>
      </c>
      <c r="D12" s="136">
        <v>449.29399999999998</v>
      </c>
      <c r="E12" s="100" t="s">
        <v>323</v>
      </c>
      <c r="F12" s="100" t="s">
        <v>323</v>
      </c>
      <c r="G12" s="136">
        <v>1255.2670000000001</v>
      </c>
    </row>
    <row r="13" spans="1:7" s="31" customFormat="1" ht="5.25" customHeight="1" x14ac:dyDescent="0.25">
      <c r="A13" s="120"/>
      <c r="B13" s="131"/>
      <c r="C13" s="137"/>
      <c r="D13" s="137"/>
      <c r="E13" s="137"/>
      <c r="F13" s="137"/>
      <c r="G13" s="137"/>
    </row>
    <row r="14" spans="1:7" s="31" customFormat="1" ht="25.5" customHeight="1" x14ac:dyDescent="0.25">
      <c r="A14" s="127" t="s">
        <v>89</v>
      </c>
      <c r="B14" s="135" t="s">
        <v>241</v>
      </c>
      <c r="C14" s="103" t="s">
        <v>323</v>
      </c>
      <c r="D14" s="103" t="s">
        <v>323</v>
      </c>
      <c r="E14" s="137" t="s">
        <v>143</v>
      </c>
      <c r="F14" s="137" t="s">
        <v>143</v>
      </c>
      <c r="G14" s="137">
        <v>99.905000000000001</v>
      </c>
    </row>
    <row r="15" spans="1:7" s="31" customFormat="1" ht="19.2" customHeight="1" x14ac:dyDescent="0.25">
      <c r="A15" s="125" t="s">
        <v>90</v>
      </c>
      <c r="B15" s="134" t="s">
        <v>41</v>
      </c>
      <c r="C15" s="137">
        <v>176</v>
      </c>
      <c r="D15" s="137">
        <v>86.082999999999998</v>
      </c>
      <c r="E15" s="103" t="s">
        <v>323</v>
      </c>
      <c r="F15" s="103" t="s">
        <v>323</v>
      </c>
      <c r="G15" s="137">
        <v>313.22500000000002</v>
      </c>
    </row>
    <row r="16" spans="1:7" s="31" customFormat="1" ht="25.5" customHeight="1" x14ac:dyDescent="0.25">
      <c r="A16" s="127" t="s">
        <v>97</v>
      </c>
      <c r="B16" s="135" t="s">
        <v>242</v>
      </c>
      <c r="C16" s="103" t="s">
        <v>323</v>
      </c>
      <c r="D16" s="103" t="s">
        <v>323</v>
      </c>
      <c r="E16" s="103" t="s">
        <v>323</v>
      </c>
      <c r="F16" s="137" t="s">
        <v>143</v>
      </c>
      <c r="G16" s="137">
        <v>219.98</v>
      </c>
    </row>
    <row r="17" spans="1:7" s="31" customFormat="1" ht="19.2" customHeight="1" x14ac:dyDescent="0.25">
      <c r="A17" s="125" t="s">
        <v>114</v>
      </c>
      <c r="B17" s="134" t="s">
        <v>91</v>
      </c>
      <c r="C17" s="137">
        <v>223</v>
      </c>
      <c r="D17" s="137">
        <v>249.559</v>
      </c>
      <c r="E17" s="137">
        <v>79.388999999999996</v>
      </c>
      <c r="F17" s="137" t="s">
        <v>143</v>
      </c>
      <c r="G17" s="137">
        <v>552.21400000000006</v>
      </c>
    </row>
    <row r="18" spans="1:7" s="31" customFormat="1" ht="19.2" customHeight="1" x14ac:dyDescent="0.25">
      <c r="A18" s="125" t="s">
        <v>92</v>
      </c>
      <c r="B18" s="134" t="s">
        <v>93</v>
      </c>
      <c r="C18" s="139">
        <v>31</v>
      </c>
      <c r="D18" s="139">
        <v>39.341000000000001</v>
      </c>
      <c r="E18" s="139" t="s">
        <v>143</v>
      </c>
      <c r="F18" s="139" t="s">
        <v>143</v>
      </c>
      <c r="G18" s="139">
        <v>69.942999999999998</v>
      </c>
    </row>
    <row r="19" spans="1:7" s="31" customFormat="1" ht="5.25" customHeight="1" x14ac:dyDescent="0.25">
      <c r="A19" s="120"/>
      <c r="B19" s="131"/>
      <c r="C19" s="141"/>
      <c r="D19" s="141"/>
      <c r="E19" s="141"/>
      <c r="F19" s="141"/>
      <c r="G19" s="141"/>
    </row>
    <row r="20" spans="1:7" s="31" customFormat="1" ht="19.2" customHeight="1" x14ac:dyDescent="0.25">
      <c r="A20" s="122" t="s">
        <v>94</v>
      </c>
      <c r="B20" s="133" t="s">
        <v>4</v>
      </c>
      <c r="C20" s="99">
        <v>1804</v>
      </c>
      <c r="D20" s="99">
        <v>1588.79</v>
      </c>
      <c r="E20" s="99">
        <v>746.57299999999998</v>
      </c>
      <c r="F20" s="99">
        <v>421.91699999999997</v>
      </c>
      <c r="G20" s="99">
        <v>4561.0600000000004</v>
      </c>
    </row>
    <row r="21" spans="1:7" s="31" customFormat="1" ht="12" x14ac:dyDescent="0.25">
      <c r="B21" s="118"/>
    </row>
    <row r="22" spans="1:7" s="31" customFormat="1" ht="31.5" customHeight="1" x14ac:dyDescent="0.25">
      <c r="A22" s="195" t="s">
        <v>304</v>
      </c>
      <c r="B22" s="195"/>
      <c r="C22" s="195"/>
      <c r="D22" s="195"/>
      <c r="E22" s="195"/>
      <c r="F22" s="195"/>
      <c r="G22" s="195"/>
    </row>
    <row r="23" spans="1:7" s="31" customFormat="1" ht="19.2" customHeight="1" thickBot="1" x14ac:dyDescent="0.3">
      <c r="A23" s="216" t="s">
        <v>80</v>
      </c>
      <c r="B23" s="227" t="s">
        <v>2</v>
      </c>
      <c r="C23" s="191" t="s">
        <v>275</v>
      </c>
      <c r="D23" s="206"/>
      <c r="E23" s="206"/>
      <c r="F23" s="206"/>
      <c r="G23" s="209" t="s">
        <v>40</v>
      </c>
    </row>
    <row r="24" spans="1:7" s="31" customFormat="1" ht="32.4" customHeight="1" x14ac:dyDescent="0.25">
      <c r="A24" s="217"/>
      <c r="B24" s="228"/>
      <c r="C24" s="35" t="s">
        <v>257</v>
      </c>
      <c r="D24" s="91" t="s">
        <v>192</v>
      </c>
      <c r="E24" s="91" t="s">
        <v>193</v>
      </c>
      <c r="F24" s="93" t="s">
        <v>194</v>
      </c>
      <c r="G24" s="210"/>
    </row>
    <row r="25" spans="1:7" s="31" customFormat="1" ht="5.25" customHeight="1" x14ac:dyDescent="0.25">
      <c r="A25" s="120"/>
      <c r="B25" s="121"/>
      <c r="C25" s="132"/>
      <c r="D25" s="132"/>
      <c r="E25" s="132"/>
      <c r="F25" s="132"/>
      <c r="G25" s="132"/>
    </row>
    <row r="26" spans="1:7" s="31" customFormat="1" ht="19.2" customHeight="1" x14ac:dyDescent="0.25">
      <c r="A26" s="122" t="s">
        <v>81</v>
      </c>
      <c r="B26" s="123" t="s">
        <v>33</v>
      </c>
      <c r="C26" s="99">
        <v>115546</v>
      </c>
      <c r="D26" s="99">
        <v>143229.34099999999</v>
      </c>
      <c r="E26" s="100" t="s">
        <v>323</v>
      </c>
      <c r="F26" s="100" t="s">
        <v>323</v>
      </c>
      <c r="G26" s="99">
        <v>363727.14399999997</v>
      </c>
    </row>
    <row r="27" spans="1:7" s="31" customFormat="1" ht="5.25" customHeight="1" x14ac:dyDescent="0.25">
      <c r="A27" s="120"/>
      <c r="B27" s="121"/>
      <c r="C27" s="97"/>
      <c r="D27" s="97"/>
      <c r="E27" s="97"/>
      <c r="F27" s="97"/>
      <c r="G27" s="97"/>
    </row>
    <row r="28" spans="1:7" s="31" customFormat="1" ht="19.2" customHeight="1" x14ac:dyDescent="0.25">
      <c r="A28" s="125" t="s">
        <v>82</v>
      </c>
      <c r="B28" s="124" t="s">
        <v>34</v>
      </c>
      <c r="C28" s="97">
        <v>49427</v>
      </c>
      <c r="D28" s="97">
        <v>56630.459000000003</v>
      </c>
      <c r="E28" s="97">
        <v>39685.767999999996</v>
      </c>
      <c r="F28" s="97">
        <v>22503.123</v>
      </c>
      <c r="G28" s="97">
        <v>168246.37</v>
      </c>
    </row>
    <row r="29" spans="1:7" s="31" customFormat="1" ht="23.25" customHeight="1" x14ac:dyDescent="0.25">
      <c r="A29" s="127" t="s">
        <v>83</v>
      </c>
      <c r="B29" s="128" t="s">
        <v>243</v>
      </c>
      <c r="C29" s="97">
        <v>54380</v>
      </c>
      <c r="D29" s="97">
        <v>65351.078999999998</v>
      </c>
      <c r="E29" s="103" t="s">
        <v>323</v>
      </c>
      <c r="F29" s="103" t="s">
        <v>323</v>
      </c>
      <c r="G29" s="97">
        <v>162494.36600000001</v>
      </c>
    </row>
    <row r="30" spans="1:7" s="31" customFormat="1" ht="23.25" customHeight="1" x14ac:dyDescent="0.25">
      <c r="A30" s="127" t="s">
        <v>84</v>
      </c>
      <c r="B30" s="128" t="s">
        <v>240</v>
      </c>
      <c r="C30" s="97">
        <v>6476</v>
      </c>
      <c r="D30" s="97">
        <v>8074.4470000000001</v>
      </c>
      <c r="E30" s="97" t="s">
        <v>143</v>
      </c>
      <c r="F30" s="97" t="s">
        <v>143</v>
      </c>
      <c r="G30" s="97">
        <v>14550.591</v>
      </c>
    </row>
    <row r="31" spans="1:7" s="31" customFormat="1" ht="19.2" customHeight="1" x14ac:dyDescent="0.25">
      <c r="A31" s="125" t="s">
        <v>85</v>
      </c>
      <c r="B31" s="124" t="s">
        <v>86</v>
      </c>
      <c r="C31" s="97">
        <v>5262</v>
      </c>
      <c r="D31" s="97">
        <v>13173.356</v>
      </c>
      <c r="E31" s="97" t="s">
        <v>143</v>
      </c>
      <c r="F31" s="97" t="s">
        <v>143</v>
      </c>
      <c r="G31" s="97">
        <v>18435.816999999999</v>
      </c>
    </row>
    <row r="32" spans="1:7" s="31" customFormat="1" ht="5.25" customHeight="1" x14ac:dyDescent="0.25">
      <c r="A32" s="120"/>
      <c r="B32" s="121"/>
      <c r="C32" s="97"/>
      <c r="D32" s="97"/>
      <c r="E32" s="97"/>
      <c r="F32" s="97"/>
      <c r="G32" s="97"/>
    </row>
    <row r="33" spans="1:7" s="31" customFormat="1" ht="19.2" customHeight="1" x14ac:dyDescent="0.25">
      <c r="A33" s="122" t="s">
        <v>87</v>
      </c>
      <c r="B33" s="123" t="s">
        <v>88</v>
      </c>
      <c r="C33" s="99">
        <v>53800</v>
      </c>
      <c r="D33" s="99">
        <v>35466.381000000001</v>
      </c>
      <c r="E33" s="100" t="s">
        <v>323</v>
      </c>
      <c r="F33" s="100" t="s">
        <v>323</v>
      </c>
      <c r="G33" s="99">
        <v>114996.747</v>
      </c>
    </row>
    <row r="34" spans="1:7" s="31" customFormat="1" ht="5.25" customHeight="1" x14ac:dyDescent="0.25">
      <c r="A34" s="120"/>
      <c r="B34" s="121"/>
      <c r="C34" s="141"/>
      <c r="D34" s="141"/>
      <c r="E34" s="141"/>
      <c r="F34" s="141"/>
      <c r="G34" s="141"/>
    </row>
    <row r="35" spans="1:7" s="31" customFormat="1" ht="25.5" customHeight="1" x14ac:dyDescent="0.25">
      <c r="A35" s="127" t="s">
        <v>89</v>
      </c>
      <c r="B35" s="128" t="s">
        <v>241</v>
      </c>
      <c r="C35" s="103" t="s">
        <v>323</v>
      </c>
      <c r="D35" s="103" t="s">
        <v>323</v>
      </c>
      <c r="E35" s="97" t="s">
        <v>143</v>
      </c>
      <c r="F35" s="97" t="s">
        <v>143</v>
      </c>
      <c r="G35" s="97">
        <v>8751.8019999999997</v>
      </c>
    </row>
    <row r="36" spans="1:7" s="31" customFormat="1" ht="19.2" customHeight="1" x14ac:dyDescent="0.25">
      <c r="A36" s="125" t="s">
        <v>90</v>
      </c>
      <c r="B36" s="126" t="s">
        <v>41</v>
      </c>
      <c r="C36" s="97">
        <v>12855</v>
      </c>
      <c r="D36" s="97">
        <v>5694.3680000000004</v>
      </c>
      <c r="E36" s="103" t="s">
        <v>323</v>
      </c>
      <c r="F36" s="103" t="s">
        <v>323</v>
      </c>
      <c r="G36" s="97">
        <v>25069.946</v>
      </c>
    </row>
    <row r="37" spans="1:7" s="31" customFormat="1" ht="25.5" customHeight="1" x14ac:dyDescent="0.25">
      <c r="A37" s="127" t="s">
        <v>97</v>
      </c>
      <c r="B37" s="128" t="s">
        <v>242</v>
      </c>
      <c r="C37" s="103" t="s">
        <v>323</v>
      </c>
      <c r="D37" s="103" t="s">
        <v>323</v>
      </c>
      <c r="E37" s="103" t="s">
        <v>323</v>
      </c>
      <c r="F37" s="97" t="s">
        <v>143</v>
      </c>
      <c r="G37" s="97">
        <v>26440.342000000001</v>
      </c>
    </row>
    <row r="38" spans="1:7" s="31" customFormat="1" ht="19.2" customHeight="1" x14ac:dyDescent="0.25">
      <c r="A38" s="125" t="s">
        <v>114</v>
      </c>
      <c r="B38" s="126" t="s">
        <v>91</v>
      </c>
      <c r="C38" s="97">
        <v>15053</v>
      </c>
      <c r="D38" s="97">
        <v>18253.420999999998</v>
      </c>
      <c r="E38" s="97">
        <v>14446.933000000001</v>
      </c>
      <c r="F38" s="97" t="s">
        <v>143</v>
      </c>
      <c r="G38" s="97">
        <v>47752.974999999999</v>
      </c>
    </row>
    <row r="39" spans="1:7" s="31" customFormat="1" ht="19.2" customHeight="1" x14ac:dyDescent="0.25">
      <c r="A39" s="125" t="s">
        <v>92</v>
      </c>
      <c r="B39" s="126" t="s">
        <v>93</v>
      </c>
      <c r="C39" s="97">
        <v>2914</v>
      </c>
      <c r="D39" s="97">
        <v>4067.7689999999998</v>
      </c>
      <c r="E39" s="97" t="s">
        <v>143</v>
      </c>
      <c r="F39" s="97" t="s">
        <v>143</v>
      </c>
      <c r="G39" s="97">
        <v>6981.6819999999998</v>
      </c>
    </row>
    <row r="40" spans="1:7" s="31" customFormat="1" ht="5.25" customHeight="1" x14ac:dyDescent="0.25">
      <c r="A40" s="120"/>
      <c r="B40" s="121"/>
      <c r="C40" s="141"/>
      <c r="D40" s="141"/>
      <c r="E40" s="141"/>
      <c r="F40" s="141"/>
      <c r="G40" s="141"/>
    </row>
    <row r="41" spans="1:7" s="31" customFormat="1" ht="19.2" customHeight="1" x14ac:dyDescent="0.25">
      <c r="A41" s="122" t="s">
        <v>94</v>
      </c>
      <c r="B41" s="123" t="s">
        <v>4</v>
      </c>
      <c r="C41" s="99">
        <v>169346</v>
      </c>
      <c r="D41" s="99">
        <v>178695.72200000001</v>
      </c>
      <c r="E41" s="99">
        <v>90355.857999999993</v>
      </c>
      <c r="F41" s="99">
        <v>40326.616000000002</v>
      </c>
      <c r="G41" s="99">
        <v>478723.891</v>
      </c>
    </row>
    <row r="42" spans="1:7" s="31" customFormat="1" ht="28.65" customHeight="1" x14ac:dyDescent="0.25"/>
  </sheetData>
  <mergeCells count="10">
    <mergeCell ref="A23:A24"/>
    <mergeCell ref="B23:B24"/>
    <mergeCell ref="C23:F23"/>
    <mergeCell ref="G23:G24"/>
    <mergeCell ref="A1:G1"/>
    <mergeCell ref="A2:A3"/>
    <mergeCell ref="B2:B3"/>
    <mergeCell ref="C2:F2"/>
    <mergeCell ref="G2:G3"/>
    <mergeCell ref="A22:G22"/>
  </mergeCells>
  <pageMargins left="0.70866141732283472" right="0.51181102362204722" top="0.59055118110236227" bottom="0.59055118110236227" header="0.31496062992125984" footer="0.31496062992125984"/>
  <pageSetup paperSize="9" orientation="portrait" r:id="rId1"/>
  <headerFooter alignWithMargins="0">
    <oddHeader>&amp;C&amp;"Arial,Standard"&amp;8- &amp;P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zoomScaleSheetLayoutView="100" workbookViewId="0">
      <selection sqref="A1:G1"/>
    </sheetView>
  </sheetViews>
  <sheetFormatPr baseColWidth="10" defaultColWidth="11.44140625" defaultRowHeight="13.8" x14ac:dyDescent="0.3"/>
  <cols>
    <col min="1" max="1" width="6.44140625" style="48" customWidth="1"/>
    <col min="2" max="2" width="33.88671875" style="48" customWidth="1"/>
    <col min="3" max="6" width="8" style="48" customWidth="1"/>
    <col min="7" max="7" width="9.5546875" style="48" customWidth="1"/>
    <col min="8" max="16384" width="11.44140625" style="48"/>
  </cols>
  <sheetData>
    <row r="1" spans="1:7" s="31" customFormat="1" ht="31.5" customHeight="1" x14ac:dyDescent="0.25">
      <c r="A1" s="195" t="s">
        <v>310</v>
      </c>
      <c r="B1" s="195"/>
      <c r="C1" s="195"/>
      <c r="D1" s="195"/>
      <c r="E1" s="195"/>
      <c r="F1" s="195"/>
      <c r="G1" s="195"/>
    </row>
    <row r="2" spans="1:7" s="31" customFormat="1" ht="19.2" customHeight="1" thickBot="1" x14ac:dyDescent="0.3">
      <c r="A2" s="216" t="s">
        <v>80</v>
      </c>
      <c r="B2" s="227" t="s">
        <v>2</v>
      </c>
      <c r="C2" s="191" t="s">
        <v>275</v>
      </c>
      <c r="D2" s="206"/>
      <c r="E2" s="206"/>
      <c r="F2" s="206"/>
      <c r="G2" s="232" t="s">
        <v>4</v>
      </c>
    </row>
    <row r="3" spans="1:7" s="31" customFormat="1" ht="22.35" customHeight="1" x14ac:dyDescent="0.25">
      <c r="A3" s="217"/>
      <c r="B3" s="228"/>
      <c r="C3" s="35" t="s">
        <v>257</v>
      </c>
      <c r="D3" s="91" t="s">
        <v>192</v>
      </c>
      <c r="E3" s="91" t="s">
        <v>193</v>
      </c>
      <c r="F3" s="93" t="s">
        <v>194</v>
      </c>
      <c r="G3" s="233"/>
    </row>
    <row r="4" spans="1:7" s="31" customFormat="1" ht="5.25" customHeight="1" x14ac:dyDescent="0.25">
      <c r="A4" s="120"/>
      <c r="B4" s="121"/>
      <c r="C4" s="104"/>
      <c r="D4" s="104"/>
      <c r="E4" s="104"/>
      <c r="F4" s="104"/>
      <c r="G4" s="106"/>
    </row>
    <row r="5" spans="1:7" s="31" customFormat="1" ht="15.45" customHeight="1" x14ac:dyDescent="0.25">
      <c r="A5" s="122" t="s">
        <v>81</v>
      </c>
      <c r="B5" s="123" t="s">
        <v>33</v>
      </c>
      <c r="C5" s="136">
        <v>477661</v>
      </c>
      <c r="D5" s="136">
        <v>643746.83900000004</v>
      </c>
      <c r="E5" s="100" t="s">
        <v>323</v>
      </c>
      <c r="F5" s="100" t="s">
        <v>323</v>
      </c>
      <c r="G5" s="136">
        <v>1584545.9110000001</v>
      </c>
    </row>
    <row r="6" spans="1:7" s="31" customFormat="1" ht="5.25" customHeight="1" x14ac:dyDescent="0.25">
      <c r="A6" s="120"/>
      <c r="B6" s="124"/>
      <c r="C6" s="138"/>
      <c r="D6" s="138"/>
      <c r="E6" s="138"/>
      <c r="F6" s="138"/>
      <c r="G6" s="138"/>
    </row>
    <row r="7" spans="1:7" s="31" customFormat="1" ht="24.6" customHeight="1" x14ac:dyDescent="0.25">
      <c r="A7" s="125" t="s">
        <v>82</v>
      </c>
      <c r="B7" s="126" t="s">
        <v>34</v>
      </c>
      <c r="C7" s="137">
        <v>203026</v>
      </c>
      <c r="D7" s="137">
        <v>270717.48100000003</v>
      </c>
      <c r="E7" s="137">
        <v>173361.886</v>
      </c>
      <c r="F7" s="137">
        <v>101619.73299999999</v>
      </c>
      <c r="G7" s="137">
        <v>748725.27899999998</v>
      </c>
    </row>
    <row r="8" spans="1:7" s="31" customFormat="1" ht="24.6" customHeight="1" x14ac:dyDescent="0.25">
      <c r="A8" s="127" t="s">
        <v>83</v>
      </c>
      <c r="B8" s="128" t="s">
        <v>243</v>
      </c>
      <c r="C8" s="137">
        <v>226678</v>
      </c>
      <c r="D8" s="137">
        <v>285505.67099999997</v>
      </c>
      <c r="E8" s="103" t="s">
        <v>323</v>
      </c>
      <c r="F8" s="103" t="s">
        <v>323</v>
      </c>
      <c r="G8" s="137">
        <v>700339.65500000003</v>
      </c>
    </row>
    <row r="9" spans="1:7" s="31" customFormat="1" ht="24.6" customHeight="1" x14ac:dyDescent="0.25">
      <c r="A9" s="127" t="s">
        <v>84</v>
      </c>
      <c r="B9" s="128" t="s">
        <v>240</v>
      </c>
      <c r="C9" s="137">
        <v>26270</v>
      </c>
      <c r="D9" s="137">
        <v>30851.625</v>
      </c>
      <c r="E9" s="137" t="s">
        <v>143</v>
      </c>
      <c r="F9" s="137" t="s">
        <v>143</v>
      </c>
      <c r="G9" s="137">
        <v>57121.798000000003</v>
      </c>
    </row>
    <row r="10" spans="1:7" s="31" customFormat="1" ht="24.6" customHeight="1" x14ac:dyDescent="0.25">
      <c r="A10" s="125" t="s">
        <v>85</v>
      </c>
      <c r="B10" s="126" t="s">
        <v>86</v>
      </c>
      <c r="C10" s="137">
        <v>21687</v>
      </c>
      <c r="D10" s="137">
        <v>56672.061999999998</v>
      </c>
      <c r="E10" s="137" t="s">
        <v>143</v>
      </c>
      <c r="F10" s="137" t="s">
        <v>143</v>
      </c>
      <c r="G10" s="137">
        <v>78359.179000000004</v>
      </c>
    </row>
    <row r="11" spans="1:7" s="31" customFormat="1" ht="5.25" customHeight="1" x14ac:dyDescent="0.25">
      <c r="A11" s="120"/>
      <c r="B11" s="124"/>
      <c r="C11" s="140"/>
      <c r="D11" s="140"/>
      <c r="E11" s="140"/>
      <c r="F11" s="140"/>
      <c r="G11" s="140"/>
    </row>
    <row r="12" spans="1:7" s="31" customFormat="1" ht="15.45" customHeight="1" x14ac:dyDescent="0.25">
      <c r="A12" s="122" t="s">
        <v>87</v>
      </c>
      <c r="B12" s="123" t="s">
        <v>88</v>
      </c>
      <c r="C12" s="99">
        <v>220770</v>
      </c>
      <c r="D12" s="99">
        <v>148706.049</v>
      </c>
      <c r="E12" s="100" t="s">
        <v>323</v>
      </c>
      <c r="F12" s="100" t="s">
        <v>323</v>
      </c>
      <c r="G12" s="99">
        <v>447962.35</v>
      </c>
    </row>
    <row r="13" spans="1:7" s="31" customFormat="1" ht="5.25" customHeight="1" x14ac:dyDescent="0.25">
      <c r="A13" s="120"/>
      <c r="B13" s="124"/>
      <c r="C13" s="97"/>
      <c r="D13" s="97"/>
      <c r="E13" s="97"/>
      <c r="F13" s="97"/>
      <c r="G13" s="97"/>
    </row>
    <row r="14" spans="1:7" s="31" customFormat="1" ht="25.2" customHeight="1" x14ac:dyDescent="0.25">
      <c r="A14" s="127" t="s">
        <v>89</v>
      </c>
      <c r="B14" s="128" t="s">
        <v>241</v>
      </c>
      <c r="C14" s="103" t="s">
        <v>323</v>
      </c>
      <c r="D14" s="103" t="s">
        <v>323</v>
      </c>
      <c r="E14" s="97" t="s">
        <v>143</v>
      </c>
      <c r="F14" s="97" t="s">
        <v>143</v>
      </c>
      <c r="G14" s="97">
        <v>38708.703000000001</v>
      </c>
    </row>
    <row r="15" spans="1:7" s="31" customFormat="1" ht="25.2" customHeight="1" x14ac:dyDescent="0.25">
      <c r="A15" s="125" t="s">
        <v>90</v>
      </c>
      <c r="B15" s="126" t="s">
        <v>41</v>
      </c>
      <c r="C15" s="97">
        <v>56093</v>
      </c>
      <c r="D15" s="97">
        <v>26392.505000000001</v>
      </c>
      <c r="E15" s="103" t="s">
        <v>323</v>
      </c>
      <c r="F15" s="103" t="s">
        <v>323</v>
      </c>
      <c r="G15" s="97">
        <v>100614.008</v>
      </c>
    </row>
    <row r="16" spans="1:7" s="31" customFormat="1" ht="25.2" customHeight="1" x14ac:dyDescent="0.25">
      <c r="A16" s="127" t="s">
        <v>97</v>
      </c>
      <c r="B16" s="128" t="s">
        <v>242</v>
      </c>
      <c r="C16" s="103" t="s">
        <v>323</v>
      </c>
      <c r="D16" s="103" t="s">
        <v>323</v>
      </c>
      <c r="E16" s="103" t="s">
        <v>323</v>
      </c>
      <c r="F16" s="97" t="s">
        <v>143</v>
      </c>
      <c r="G16" s="97">
        <v>101532.90300000001</v>
      </c>
    </row>
    <row r="17" spans="1:7" s="31" customFormat="1" ht="19.2" customHeight="1" x14ac:dyDescent="0.25">
      <c r="A17" s="125" t="s">
        <v>114</v>
      </c>
      <c r="B17" s="126" t="s">
        <v>91</v>
      </c>
      <c r="C17" s="97">
        <v>57829</v>
      </c>
      <c r="D17" s="97">
        <v>76185.055999999997</v>
      </c>
      <c r="E17" s="97">
        <v>50334.624000000003</v>
      </c>
      <c r="F17" s="97" t="s">
        <v>143</v>
      </c>
      <c r="G17" s="97">
        <v>184348.6</v>
      </c>
    </row>
    <row r="18" spans="1:7" s="31" customFormat="1" ht="19.2" customHeight="1" x14ac:dyDescent="0.25">
      <c r="A18" s="125" t="s">
        <v>92</v>
      </c>
      <c r="B18" s="126" t="s">
        <v>93</v>
      </c>
      <c r="C18" s="97">
        <v>10168</v>
      </c>
      <c r="D18" s="97">
        <v>12590.106</v>
      </c>
      <c r="E18" s="97" t="s">
        <v>143</v>
      </c>
      <c r="F18" s="97" t="s">
        <v>143</v>
      </c>
      <c r="G18" s="97">
        <v>22758.135999999999</v>
      </c>
    </row>
    <row r="19" spans="1:7" s="31" customFormat="1" ht="5.25" customHeight="1" x14ac:dyDescent="0.25">
      <c r="A19" s="120"/>
      <c r="B19" s="124"/>
      <c r="C19" s="141"/>
      <c r="D19" s="141"/>
      <c r="E19" s="141"/>
      <c r="F19" s="141"/>
      <c r="G19" s="141"/>
    </row>
    <row r="20" spans="1:7" s="31" customFormat="1" ht="21.75" customHeight="1" x14ac:dyDescent="0.25">
      <c r="A20" s="129" t="s">
        <v>246</v>
      </c>
      <c r="B20" s="130" t="s">
        <v>4</v>
      </c>
      <c r="C20" s="99">
        <v>698431</v>
      </c>
      <c r="D20" s="99">
        <v>792452.88800000004</v>
      </c>
      <c r="E20" s="99">
        <v>361356.97200000001</v>
      </c>
      <c r="F20" s="99">
        <v>180267.052</v>
      </c>
      <c r="G20" s="99">
        <v>2032508.2609999999</v>
      </c>
    </row>
    <row r="21" spans="1:7" s="31" customFormat="1" ht="12" x14ac:dyDescent="0.25"/>
    <row r="24" spans="1:7" x14ac:dyDescent="0.3">
      <c r="C24" s="164"/>
    </row>
  </sheetData>
  <mergeCells count="5">
    <mergeCell ref="G2:G3"/>
    <mergeCell ref="A1:G1"/>
    <mergeCell ref="A2:A3"/>
    <mergeCell ref="B2:B3"/>
    <mergeCell ref="C2:F2"/>
  </mergeCells>
  <pageMargins left="0.70866141732283472" right="0.51181102362204722" top="0.59055118110236227" bottom="0.59055118110236227" header="0.31496062992125984" footer="0.31496062992125984"/>
  <pageSetup paperSize="9" orientation="portrait" r:id="rId1"/>
  <headerFooter alignWithMargins="0">
    <oddHeader>&amp;C&amp;"Arial,Standard"&amp;8- &amp;P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sqref="A1:H1"/>
    </sheetView>
  </sheetViews>
  <sheetFormatPr baseColWidth="10" defaultColWidth="11.44140625" defaultRowHeight="13.8" x14ac:dyDescent="0.3"/>
  <cols>
    <col min="1" max="1" width="24.109375" style="48" customWidth="1"/>
    <col min="2" max="2" width="11" style="48" customWidth="1"/>
    <col min="3" max="3" width="10.5546875" style="48" customWidth="1"/>
    <col min="4" max="4" width="11.33203125" style="48" customWidth="1"/>
    <col min="5" max="5" width="8.109375" style="48" customWidth="1"/>
    <col min="6" max="6" width="10.33203125" style="48" customWidth="1"/>
    <col min="7" max="7" width="9.33203125" style="48" customWidth="1"/>
    <col min="8" max="8" width="1.109375" style="48" customWidth="1"/>
    <col min="9" max="16384" width="11.44140625" style="48"/>
  </cols>
  <sheetData>
    <row r="1" spans="1:8" s="31" customFormat="1" ht="31.5" customHeight="1" x14ac:dyDescent="0.25">
      <c r="A1" s="195" t="s">
        <v>322</v>
      </c>
      <c r="B1" s="195"/>
      <c r="C1" s="195"/>
      <c r="D1" s="195"/>
      <c r="E1" s="195"/>
      <c r="F1" s="195"/>
      <c r="G1" s="195"/>
      <c r="H1" s="195"/>
    </row>
    <row r="2" spans="1:8" s="31" customFormat="1" ht="31.5" customHeight="1" thickBot="1" x14ac:dyDescent="0.3">
      <c r="A2" s="201" t="s">
        <v>42</v>
      </c>
      <c r="B2" s="35" t="s">
        <v>11</v>
      </c>
      <c r="C2" s="91" t="s">
        <v>12</v>
      </c>
      <c r="D2" s="92" t="s">
        <v>217</v>
      </c>
      <c r="E2" s="91" t="s">
        <v>95</v>
      </c>
      <c r="F2" s="206" t="s">
        <v>267</v>
      </c>
      <c r="G2" s="223"/>
    </row>
    <row r="3" spans="1:8" s="31" customFormat="1" ht="15.45" customHeight="1" thickBot="1" x14ac:dyDescent="0.3">
      <c r="A3" s="222"/>
      <c r="B3" s="191" t="s">
        <v>296</v>
      </c>
      <c r="C3" s="206"/>
      <c r="D3" s="206" t="s">
        <v>311</v>
      </c>
      <c r="E3" s="206"/>
      <c r="F3" s="206"/>
      <c r="G3" s="117" t="s">
        <v>298</v>
      </c>
    </row>
    <row r="4" spans="1:8" s="31" customFormat="1" ht="15.45" customHeight="1" x14ac:dyDescent="0.25">
      <c r="A4" s="202"/>
      <c r="B4" s="224" t="s">
        <v>13</v>
      </c>
      <c r="C4" s="225"/>
      <c r="D4" s="80" t="s">
        <v>35</v>
      </c>
      <c r="E4" s="206" t="s">
        <v>39</v>
      </c>
      <c r="F4" s="206"/>
      <c r="G4" s="223"/>
    </row>
    <row r="5" spans="1:8" s="31" customFormat="1" ht="1.2" customHeight="1" x14ac:dyDescent="0.25">
      <c r="A5" s="118"/>
    </row>
    <row r="6" spans="1:8" s="31" customFormat="1" ht="11.1" customHeight="1" x14ac:dyDescent="0.25">
      <c r="A6" s="119"/>
      <c r="B6" s="221"/>
      <c r="C6" s="221"/>
      <c r="D6" s="32"/>
      <c r="E6" s="221"/>
      <c r="F6" s="221"/>
      <c r="G6" s="221"/>
    </row>
    <row r="7" spans="1:8" s="31" customFormat="1" ht="19.2" customHeight="1" x14ac:dyDescent="0.25">
      <c r="A7" s="142" t="s">
        <v>14</v>
      </c>
      <c r="B7" s="97">
        <v>69</v>
      </c>
      <c r="C7" s="97">
        <v>1795</v>
      </c>
      <c r="D7" s="97">
        <v>615.91899999999998</v>
      </c>
      <c r="E7" s="97">
        <v>18898.306</v>
      </c>
      <c r="F7" s="97">
        <v>64277.762000000002</v>
      </c>
      <c r="G7" s="97">
        <v>246670.35200000001</v>
      </c>
    </row>
    <row r="8" spans="1:8" s="31" customFormat="1" ht="19.2" customHeight="1" x14ac:dyDescent="0.25">
      <c r="A8" s="142" t="s">
        <v>15</v>
      </c>
      <c r="B8" s="97">
        <v>24</v>
      </c>
      <c r="C8" s="97">
        <v>408</v>
      </c>
      <c r="D8" s="97">
        <v>130.26599999999999</v>
      </c>
      <c r="E8" s="97">
        <v>3856.7440000000001</v>
      </c>
      <c r="F8" s="97">
        <v>15359.858</v>
      </c>
      <c r="G8" s="97">
        <v>66204.019</v>
      </c>
    </row>
    <row r="9" spans="1:8" s="31" customFormat="1" ht="19.2" customHeight="1" x14ac:dyDescent="0.25">
      <c r="A9" s="142" t="s">
        <v>16</v>
      </c>
      <c r="B9" s="97">
        <v>18</v>
      </c>
      <c r="C9" s="97">
        <v>782</v>
      </c>
      <c r="D9" s="97">
        <v>230.84899999999999</v>
      </c>
      <c r="E9" s="97">
        <v>7447.7079999999996</v>
      </c>
      <c r="F9" s="97">
        <v>19776.133999999998</v>
      </c>
      <c r="G9" s="97">
        <v>105388.87300000001</v>
      </c>
    </row>
    <row r="10" spans="1:8" s="31" customFormat="1" ht="19.2" customHeight="1" x14ac:dyDescent="0.25">
      <c r="A10" s="142" t="s">
        <v>17</v>
      </c>
      <c r="B10" s="97">
        <v>9</v>
      </c>
      <c r="C10" s="97">
        <v>211</v>
      </c>
      <c r="D10" s="97">
        <v>63.292000000000002</v>
      </c>
      <c r="E10" s="97">
        <v>1952.6010000000001</v>
      </c>
      <c r="F10" s="97">
        <v>4658.1970000000001</v>
      </c>
      <c r="G10" s="97">
        <v>27002.395</v>
      </c>
    </row>
    <row r="11" spans="1:8" s="31" customFormat="1" ht="19.2" customHeight="1" x14ac:dyDescent="0.25">
      <c r="A11" s="142" t="s">
        <v>36</v>
      </c>
      <c r="B11" s="97">
        <v>11</v>
      </c>
      <c r="C11" s="97">
        <v>308</v>
      </c>
      <c r="D11" s="97">
        <v>88.882000000000005</v>
      </c>
      <c r="E11" s="97">
        <v>2853.4679999999998</v>
      </c>
      <c r="F11" s="97">
        <v>10997.89</v>
      </c>
      <c r="G11" s="97">
        <v>36514.951999999997</v>
      </c>
    </row>
    <row r="12" spans="1:8" s="31" customFormat="1" ht="11.1" customHeight="1" x14ac:dyDescent="0.25">
      <c r="A12" s="142"/>
      <c r="B12" s="97"/>
      <c r="C12" s="97"/>
      <c r="D12" s="97"/>
      <c r="E12" s="97"/>
      <c r="F12" s="97"/>
      <c r="G12" s="97"/>
    </row>
    <row r="13" spans="1:8" s="31" customFormat="1" ht="11.1" customHeight="1" x14ac:dyDescent="0.25">
      <c r="A13" s="142"/>
      <c r="B13" s="97"/>
      <c r="C13" s="97"/>
      <c r="D13" s="97"/>
      <c r="E13" s="97"/>
      <c r="F13" s="97"/>
      <c r="G13" s="97"/>
    </row>
    <row r="14" spans="1:8" s="31" customFormat="1" ht="19.2" customHeight="1" x14ac:dyDescent="0.25">
      <c r="A14" s="142" t="s">
        <v>18</v>
      </c>
      <c r="B14" s="97">
        <v>49</v>
      </c>
      <c r="C14" s="97">
        <v>958</v>
      </c>
      <c r="D14" s="97">
        <v>294.28399999999999</v>
      </c>
      <c r="E14" s="97">
        <v>8332.1869999999999</v>
      </c>
      <c r="F14" s="97">
        <v>35793.127</v>
      </c>
      <c r="G14" s="97">
        <v>129426.323</v>
      </c>
    </row>
    <row r="15" spans="1:8" s="31" customFormat="1" ht="19.2" customHeight="1" x14ac:dyDescent="0.25">
      <c r="A15" s="142" t="s">
        <v>19</v>
      </c>
      <c r="B15" s="97">
        <v>25</v>
      </c>
      <c r="C15" s="97">
        <v>464</v>
      </c>
      <c r="D15" s="97">
        <v>155.23699999999999</v>
      </c>
      <c r="E15" s="97">
        <v>4278.183</v>
      </c>
      <c r="F15" s="97">
        <v>13011.153</v>
      </c>
      <c r="G15" s="97">
        <v>51593.559000000001</v>
      </c>
    </row>
    <row r="16" spans="1:8" s="31" customFormat="1" ht="19.2" customHeight="1" x14ac:dyDescent="0.25">
      <c r="A16" s="142" t="s">
        <v>37</v>
      </c>
      <c r="B16" s="97">
        <v>34</v>
      </c>
      <c r="C16" s="97">
        <v>829</v>
      </c>
      <c r="D16" s="97">
        <v>275.84800000000001</v>
      </c>
      <c r="E16" s="97">
        <v>7152.0919999999996</v>
      </c>
      <c r="F16" s="97">
        <v>25539.034</v>
      </c>
      <c r="G16" s="97">
        <v>113526.25900000001</v>
      </c>
    </row>
    <row r="17" spans="1:7" s="31" customFormat="1" ht="19.2" customHeight="1" x14ac:dyDescent="0.25">
      <c r="A17" s="142" t="s">
        <v>20</v>
      </c>
      <c r="B17" s="97">
        <v>41</v>
      </c>
      <c r="C17" s="97">
        <v>934</v>
      </c>
      <c r="D17" s="97">
        <v>290.34300000000002</v>
      </c>
      <c r="E17" s="97">
        <v>7643.8950000000004</v>
      </c>
      <c r="F17" s="97">
        <v>28134.178</v>
      </c>
      <c r="G17" s="97">
        <v>125606.302</v>
      </c>
    </row>
    <row r="18" spans="1:7" s="31" customFormat="1" ht="19.2" customHeight="1" x14ac:dyDescent="0.25">
      <c r="A18" s="142" t="s">
        <v>38</v>
      </c>
      <c r="B18" s="97">
        <v>19</v>
      </c>
      <c r="C18" s="97">
        <v>327</v>
      </c>
      <c r="D18" s="97">
        <v>106.673</v>
      </c>
      <c r="E18" s="97">
        <v>2761.48</v>
      </c>
      <c r="F18" s="97">
        <v>8960.2199999999993</v>
      </c>
      <c r="G18" s="97">
        <v>40989.063999999998</v>
      </c>
    </row>
    <row r="19" spans="1:7" s="31" customFormat="1" ht="19.2" customHeight="1" x14ac:dyDescent="0.25">
      <c r="A19" s="142" t="s">
        <v>21</v>
      </c>
      <c r="B19" s="97">
        <v>35</v>
      </c>
      <c r="C19" s="97">
        <v>700</v>
      </c>
      <c r="D19" s="97">
        <v>204.77199999999999</v>
      </c>
      <c r="E19" s="97">
        <v>6334.0460000000003</v>
      </c>
      <c r="F19" s="97">
        <v>32566.776999999998</v>
      </c>
      <c r="G19" s="97">
        <v>123884.253</v>
      </c>
    </row>
    <row r="20" spans="1:7" s="31" customFormat="1" ht="11.1" customHeight="1" x14ac:dyDescent="0.25">
      <c r="A20" s="142"/>
      <c r="B20" s="97"/>
      <c r="C20" s="97"/>
      <c r="D20" s="97"/>
      <c r="E20" s="97"/>
      <c r="F20" s="97"/>
      <c r="G20" s="97"/>
    </row>
    <row r="21" spans="1:7" s="31" customFormat="1" ht="11.1" customHeight="1" x14ac:dyDescent="0.25">
      <c r="A21" s="142"/>
      <c r="B21" s="97"/>
      <c r="C21" s="97"/>
      <c r="D21" s="97"/>
      <c r="E21" s="97"/>
      <c r="F21" s="97"/>
      <c r="G21" s="97"/>
    </row>
    <row r="22" spans="1:7" s="31" customFormat="1" ht="19.2" customHeight="1" x14ac:dyDescent="0.25">
      <c r="A22" s="142" t="s">
        <v>22</v>
      </c>
      <c r="B22" s="97">
        <v>41</v>
      </c>
      <c r="C22" s="97">
        <v>881</v>
      </c>
      <c r="D22" s="97">
        <v>278.31</v>
      </c>
      <c r="E22" s="97">
        <v>8575.8420000000006</v>
      </c>
      <c r="F22" s="97">
        <v>35309.383999999998</v>
      </c>
      <c r="G22" s="97">
        <v>182277.45300000001</v>
      </c>
    </row>
    <row r="23" spans="1:7" s="31" customFormat="1" ht="19.2" customHeight="1" x14ac:dyDescent="0.25">
      <c r="A23" s="142" t="s">
        <v>23</v>
      </c>
      <c r="B23" s="97">
        <v>31</v>
      </c>
      <c r="C23" s="97">
        <v>632</v>
      </c>
      <c r="D23" s="97">
        <v>203.82499999999999</v>
      </c>
      <c r="E23" s="97">
        <v>5276.5050000000001</v>
      </c>
      <c r="F23" s="97">
        <v>17159.044000000002</v>
      </c>
      <c r="G23" s="97">
        <v>78995.698000000004</v>
      </c>
    </row>
    <row r="24" spans="1:7" s="31" customFormat="1" ht="19.2" customHeight="1" x14ac:dyDescent="0.25">
      <c r="A24" s="142" t="s">
        <v>24</v>
      </c>
      <c r="B24" s="97">
        <v>15</v>
      </c>
      <c r="C24" s="97">
        <v>313</v>
      </c>
      <c r="D24" s="97">
        <v>94.92</v>
      </c>
      <c r="E24" s="97">
        <v>2646.4450000000002</v>
      </c>
      <c r="F24" s="97">
        <v>8898.4140000000007</v>
      </c>
      <c r="G24" s="97">
        <v>41062.726000000002</v>
      </c>
    </row>
    <row r="25" spans="1:7" s="31" customFormat="1" ht="19.2" customHeight="1" x14ac:dyDescent="0.25">
      <c r="A25" s="142" t="s">
        <v>218</v>
      </c>
      <c r="B25" s="97">
        <v>30</v>
      </c>
      <c r="C25" s="97">
        <v>467</v>
      </c>
      <c r="D25" s="97">
        <v>151.25</v>
      </c>
      <c r="E25" s="97">
        <v>4185.9390000000003</v>
      </c>
      <c r="F25" s="97">
        <v>14906.528</v>
      </c>
      <c r="G25" s="97">
        <v>65428.250999999997</v>
      </c>
    </row>
    <row r="26" spans="1:7" s="31" customFormat="1" ht="19.2" customHeight="1" x14ac:dyDescent="0.25">
      <c r="A26" s="142" t="s">
        <v>25</v>
      </c>
      <c r="B26" s="97">
        <v>32</v>
      </c>
      <c r="C26" s="97">
        <v>768</v>
      </c>
      <c r="D26" s="97">
        <v>263.85599999999999</v>
      </c>
      <c r="E26" s="97">
        <v>7011.2870000000003</v>
      </c>
      <c r="F26" s="97">
        <v>26840.87</v>
      </c>
      <c r="G26" s="97">
        <v>96282.032000000007</v>
      </c>
    </row>
    <row r="27" spans="1:7" s="31" customFormat="1" ht="19.2" customHeight="1" x14ac:dyDescent="0.25">
      <c r="A27" s="142" t="s">
        <v>26</v>
      </c>
      <c r="B27" s="97">
        <v>10</v>
      </c>
      <c r="C27" s="97">
        <v>238</v>
      </c>
      <c r="D27" s="97">
        <v>73.259</v>
      </c>
      <c r="E27" s="97">
        <v>1881.8989999999999</v>
      </c>
      <c r="F27" s="97">
        <v>7018.0969999999998</v>
      </c>
      <c r="G27" s="97">
        <v>29362.715</v>
      </c>
    </row>
    <row r="28" spans="1:7" s="31" customFormat="1" ht="11.1" customHeight="1" x14ac:dyDescent="0.25">
      <c r="A28" s="142"/>
      <c r="B28" s="97"/>
      <c r="C28" s="97"/>
      <c r="D28" s="97"/>
      <c r="E28" s="97"/>
      <c r="F28" s="97"/>
      <c r="G28" s="97"/>
    </row>
    <row r="29" spans="1:7" s="31" customFormat="1" ht="11.1" customHeight="1" x14ac:dyDescent="0.25">
      <c r="A29" s="142"/>
      <c r="B29" s="97"/>
      <c r="C29" s="97"/>
      <c r="D29" s="97"/>
      <c r="E29" s="97"/>
      <c r="F29" s="97"/>
      <c r="G29" s="97"/>
    </row>
    <row r="30" spans="1:7" s="31" customFormat="1" ht="19.2" customHeight="1" x14ac:dyDescent="0.25">
      <c r="A30" s="142" t="s">
        <v>27</v>
      </c>
      <c r="B30" s="97">
        <v>35</v>
      </c>
      <c r="C30" s="97">
        <v>788</v>
      </c>
      <c r="D30" s="97">
        <v>235.86199999999999</v>
      </c>
      <c r="E30" s="97">
        <v>6756.1090000000004</v>
      </c>
      <c r="F30" s="97">
        <v>27718.931</v>
      </c>
      <c r="G30" s="97">
        <v>107825.605</v>
      </c>
    </row>
    <row r="31" spans="1:7" s="31" customFormat="1" ht="19.2" customHeight="1" x14ac:dyDescent="0.25">
      <c r="A31" s="142" t="s">
        <v>28</v>
      </c>
      <c r="B31" s="97">
        <v>33</v>
      </c>
      <c r="C31" s="97">
        <v>658</v>
      </c>
      <c r="D31" s="97">
        <v>224.67</v>
      </c>
      <c r="E31" s="97">
        <v>6033.77</v>
      </c>
      <c r="F31" s="97">
        <v>23510.149000000001</v>
      </c>
      <c r="G31" s="97">
        <v>102881.662</v>
      </c>
    </row>
    <row r="32" spans="1:7" s="31" customFormat="1" ht="19.2" customHeight="1" x14ac:dyDescent="0.25">
      <c r="A32" s="142" t="s">
        <v>29</v>
      </c>
      <c r="B32" s="97">
        <v>29</v>
      </c>
      <c r="C32" s="97">
        <v>710</v>
      </c>
      <c r="D32" s="97">
        <v>222.745</v>
      </c>
      <c r="E32" s="97">
        <v>6475.8959999999997</v>
      </c>
      <c r="F32" s="97">
        <v>22563.866000000002</v>
      </c>
      <c r="G32" s="97">
        <v>108046.776</v>
      </c>
    </row>
    <row r="33" spans="1:7" s="31" customFormat="1" ht="19.2" customHeight="1" x14ac:dyDescent="0.25">
      <c r="A33" s="142" t="s">
        <v>30</v>
      </c>
      <c r="B33" s="97">
        <v>36</v>
      </c>
      <c r="C33" s="97">
        <v>633</v>
      </c>
      <c r="D33" s="97">
        <v>190.35</v>
      </c>
      <c r="E33" s="97">
        <v>5391.0339999999997</v>
      </c>
      <c r="F33" s="97">
        <v>20268.982</v>
      </c>
      <c r="G33" s="97">
        <v>92203.903999999995</v>
      </c>
    </row>
    <row r="34" spans="1:7" s="31" customFormat="1" ht="19.2" customHeight="1" x14ac:dyDescent="0.25">
      <c r="A34" s="142" t="s">
        <v>31</v>
      </c>
      <c r="B34" s="97">
        <v>23</v>
      </c>
      <c r="C34" s="97">
        <v>433</v>
      </c>
      <c r="D34" s="97">
        <v>165.648</v>
      </c>
      <c r="E34" s="97">
        <v>4397.5630000000001</v>
      </c>
      <c r="F34" s="97">
        <v>15455.296</v>
      </c>
      <c r="G34" s="97">
        <v>61335.088000000003</v>
      </c>
    </row>
    <row r="35" spans="1:7" s="31" customFormat="1" ht="11.1" customHeight="1" x14ac:dyDescent="0.25">
      <c r="A35" s="142"/>
      <c r="B35" s="97"/>
      <c r="C35" s="97"/>
      <c r="D35" s="97"/>
      <c r="E35" s="97"/>
      <c r="F35" s="97"/>
      <c r="G35" s="97"/>
    </row>
    <row r="36" spans="1:7" s="31" customFormat="1" ht="11.1" customHeight="1" x14ac:dyDescent="0.25">
      <c r="A36" s="142"/>
      <c r="B36" s="97"/>
      <c r="C36" s="97"/>
      <c r="D36" s="97"/>
      <c r="E36" s="97"/>
      <c r="F36" s="97"/>
      <c r="G36" s="97"/>
    </row>
    <row r="37" spans="1:7" s="31" customFormat="1" ht="19.2" customHeight="1" x14ac:dyDescent="0.25">
      <c r="A37" s="133" t="s">
        <v>32</v>
      </c>
      <c r="B37" s="99">
        <v>649</v>
      </c>
      <c r="C37" s="99">
        <v>14237</v>
      </c>
      <c r="D37" s="99">
        <v>4561.0600000000004</v>
      </c>
      <c r="E37" s="99">
        <v>130142.999</v>
      </c>
      <c r="F37" s="99">
        <v>478723.891</v>
      </c>
      <c r="G37" s="99">
        <v>2032508.2609999999</v>
      </c>
    </row>
    <row r="39" spans="1:7" x14ac:dyDescent="0.3">
      <c r="B39" s="165"/>
      <c r="C39" s="165"/>
      <c r="D39" s="165"/>
      <c r="E39" s="165"/>
      <c r="F39" s="165"/>
      <c r="G39" s="165"/>
    </row>
  </sheetData>
  <mergeCells count="9">
    <mergeCell ref="B6:C6"/>
    <mergeCell ref="E6:G6"/>
    <mergeCell ref="A1:H1"/>
    <mergeCell ref="A2:A4"/>
    <mergeCell ref="F2:G2"/>
    <mergeCell ref="B3:C3"/>
    <mergeCell ref="D3:F3"/>
    <mergeCell ref="B4:C4"/>
    <mergeCell ref="E4:G4"/>
  </mergeCells>
  <pageMargins left="0.70866141732283472" right="0.70866141732283472" top="0.78740157480314965" bottom="0.78740157480314965" header="0.31496062992125984" footer="0.31496062992125984"/>
  <pageSetup paperSize="9" orientation="portrait" r:id="rId1"/>
  <headerFooter alignWithMargins="0">
    <oddHeader>&amp;C&amp;"Arial,Standard"&amp;8- &amp;P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0:C106"/>
  <sheetViews>
    <sheetView showGridLines="0" zoomScale="110" zoomScaleNormal="110" zoomScaleSheetLayoutView="110" zoomScalePageLayoutView="90" workbookViewId="0"/>
  </sheetViews>
  <sheetFormatPr baseColWidth="10" defaultColWidth="10.33203125" defaultRowHeight="10.199999999999999" x14ac:dyDescent="0.2"/>
  <cols>
    <col min="1" max="1" width="3.44140625" style="2" bestFit="1" customWidth="1"/>
    <col min="2" max="2" width="76.109375" style="2" customWidth="1"/>
    <col min="3" max="3" width="9.44140625" style="2" customWidth="1"/>
    <col min="4" max="16384" width="10.33203125" style="2"/>
  </cols>
  <sheetData>
    <row r="10" spans="2:3" ht="12" x14ac:dyDescent="0.25">
      <c r="B10" s="1" t="s">
        <v>102</v>
      </c>
    </row>
    <row r="11" spans="2:3" ht="11.4" x14ac:dyDescent="0.2">
      <c r="B11" s="3"/>
    </row>
    <row r="12" spans="2:3" ht="11.4" x14ac:dyDescent="0.2">
      <c r="B12" s="3"/>
    </row>
    <row r="13" spans="2:3" ht="11.4" x14ac:dyDescent="0.2">
      <c r="B13" s="3"/>
      <c r="C13" s="4" t="s">
        <v>103</v>
      </c>
    </row>
    <row r="14" spans="2:3" ht="11.4" x14ac:dyDescent="0.2">
      <c r="B14" s="3"/>
    </row>
    <row r="15" spans="2:3" ht="11.4" x14ac:dyDescent="0.2">
      <c r="B15" s="3"/>
    </row>
    <row r="16" spans="2:3" ht="12" x14ac:dyDescent="0.25">
      <c r="B16" s="1" t="s">
        <v>104</v>
      </c>
      <c r="C16" s="2">
        <v>3</v>
      </c>
    </row>
    <row r="17" spans="1:3" ht="11.4" x14ac:dyDescent="0.2">
      <c r="B17" s="3"/>
    </row>
    <row r="18" spans="1:3" ht="11.4" x14ac:dyDescent="0.2">
      <c r="B18" s="3"/>
    </row>
    <row r="19" spans="1:3" ht="11.4" x14ac:dyDescent="0.2">
      <c r="B19" s="3"/>
    </row>
    <row r="20" spans="1:3" ht="11.4" x14ac:dyDescent="0.2">
      <c r="B20" s="3"/>
    </row>
    <row r="21" spans="1:3" ht="11.4" x14ac:dyDescent="0.2">
      <c r="B21" s="3"/>
    </row>
    <row r="22" spans="1:3" ht="11.4" x14ac:dyDescent="0.2">
      <c r="B22" s="3"/>
    </row>
    <row r="23" spans="1:3" ht="12" x14ac:dyDescent="0.25">
      <c r="B23" s="1" t="s">
        <v>105</v>
      </c>
    </row>
    <row r="25" spans="1:3" ht="22.8" x14ac:dyDescent="0.2">
      <c r="A25" s="8" t="s">
        <v>116</v>
      </c>
      <c r="B25" s="6" t="s">
        <v>276</v>
      </c>
      <c r="C25" s="3">
        <v>8</v>
      </c>
    </row>
    <row r="26" spans="1:3" ht="11.4" x14ac:dyDescent="0.2">
      <c r="A26" s="9"/>
      <c r="B26" s="6"/>
    </row>
    <row r="27" spans="1:3" ht="11.4" x14ac:dyDescent="0.2">
      <c r="A27" s="8" t="s">
        <v>117</v>
      </c>
      <c r="B27" s="3" t="s">
        <v>277</v>
      </c>
      <c r="C27" s="3">
        <v>10</v>
      </c>
    </row>
    <row r="28" spans="1:3" ht="11.4" x14ac:dyDescent="0.2">
      <c r="A28" s="9"/>
    </row>
    <row r="29" spans="1:3" ht="11.4" x14ac:dyDescent="0.2">
      <c r="A29" s="8" t="s">
        <v>118</v>
      </c>
      <c r="B29" s="3" t="s">
        <v>278</v>
      </c>
      <c r="C29" s="3">
        <v>11</v>
      </c>
    </row>
    <row r="30" spans="1:3" ht="11.4" x14ac:dyDescent="0.2">
      <c r="A30" s="9"/>
    </row>
    <row r="31" spans="1:3" ht="11.4" x14ac:dyDescent="0.2">
      <c r="A31" s="8" t="s">
        <v>119</v>
      </c>
      <c r="B31" s="3" t="s">
        <v>279</v>
      </c>
    </row>
    <row r="32" spans="1:3" ht="11.4" x14ac:dyDescent="0.2">
      <c r="A32" s="9"/>
      <c r="B32" s="3" t="s">
        <v>280</v>
      </c>
      <c r="C32" s="3">
        <v>12</v>
      </c>
    </row>
    <row r="33" spans="1:3" ht="11.4" x14ac:dyDescent="0.2">
      <c r="A33" s="9"/>
    </row>
    <row r="34" spans="1:3" ht="11.4" x14ac:dyDescent="0.2">
      <c r="A34" s="8" t="s">
        <v>120</v>
      </c>
      <c r="B34" s="3" t="s">
        <v>281</v>
      </c>
    </row>
    <row r="35" spans="1:3" ht="11.4" x14ac:dyDescent="0.2">
      <c r="A35" s="9"/>
      <c r="B35" s="3" t="s">
        <v>136</v>
      </c>
      <c r="C35" s="3">
        <v>13</v>
      </c>
    </row>
    <row r="36" spans="1:3" ht="11.4" x14ac:dyDescent="0.2">
      <c r="A36" s="9"/>
    </row>
    <row r="37" spans="1:3" ht="11.4" x14ac:dyDescent="0.2">
      <c r="A37" s="8" t="s">
        <v>121</v>
      </c>
      <c r="B37" s="3" t="s">
        <v>282</v>
      </c>
    </row>
    <row r="38" spans="1:3" ht="11.4" x14ac:dyDescent="0.2">
      <c r="A38" s="9"/>
      <c r="B38" s="3" t="s">
        <v>137</v>
      </c>
      <c r="C38" s="3">
        <v>14</v>
      </c>
    </row>
    <row r="39" spans="1:3" ht="11.4" x14ac:dyDescent="0.2">
      <c r="A39" s="9"/>
    </row>
    <row r="40" spans="1:3" ht="11.4" x14ac:dyDescent="0.2">
      <c r="A40" s="8" t="s">
        <v>122</v>
      </c>
      <c r="B40" s="3" t="s">
        <v>283</v>
      </c>
    </row>
    <row r="41" spans="1:3" ht="11.4" x14ac:dyDescent="0.2">
      <c r="A41" s="9"/>
      <c r="B41" s="3" t="s">
        <v>135</v>
      </c>
      <c r="C41" s="3">
        <v>15</v>
      </c>
    </row>
    <row r="42" spans="1:3" ht="11.4" x14ac:dyDescent="0.2">
      <c r="A42" s="9"/>
    </row>
    <row r="43" spans="1:3" ht="11.4" x14ac:dyDescent="0.2">
      <c r="A43" s="8" t="s">
        <v>123</v>
      </c>
      <c r="B43" s="3" t="s">
        <v>284</v>
      </c>
    </row>
    <row r="44" spans="1:3" ht="11.4" x14ac:dyDescent="0.2">
      <c r="A44" s="9"/>
      <c r="B44" s="3" t="s">
        <v>135</v>
      </c>
      <c r="C44" s="3">
        <v>16</v>
      </c>
    </row>
    <row r="45" spans="1:3" ht="11.4" x14ac:dyDescent="0.2">
      <c r="A45" s="9"/>
      <c r="B45" s="3"/>
      <c r="C45" s="3"/>
    </row>
    <row r="46" spans="1:3" ht="11.4" x14ac:dyDescent="0.2">
      <c r="A46" s="8" t="s">
        <v>124</v>
      </c>
      <c r="B46" s="3" t="s">
        <v>314</v>
      </c>
      <c r="C46" s="3"/>
    </row>
    <row r="47" spans="1:3" ht="11.4" x14ac:dyDescent="0.2">
      <c r="A47" s="8"/>
      <c r="B47" s="3" t="s">
        <v>315</v>
      </c>
      <c r="C47" s="3">
        <v>18</v>
      </c>
    </row>
    <row r="48" spans="1:3" ht="11.4" x14ac:dyDescent="0.2">
      <c r="A48" s="9"/>
    </row>
    <row r="49" spans="1:3" ht="11.4" x14ac:dyDescent="0.2">
      <c r="A49" s="11" t="s">
        <v>125</v>
      </c>
      <c r="B49" s="12" t="s">
        <v>316</v>
      </c>
    </row>
    <row r="50" spans="1:3" ht="11.4" x14ac:dyDescent="0.2">
      <c r="A50" s="10"/>
      <c r="B50" s="12" t="s">
        <v>317</v>
      </c>
      <c r="C50" s="3">
        <v>19</v>
      </c>
    </row>
    <row r="67" spans="1:3" ht="12" x14ac:dyDescent="0.25">
      <c r="B67" s="1"/>
    </row>
    <row r="68" spans="1:3" ht="12" x14ac:dyDescent="0.25">
      <c r="B68" s="1"/>
    </row>
    <row r="69" spans="1:3" ht="12" x14ac:dyDescent="0.25">
      <c r="B69" s="1"/>
    </row>
    <row r="70" spans="1:3" ht="12" x14ac:dyDescent="0.25">
      <c r="B70" s="1"/>
    </row>
    <row r="71" spans="1:3" ht="12" x14ac:dyDescent="0.25">
      <c r="B71" s="1" t="s">
        <v>106</v>
      </c>
    </row>
    <row r="72" spans="1:3" ht="11.4" x14ac:dyDescent="0.2">
      <c r="B72" s="3"/>
    </row>
    <row r="73" spans="1:3" ht="11.4" x14ac:dyDescent="0.2">
      <c r="B73" s="3"/>
    </row>
    <row r="74" spans="1:3" ht="22.8" x14ac:dyDescent="0.2">
      <c r="A74" s="7" t="s">
        <v>126</v>
      </c>
      <c r="B74" s="6" t="s">
        <v>305</v>
      </c>
      <c r="C74" s="3">
        <v>22</v>
      </c>
    </row>
    <row r="75" spans="1:3" ht="11.4" x14ac:dyDescent="0.2">
      <c r="A75" s="7"/>
      <c r="B75" s="3"/>
    </row>
    <row r="76" spans="1:3" ht="11.4" x14ac:dyDescent="0.2">
      <c r="A76" s="7" t="s">
        <v>127</v>
      </c>
      <c r="B76" s="3" t="s">
        <v>277</v>
      </c>
      <c r="C76" s="3">
        <v>24</v>
      </c>
    </row>
    <row r="77" spans="1:3" ht="11.4" x14ac:dyDescent="0.2">
      <c r="A77" s="7"/>
      <c r="B77" s="3"/>
    </row>
    <row r="78" spans="1:3" ht="11.4" x14ac:dyDescent="0.2">
      <c r="A78" s="7" t="s">
        <v>128</v>
      </c>
      <c r="B78" s="3" t="s">
        <v>306</v>
      </c>
    </row>
    <row r="79" spans="1:3" ht="11.4" x14ac:dyDescent="0.2">
      <c r="A79" s="7"/>
      <c r="B79" s="3" t="s">
        <v>307</v>
      </c>
      <c r="C79" s="3">
        <v>24</v>
      </c>
    </row>
    <row r="80" spans="1:3" ht="11.4" x14ac:dyDescent="0.2">
      <c r="A80" s="7"/>
      <c r="B80" s="3"/>
    </row>
    <row r="81" spans="1:3" ht="11.4" x14ac:dyDescent="0.2">
      <c r="A81" s="7" t="s">
        <v>129</v>
      </c>
      <c r="B81" s="3" t="s">
        <v>308</v>
      </c>
    </row>
    <row r="82" spans="1:3" ht="11.4" x14ac:dyDescent="0.2">
      <c r="A82" s="7"/>
      <c r="B82" s="3" t="s">
        <v>133</v>
      </c>
      <c r="C82" s="3">
        <v>25</v>
      </c>
    </row>
    <row r="83" spans="1:3" ht="11.4" x14ac:dyDescent="0.2">
      <c r="A83" s="7"/>
      <c r="B83" s="3"/>
    </row>
    <row r="84" spans="1:3" ht="11.4" x14ac:dyDescent="0.2">
      <c r="A84" s="7" t="s">
        <v>130</v>
      </c>
      <c r="B84" s="3" t="s">
        <v>309</v>
      </c>
    </row>
    <row r="85" spans="1:3" ht="11.4" x14ac:dyDescent="0.2">
      <c r="A85" s="7"/>
      <c r="B85" s="3" t="s">
        <v>134</v>
      </c>
      <c r="C85" s="3">
        <v>25</v>
      </c>
    </row>
    <row r="86" spans="1:3" ht="11.4" x14ac:dyDescent="0.2">
      <c r="A86" s="7"/>
      <c r="B86" s="3"/>
    </row>
    <row r="87" spans="1:3" ht="11.4" x14ac:dyDescent="0.2">
      <c r="A87" s="7" t="s">
        <v>131</v>
      </c>
      <c r="B87" s="3" t="s">
        <v>284</v>
      </c>
      <c r="C87" s="3"/>
    </row>
    <row r="88" spans="1:3" ht="11.4" x14ac:dyDescent="0.2">
      <c r="A88" s="7"/>
      <c r="B88" s="3" t="s">
        <v>135</v>
      </c>
      <c r="C88" s="3">
        <v>26</v>
      </c>
    </row>
    <row r="89" spans="1:3" ht="11.4" x14ac:dyDescent="0.2">
      <c r="A89" s="7"/>
      <c r="B89" s="3"/>
    </row>
    <row r="90" spans="1:3" ht="11.4" x14ac:dyDescent="0.2">
      <c r="A90" s="30" t="s">
        <v>132</v>
      </c>
      <c r="B90" s="3" t="s">
        <v>318</v>
      </c>
      <c r="C90" s="3"/>
    </row>
    <row r="91" spans="1:3" ht="11.4" x14ac:dyDescent="0.2">
      <c r="B91" s="3" t="s">
        <v>317</v>
      </c>
      <c r="C91" s="3">
        <v>27</v>
      </c>
    </row>
    <row r="92" spans="1:3" ht="12" x14ac:dyDescent="0.25">
      <c r="B92" s="1"/>
    </row>
    <row r="93" spans="1:3" ht="12" x14ac:dyDescent="0.25">
      <c r="B93" s="1"/>
    </row>
    <row r="94" spans="1:3" ht="12" x14ac:dyDescent="0.25">
      <c r="B94" s="1"/>
    </row>
    <row r="95" spans="1:3" ht="11.4" x14ac:dyDescent="0.2">
      <c r="B95" s="3"/>
    </row>
    <row r="96" spans="1:3" ht="12" x14ac:dyDescent="0.25">
      <c r="B96" s="1"/>
    </row>
    <row r="97" spans="2:3" ht="12" x14ac:dyDescent="0.25">
      <c r="B97" s="1" t="s">
        <v>107</v>
      </c>
    </row>
    <row r="98" spans="2:3" ht="11.4" x14ac:dyDescent="0.2">
      <c r="B98" s="3"/>
    </row>
    <row r="99" spans="2:3" ht="11.4" x14ac:dyDescent="0.2">
      <c r="B99" s="3"/>
    </row>
    <row r="100" spans="2:3" ht="11.4" x14ac:dyDescent="0.2">
      <c r="B100" s="3" t="s">
        <v>108</v>
      </c>
      <c r="C100" s="3">
        <v>6</v>
      </c>
    </row>
    <row r="101" spans="2:3" ht="11.4" x14ac:dyDescent="0.2">
      <c r="B101" s="3"/>
    </row>
    <row r="102" spans="2:3" ht="11.4" x14ac:dyDescent="0.2">
      <c r="B102" s="3" t="s">
        <v>109</v>
      </c>
      <c r="C102" s="3">
        <v>7</v>
      </c>
    </row>
    <row r="103" spans="2:3" ht="11.4" x14ac:dyDescent="0.2">
      <c r="B103" s="3"/>
    </row>
    <row r="104" spans="2:3" ht="11.4" x14ac:dyDescent="0.2">
      <c r="B104" s="3" t="s">
        <v>110</v>
      </c>
      <c r="C104" s="3">
        <v>20</v>
      </c>
    </row>
    <row r="105" spans="2:3" ht="11.4" x14ac:dyDescent="0.2">
      <c r="B105" s="3"/>
    </row>
    <row r="106" spans="2:3" ht="11.4" x14ac:dyDescent="0.2">
      <c r="B106" s="3" t="s">
        <v>111</v>
      </c>
      <c r="C106" s="3">
        <v>21</v>
      </c>
    </row>
  </sheetData>
  <phoneticPr fontId="4" type="noConversion"/>
  <pageMargins left="0.78740157480314965" right="0.59055118110236227" top="0.78740157480314965" bottom="0.78740157480314965" header="0.51181102362204722" footer="0.51181102362204722"/>
  <pageSetup paperSize="9" orientation="portrait" r:id="rId1"/>
  <headerFooter differentFirst="1" alignWithMargins="0">
    <oddHeader>&amp;C&amp;"Arial,Standard"&amp;8- &amp;P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showGridLines="0" zoomScaleNormal="100" zoomScaleSheetLayoutView="115" workbookViewId="0"/>
  </sheetViews>
  <sheetFormatPr baseColWidth="10" defaultColWidth="10.33203125" defaultRowHeight="10.8" x14ac:dyDescent="0.25"/>
  <cols>
    <col min="1" max="1" width="25" style="57" customWidth="1"/>
    <col min="2" max="2" width="42.5546875" style="57" customWidth="1"/>
    <col min="3" max="3" width="20.5546875" style="57" customWidth="1"/>
    <col min="4" max="4" width="5.88671875" style="57" customWidth="1"/>
    <col min="5" max="16384" width="10.33203125" style="57"/>
  </cols>
  <sheetData>
    <row r="1" spans="1:4" ht="21.75" customHeight="1" x14ac:dyDescent="0.25">
      <c r="A1" s="56" t="s">
        <v>104</v>
      </c>
    </row>
    <row r="3" spans="1:4" ht="12" x14ac:dyDescent="0.25">
      <c r="A3" s="170" t="s">
        <v>144</v>
      </c>
      <c r="B3" s="170"/>
      <c r="C3" s="170"/>
      <c r="D3" s="170"/>
    </row>
    <row r="4" spans="1:4" ht="12" x14ac:dyDescent="0.25">
      <c r="A4" s="58"/>
    </row>
    <row r="5" spans="1:4" ht="85.2" customHeight="1" x14ac:dyDescent="0.25">
      <c r="A5" s="171" t="s">
        <v>186</v>
      </c>
      <c r="B5" s="171"/>
      <c r="C5" s="171"/>
      <c r="D5" s="171"/>
    </row>
    <row r="6" spans="1:4" ht="12" x14ac:dyDescent="0.25">
      <c r="A6" s="59" t="s">
        <v>1</v>
      </c>
    </row>
    <row r="7" spans="1:4" ht="49.5" customHeight="1" x14ac:dyDescent="0.25">
      <c r="A7" s="169" t="s">
        <v>266</v>
      </c>
      <c r="B7" s="169"/>
      <c r="C7" s="169"/>
      <c r="D7" s="169"/>
    </row>
    <row r="8" spans="1:4" ht="12" x14ac:dyDescent="0.25">
      <c r="A8" s="60"/>
    </row>
    <row r="9" spans="1:4" ht="12" x14ac:dyDescent="0.25">
      <c r="A9" s="170" t="s">
        <v>145</v>
      </c>
      <c r="B9" s="170"/>
      <c r="C9" s="170"/>
      <c r="D9" s="170"/>
    </row>
    <row r="10" spans="1:4" ht="12" x14ac:dyDescent="0.25">
      <c r="A10" s="58"/>
    </row>
    <row r="11" spans="1:4" ht="31.5" customHeight="1" x14ac:dyDescent="0.25">
      <c r="A11" s="169" t="s">
        <v>146</v>
      </c>
      <c r="B11" s="169"/>
      <c r="C11" s="169"/>
      <c r="D11" s="169"/>
    </row>
    <row r="12" spans="1:4" ht="12" x14ac:dyDescent="0.25">
      <c r="A12" s="59"/>
    </row>
    <row r="13" spans="1:4" ht="12" x14ac:dyDescent="0.25">
      <c r="A13" s="172" t="s">
        <v>147</v>
      </c>
      <c r="B13" s="172"/>
      <c r="C13" s="172"/>
      <c r="D13" s="172"/>
    </row>
    <row r="14" spans="1:4" ht="12" x14ac:dyDescent="0.25">
      <c r="A14" s="58"/>
    </row>
    <row r="15" spans="1:4" ht="33.6" customHeight="1" x14ac:dyDescent="0.25">
      <c r="A15" s="169" t="s">
        <v>271</v>
      </c>
      <c r="B15" s="169"/>
      <c r="C15" s="169"/>
      <c r="D15" s="169"/>
    </row>
    <row r="16" spans="1:4" ht="31.95" customHeight="1" x14ac:dyDescent="0.25">
      <c r="A16" s="169" t="s">
        <v>272</v>
      </c>
      <c r="B16" s="169"/>
      <c r="C16" s="169"/>
      <c r="D16" s="169"/>
    </row>
    <row r="17" spans="1:4" ht="12" x14ac:dyDescent="0.25">
      <c r="A17" s="58"/>
    </row>
    <row r="18" spans="1:4" ht="12" x14ac:dyDescent="0.25">
      <c r="A18" s="170" t="s">
        <v>148</v>
      </c>
      <c r="B18" s="170"/>
      <c r="C18" s="170"/>
      <c r="D18" s="170"/>
    </row>
    <row r="20" spans="1:4" ht="12" x14ac:dyDescent="0.25">
      <c r="A20" s="170" t="s">
        <v>149</v>
      </c>
      <c r="B20" s="170"/>
      <c r="C20" s="170"/>
      <c r="D20" s="170"/>
    </row>
    <row r="21" spans="1:4" ht="12" x14ac:dyDescent="0.25">
      <c r="A21" s="59"/>
    </row>
    <row r="22" spans="1:4" ht="37.5" customHeight="1" x14ac:dyDescent="0.25">
      <c r="A22" s="169" t="s">
        <v>150</v>
      </c>
      <c r="B22" s="169"/>
      <c r="C22" s="169"/>
      <c r="D22" s="169"/>
    </row>
    <row r="23" spans="1:4" ht="38.25" customHeight="1" x14ac:dyDescent="0.25">
      <c r="A23" s="169" t="s">
        <v>151</v>
      </c>
      <c r="B23" s="169"/>
      <c r="C23" s="169"/>
      <c r="D23" s="169"/>
    </row>
    <row r="24" spans="1:4" ht="45.75" customHeight="1" x14ac:dyDescent="0.25">
      <c r="A24" s="169" t="s">
        <v>187</v>
      </c>
      <c r="B24" s="169"/>
      <c r="C24" s="169"/>
      <c r="D24" s="169"/>
    </row>
    <row r="25" spans="1:4" ht="18" customHeight="1" x14ac:dyDescent="0.25">
      <c r="A25" s="169" t="s">
        <v>152</v>
      </c>
      <c r="B25" s="169"/>
      <c r="C25" s="169"/>
      <c r="D25" s="169"/>
    </row>
    <row r="26" spans="1:4" ht="25.5" customHeight="1" x14ac:dyDescent="0.25">
      <c r="A26" s="169" t="s">
        <v>153</v>
      </c>
      <c r="B26" s="169"/>
      <c r="C26" s="169"/>
      <c r="D26" s="169"/>
    </row>
    <row r="27" spans="1:4" ht="26.25" customHeight="1" x14ac:dyDescent="0.25">
      <c r="A27" s="58"/>
    </row>
    <row r="43" spans="1:4" ht="13.2" customHeight="1" x14ac:dyDescent="0.25">
      <c r="A43" s="172" t="s">
        <v>154</v>
      </c>
      <c r="B43" s="172"/>
      <c r="C43" s="172"/>
      <c r="D43" s="172"/>
    </row>
    <row r="44" spans="1:4" ht="12" x14ac:dyDescent="0.25">
      <c r="A44" s="59"/>
    </row>
    <row r="45" spans="1:4" ht="12.6" customHeight="1" x14ac:dyDescent="0.25">
      <c r="A45" s="59" t="s">
        <v>155</v>
      </c>
    </row>
    <row r="46" spans="1:4" ht="12" x14ac:dyDescent="0.25">
      <c r="A46" s="59"/>
    </row>
    <row r="47" spans="1:4" ht="81" customHeight="1" x14ac:dyDescent="0.25">
      <c r="A47" s="169" t="s">
        <v>259</v>
      </c>
      <c r="B47" s="169"/>
      <c r="C47" s="169"/>
      <c r="D47" s="169"/>
    </row>
    <row r="48" spans="1:4" ht="12" x14ac:dyDescent="0.25">
      <c r="A48" s="61"/>
      <c r="B48" s="61"/>
      <c r="C48" s="61"/>
      <c r="D48" s="61"/>
    </row>
    <row r="49" spans="1:4" ht="12" x14ac:dyDescent="0.25">
      <c r="A49" s="172" t="s">
        <v>156</v>
      </c>
      <c r="B49" s="172"/>
      <c r="C49" s="172"/>
      <c r="D49" s="172"/>
    </row>
    <row r="50" spans="1:4" ht="12" x14ac:dyDescent="0.25">
      <c r="A50" s="59"/>
    </row>
    <row r="51" spans="1:4" ht="48.75" customHeight="1" x14ac:dyDescent="0.25">
      <c r="A51" s="169" t="s">
        <v>253</v>
      </c>
      <c r="B51" s="169"/>
      <c r="C51" s="169"/>
      <c r="D51" s="169"/>
    </row>
    <row r="52" spans="1:4" ht="11.25" customHeight="1" x14ac:dyDescent="0.25">
      <c r="A52" s="169" t="s">
        <v>157</v>
      </c>
      <c r="B52" s="169"/>
      <c r="C52" s="169"/>
      <c r="D52" s="169"/>
    </row>
    <row r="53" spans="1:4" ht="14.4" customHeight="1" x14ac:dyDescent="0.25">
      <c r="A53" s="58"/>
    </row>
    <row r="54" spans="1:4" ht="12" x14ac:dyDescent="0.25">
      <c r="A54" s="172" t="s">
        <v>12</v>
      </c>
      <c r="B54" s="172"/>
      <c r="C54" s="172"/>
      <c r="D54" s="172"/>
    </row>
    <row r="55" spans="1:4" ht="12" x14ac:dyDescent="0.25">
      <c r="A55" s="59"/>
    </row>
    <row r="56" spans="1:4" ht="35.25" customHeight="1" x14ac:dyDescent="0.25">
      <c r="A56" s="169" t="s">
        <v>158</v>
      </c>
      <c r="B56" s="169"/>
      <c r="C56" s="169"/>
      <c r="D56" s="169"/>
    </row>
    <row r="57" spans="1:4" ht="12" x14ac:dyDescent="0.25">
      <c r="A57" s="59"/>
    </row>
    <row r="58" spans="1:4" ht="12" customHeight="1" x14ac:dyDescent="0.25">
      <c r="A58" s="172" t="s">
        <v>159</v>
      </c>
      <c r="B58" s="172"/>
      <c r="C58" s="172"/>
      <c r="D58" s="172"/>
    </row>
    <row r="59" spans="1:4" ht="12" x14ac:dyDescent="0.25">
      <c r="A59" s="59"/>
    </row>
    <row r="60" spans="1:4" ht="12" customHeight="1" x14ac:dyDescent="0.25">
      <c r="A60" s="169" t="s">
        <v>160</v>
      </c>
      <c r="B60" s="169"/>
      <c r="C60" s="169"/>
      <c r="D60" s="169"/>
    </row>
    <row r="61" spans="1:4" ht="82.2" customHeight="1" x14ac:dyDescent="0.25">
      <c r="A61" s="169" t="s">
        <v>161</v>
      </c>
      <c r="B61" s="169"/>
      <c r="C61" s="169"/>
      <c r="D61" s="169"/>
    </row>
    <row r="62" spans="1:4" ht="12" x14ac:dyDescent="0.25">
      <c r="A62" s="58"/>
    </row>
    <row r="63" spans="1:4" ht="12" x14ac:dyDescent="0.25">
      <c r="A63" s="172" t="s">
        <v>162</v>
      </c>
      <c r="B63" s="172"/>
      <c r="C63" s="172"/>
      <c r="D63" s="172"/>
    </row>
    <row r="64" spans="1:4" ht="12" x14ac:dyDescent="0.25">
      <c r="A64" s="59"/>
    </row>
    <row r="65" spans="1:4" ht="71.25" customHeight="1" x14ac:dyDescent="0.25">
      <c r="A65" s="169" t="s">
        <v>188</v>
      </c>
      <c r="B65" s="169"/>
      <c r="C65" s="169"/>
      <c r="D65" s="169"/>
    </row>
    <row r="66" spans="1:4" ht="12" x14ac:dyDescent="0.25">
      <c r="A66" s="59"/>
    </row>
    <row r="67" spans="1:4" ht="12" customHeight="1" x14ac:dyDescent="0.25">
      <c r="A67" s="172" t="s">
        <v>319</v>
      </c>
      <c r="B67" s="172"/>
      <c r="C67" s="172"/>
      <c r="D67" s="172"/>
    </row>
    <row r="68" spans="1:4" ht="12" x14ac:dyDescent="0.25">
      <c r="A68" s="59"/>
    </row>
    <row r="69" spans="1:4" ht="33.75" customHeight="1" x14ac:dyDescent="0.25">
      <c r="A69" s="169" t="s">
        <v>163</v>
      </c>
      <c r="B69" s="169"/>
      <c r="C69" s="169"/>
      <c r="D69" s="169"/>
    </row>
    <row r="70" spans="1:4" ht="48.75" customHeight="1" x14ac:dyDescent="0.25">
      <c r="A70" s="169" t="s">
        <v>260</v>
      </c>
      <c r="B70" s="169"/>
      <c r="C70" s="169"/>
      <c r="D70" s="169"/>
    </row>
    <row r="71" spans="1:4" ht="22.5" customHeight="1" x14ac:dyDescent="0.25">
      <c r="A71" s="169" t="s">
        <v>320</v>
      </c>
      <c r="B71" s="169"/>
      <c r="C71" s="169"/>
      <c r="D71" s="169"/>
    </row>
    <row r="79" spans="1:4" ht="12" customHeight="1" x14ac:dyDescent="0.25">
      <c r="A79" s="172" t="s">
        <v>164</v>
      </c>
      <c r="B79" s="172"/>
      <c r="C79" s="172"/>
      <c r="D79" s="172"/>
    </row>
    <row r="80" spans="1:4" ht="12" x14ac:dyDescent="0.25">
      <c r="A80" s="62"/>
    </row>
    <row r="81" spans="1:4" ht="12" customHeight="1" x14ac:dyDescent="0.25">
      <c r="A81" s="169" t="s">
        <v>165</v>
      </c>
      <c r="B81" s="169"/>
      <c r="C81" s="169"/>
      <c r="D81" s="169"/>
    </row>
    <row r="82" spans="1:4" ht="12" x14ac:dyDescent="0.25">
      <c r="A82" s="63"/>
    </row>
    <row r="83" spans="1:4" ht="23.25" customHeight="1" x14ac:dyDescent="0.25">
      <c r="A83" s="169" t="s">
        <v>166</v>
      </c>
      <c r="B83" s="169"/>
      <c r="C83" s="169"/>
      <c r="D83" s="169"/>
    </row>
    <row r="85" spans="1:4" ht="13.8" x14ac:dyDescent="0.3">
      <c r="A85" s="64"/>
      <c r="B85" s="63"/>
      <c r="C85" s="54"/>
      <c r="D85" s="54"/>
    </row>
    <row r="86" spans="1:4" ht="17.25" customHeight="1" x14ac:dyDescent="0.25">
      <c r="A86" s="65" t="s">
        <v>167</v>
      </c>
      <c r="B86" s="66" t="s">
        <v>168</v>
      </c>
      <c r="C86" s="67" t="s">
        <v>169</v>
      </c>
    </row>
    <row r="87" spans="1:4" ht="36" customHeight="1" x14ac:dyDescent="0.25">
      <c r="A87" s="173" t="s">
        <v>254</v>
      </c>
      <c r="B87" s="68" t="s">
        <v>273</v>
      </c>
      <c r="C87" s="69" t="s">
        <v>170</v>
      </c>
    </row>
    <row r="88" spans="1:4" ht="13.2" x14ac:dyDescent="0.25">
      <c r="A88" s="174"/>
      <c r="B88" s="70" t="s">
        <v>274</v>
      </c>
      <c r="C88" s="71" t="s">
        <v>171</v>
      </c>
    </row>
    <row r="89" spans="1:4" ht="13.8" x14ac:dyDescent="0.25">
      <c r="A89" s="175"/>
      <c r="B89" s="72"/>
      <c r="C89" s="73"/>
    </row>
    <row r="90" spans="1:4" ht="12" x14ac:dyDescent="0.25">
      <c r="A90" s="176" t="s">
        <v>172</v>
      </c>
      <c r="B90" s="66"/>
      <c r="C90" s="74"/>
    </row>
    <row r="91" spans="1:4" ht="12.75" customHeight="1" x14ac:dyDescent="0.25">
      <c r="A91" s="177"/>
      <c r="B91" s="70" t="s">
        <v>173</v>
      </c>
      <c r="C91" s="71" t="s">
        <v>170</v>
      </c>
    </row>
    <row r="92" spans="1:4" ht="12.75" customHeight="1" x14ac:dyDescent="0.25">
      <c r="A92" s="177"/>
      <c r="B92" s="70"/>
      <c r="C92" s="75"/>
    </row>
    <row r="93" spans="1:4" ht="24" customHeight="1" x14ac:dyDescent="0.25">
      <c r="A93" s="177"/>
      <c r="B93" s="70" t="s">
        <v>174</v>
      </c>
      <c r="C93" s="71" t="s">
        <v>170</v>
      </c>
    </row>
    <row r="94" spans="1:4" ht="12.75" customHeight="1" x14ac:dyDescent="0.25">
      <c r="A94" s="177"/>
      <c r="B94" s="70"/>
      <c r="C94" s="71"/>
    </row>
    <row r="95" spans="1:4" ht="12.75" customHeight="1" x14ac:dyDescent="0.25">
      <c r="A95" s="177"/>
      <c r="B95" s="70" t="s">
        <v>173</v>
      </c>
      <c r="C95" s="71" t="s">
        <v>171</v>
      </c>
    </row>
    <row r="96" spans="1:4" ht="12.75" customHeight="1" x14ac:dyDescent="0.25">
      <c r="A96" s="177"/>
      <c r="B96" s="70" t="s">
        <v>175</v>
      </c>
      <c r="C96" s="71"/>
    </row>
    <row r="97" spans="1:4" ht="6" customHeight="1" x14ac:dyDescent="0.25">
      <c r="A97" s="178"/>
      <c r="B97" s="76"/>
      <c r="C97" s="77"/>
    </row>
    <row r="98" spans="1:4" ht="12" x14ac:dyDescent="0.25">
      <c r="A98" s="78"/>
      <c r="B98" s="179" t="s">
        <v>177</v>
      </c>
      <c r="C98" s="71"/>
    </row>
    <row r="99" spans="1:4" ht="12" x14ac:dyDescent="0.25">
      <c r="A99" s="78" t="s">
        <v>176</v>
      </c>
      <c r="B99" s="179"/>
      <c r="C99" s="71" t="s">
        <v>170</v>
      </c>
    </row>
    <row r="100" spans="1:4" ht="12.75" customHeight="1" x14ac:dyDescent="0.25">
      <c r="A100" s="78"/>
      <c r="B100" s="179"/>
      <c r="C100" s="71"/>
    </row>
    <row r="101" spans="1:4" ht="12.75" customHeight="1" x14ac:dyDescent="0.25">
      <c r="A101" s="78" t="s">
        <v>178</v>
      </c>
      <c r="B101" s="179"/>
      <c r="C101" s="71" t="s">
        <v>171</v>
      </c>
    </row>
    <row r="102" spans="1:4" ht="13.5" customHeight="1" x14ac:dyDescent="0.25">
      <c r="A102" s="79"/>
      <c r="B102" s="180"/>
      <c r="C102" s="77"/>
    </row>
    <row r="103" spans="1:4" ht="13.8" x14ac:dyDescent="0.3">
      <c r="A103" s="63"/>
      <c r="B103" s="54"/>
      <c r="C103" s="54"/>
    </row>
    <row r="104" spans="1:4" ht="13.8" x14ac:dyDescent="0.3">
      <c r="A104" s="63"/>
      <c r="B104" s="54"/>
      <c r="C104" s="54"/>
    </row>
    <row r="105" spans="1:4" ht="13.8" x14ac:dyDescent="0.3">
      <c r="A105" s="63" t="s">
        <v>179</v>
      </c>
      <c r="B105" s="54"/>
      <c r="C105" s="54"/>
    </row>
    <row r="109" spans="1:4" ht="12.75" customHeight="1" x14ac:dyDescent="0.25">
      <c r="A109" s="172" t="s">
        <v>180</v>
      </c>
      <c r="B109" s="172"/>
      <c r="C109" s="172"/>
      <c r="D109" s="172"/>
    </row>
    <row r="110" spans="1:4" ht="13.8" x14ac:dyDescent="0.3">
      <c r="A110" s="58"/>
      <c r="B110" s="54"/>
    </row>
    <row r="111" spans="1:4" ht="26.25" customHeight="1" x14ac:dyDescent="0.25">
      <c r="A111" s="169" t="s">
        <v>181</v>
      </c>
      <c r="B111" s="169"/>
      <c r="C111" s="169"/>
      <c r="D111" s="169"/>
    </row>
    <row r="112" spans="1:4" ht="13.8" x14ac:dyDescent="0.3">
      <c r="A112" s="58"/>
      <c r="B112" s="54"/>
    </row>
    <row r="113" spans="1:4" ht="13.8" x14ac:dyDescent="0.3">
      <c r="A113" s="59" t="s">
        <v>182</v>
      </c>
      <c r="B113" s="54"/>
    </row>
    <row r="114" spans="1:4" ht="13.8" x14ac:dyDescent="0.3">
      <c r="A114" s="58"/>
      <c r="B114" s="54"/>
    </row>
    <row r="115" spans="1:4" ht="12" x14ac:dyDescent="0.25">
      <c r="A115" s="169" t="s">
        <v>183</v>
      </c>
      <c r="B115" s="169"/>
      <c r="C115" s="169"/>
      <c r="D115" s="169"/>
    </row>
    <row r="116" spans="1:4" ht="12" x14ac:dyDescent="0.25">
      <c r="A116" s="169" t="s">
        <v>184</v>
      </c>
      <c r="B116" s="169"/>
      <c r="C116" s="169"/>
      <c r="D116" s="169"/>
    </row>
    <row r="117" spans="1:4" ht="12" x14ac:dyDescent="0.25">
      <c r="A117" s="169" t="s">
        <v>185</v>
      </c>
      <c r="B117" s="169"/>
      <c r="C117" s="169"/>
      <c r="D117" s="169"/>
    </row>
  </sheetData>
  <mergeCells count="42">
    <mergeCell ref="A109:D109"/>
    <mergeCell ref="A111:D111"/>
    <mergeCell ref="A115:D115"/>
    <mergeCell ref="A116:D116"/>
    <mergeCell ref="A117:D117"/>
    <mergeCell ref="A87:A89"/>
    <mergeCell ref="A90:A97"/>
    <mergeCell ref="B98:B102"/>
    <mergeCell ref="A71:D71"/>
    <mergeCell ref="A79:D79"/>
    <mergeCell ref="A81:D81"/>
    <mergeCell ref="A83:D83"/>
    <mergeCell ref="A70:D70"/>
    <mergeCell ref="A52:D52"/>
    <mergeCell ref="A54:D54"/>
    <mergeCell ref="A56:D56"/>
    <mergeCell ref="A58:D58"/>
    <mergeCell ref="A60:D60"/>
    <mergeCell ref="A61:D61"/>
    <mergeCell ref="A63:D63"/>
    <mergeCell ref="A65:D65"/>
    <mergeCell ref="A67:D67"/>
    <mergeCell ref="A69:D69"/>
    <mergeCell ref="A51:D51"/>
    <mergeCell ref="A23:D23"/>
    <mergeCell ref="A24:D24"/>
    <mergeCell ref="A25:D25"/>
    <mergeCell ref="A26:D26"/>
    <mergeCell ref="A43:D43"/>
    <mergeCell ref="A47:D47"/>
    <mergeCell ref="A49:D49"/>
    <mergeCell ref="A22:D22"/>
    <mergeCell ref="A3:D3"/>
    <mergeCell ref="A5:D5"/>
    <mergeCell ref="A7:D7"/>
    <mergeCell ref="A9:D9"/>
    <mergeCell ref="A11:D11"/>
    <mergeCell ref="A13:D13"/>
    <mergeCell ref="A15:D15"/>
    <mergeCell ref="A16:D16"/>
    <mergeCell ref="A18:D18"/>
    <mergeCell ref="A20:D20"/>
  </mergeCells>
  <pageMargins left="0.59055118110236227" right="0.39370078740157483" top="0.78740157480314965" bottom="0.78740157480314965" header="0.51181102362204722" footer="0.51181102362204722"/>
  <pageSetup paperSize="9" firstPageNumber="3" orientation="portrait" useFirstPageNumber="1" r:id="rId1"/>
  <headerFooter alignWithMargins="0">
    <oddHeader>&amp;C&amp;"Arial,Standard"&amp;8- &amp;P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5"/>
  <sheetViews>
    <sheetView showGridLines="0" view="pageBreakPreview" zoomScaleNormal="110" zoomScaleSheetLayoutView="100" workbookViewId="0"/>
  </sheetViews>
  <sheetFormatPr baseColWidth="10" defaultColWidth="11.44140625" defaultRowHeight="12.6" x14ac:dyDescent="0.25"/>
  <cols>
    <col min="1" max="1" width="94.6640625" style="14" customWidth="1"/>
    <col min="2" max="3" width="11.44140625" style="5"/>
    <col min="4" max="4" width="8" style="5" customWidth="1"/>
    <col min="5" max="256" width="11.44140625" style="5"/>
    <col min="257" max="257" width="92.88671875" style="5" customWidth="1"/>
    <col min="258" max="259" width="11.44140625" style="5"/>
    <col min="260" max="260" width="8" style="5" customWidth="1"/>
    <col min="261" max="512" width="11.44140625" style="5"/>
    <col min="513" max="513" width="92.88671875" style="5" customWidth="1"/>
    <col min="514" max="515" width="11.44140625" style="5"/>
    <col min="516" max="516" width="8" style="5" customWidth="1"/>
    <col min="517" max="768" width="11.44140625" style="5"/>
    <col min="769" max="769" width="92.88671875" style="5" customWidth="1"/>
    <col min="770" max="771" width="11.44140625" style="5"/>
    <col min="772" max="772" width="8" style="5" customWidth="1"/>
    <col min="773" max="1024" width="11.44140625" style="5"/>
    <col min="1025" max="1025" width="92.88671875" style="5" customWidth="1"/>
    <col min="1026" max="1027" width="11.44140625" style="5"/>
    <col min="1028" max="1028" width="8" style="5" customWidth="1"/>
    <col min="1029" max="1280" width="11.44140625" style="5"/>
    <col min="1281" max="1281" width="92.88671875" style="5" customWidth="1"/>
    <col min="1282" max="1283" width="11.44140625" style="5"/>
    <col min="1284" max="1284" width="8" style="5" customWidth="1"/>
    <col min="1285" max="1536" width="11.44140625" style="5"/>
    <col min="1537" max="1537" width="92.88671875" style="5" customWidth="1"/>
    <col min="1538" max="1539" width="11.44140625" style="5"/>
    <col min="1540" max="1540" width="8" style="5" customWidth="1"/>
    <col min="1541" max="1792" width="11.44140625" style="5"/>
    <col min="1793" max="1793" width="92.88671875" style="5" customWidth="1"/>
    <col min="1794" max="1795" width="11.44140625" style="5"/>
    <col min="1796" max="1796" width="8" style="5" customWidth="1"/>
    <col min="1797" max="2048" width="11.44140625" style="5"/>
    <col min="2049" max="2049" width="92.88671875" style="5" customWidth="1"/>
    <col min="2050" max="2051" width="11.44140625" style="5"/>
    <col min="2052" max="2052" width="8" style="5" customWidth="1"/>
    <col min="2053" max="2304" width="11.44140625" style="5"/>
    <col min="2305" max="2305" width="92.88671875" style="5" customWidth="1"/>
    <col min="2306" max="2307" width="11.44140625" style="5"/>
    <col min="2308" max="2308" width="8" style="5" customWidth="1"/>
    <col min="2309" max="2560" width="11.44140625" style="5"/>
    <col min="2561" max="2561" width="92.88671875" style="5" customWidth="1"/>
    <col min="2562" max="2563" width="11.44140625" style="5"/>
    <col min="2564" max="2564" width="8" style="5" customWidth="1"/>
    <col min="2565" max="2816" width="11.44140625" style="5"/>
    <col min="2817" max="2817" width="92.88671875" style="5" customWidth="1"/>
    <col min="2818" max="2819" width="11.44140625" style="5"/>
    <col min="2820" max="2820" width="8" style="5" customWidth="1"/>
    <col min="2821" max="3072" width="11.44140625" style="5"/>
    <col min="3073" max="3073" width="92.88671875" style="5" customWidth="1"/>
    <col min="3074" max="3075" width="11.44140625" style="5"/>
    <col min="3076" max="3076" width="8" style="5" customWidth="1"/>
    <col min="3077" max="3328" width="11.44140625" style="5"/>
    <col min="3329" max="3329" width="92.88671875" style="5" customWidth="1"/>
    <col min="3330" max="3331" width="11.44140625" style="5"/>
    <col min="3332" max="3332" width="8" style="5" customWidth="1"/>
    <col min="3333" max="3584" width="11.44140625" style="5"/>
    <col min="3585" max="3585" width="92.88671875" style="5" customWidth="1"/>
    <col min="3586" max="3587" width="11.44140625" style="5"/>
    <col min="3588" max="3588" width="8" style="5" customWidth="1"/>
    <col min="3589" max="3840" width="11.44140625" style="5"/>
    <col min="3841" max="3841" width="92.88671875" style="5" customWidth="1"/>
    <col min="3842" max="3843" width="11.44140625" style="5"/>
    <col min="3844" max="3844" width="8" style="5" customWidth="1"/>
    <col min="3845" max="4096" width="11.44140625" style="5"/>
    <col min="4097" max="4097" width="92.88671875" style="5" customWidth="1"/>
    <col min="4098" max="4099" width="11.44140625" style="5"/>
    <col min="4100" max="4100" width="8" style="5" customWidth="1"/>
    <col min="4101" max="4352" width="11.44140625" style="5"/>
    <col min="4353" max="4353" width="92.88671875" style="5" customWidth="1"/>
    <col min="4354" max="4355" width="11.44140625" style="5"/>
    <col min="4356" max="4356" width="8" style="5" customWidth="1"/>
    <col min="4357" max="4608" width="11.44140625" style="5"/>
    <col min="4609" max="4609" width="92.88671875" style="5" customWidth="1"/>
    <col min="4610" max="4611" width="11.44140625" style="5"/>
    <col min="4612" max="4612" width="8" style="5" customWidth="1"/>
    <col min="4613" max="4864" width="11.44140625" style="5"/>
    <col min="4865" max="4865" width="92.88671875" style="5" customWidth="1"/>
    <col min="4866" max="4867" width="11.44140625" style="5"/>
    <col min="4868" max="4868" width="8" style="5" customWidth="1"/>
    <col min="4869" max="5120" width="11.44140625" style="5"/>
    <col min="5121" max="5121" width="92.88671875" style="5" customWidth="1"/>
    <col min="5122" max="5123" width="11.44140625" style="5"/>
    <col min="5124" max="5124" width="8" style="5" customWidth="1"/>
    <col min="5125" max="5376" width="11.44140625" style="5"/>
    <col min="5377" max="5377" width="92.88671875" style="5" customWidth="1"/>
    <col min="5378" max="5379" width="11.44140625" style="5"/>
    <col min="5380" max="5380" width="8" style="5" customWidth="1"/>
    <col min="5381" max="5632" width="11.44140625" style="5"/>
    <col min="5633" max="5633" width="92.88671875" style="5" customWidth="1"/>
    <col min="5634" max="5635" width="11.44140625" style="5"/>
    <col min="5636" max="5636" width="8" style="5" customWidth="1"/>
    <col min="5637" max="5888" width="11.44140625" style="5"/>
    <col min="5889" max="5889" width="92.88671875" style="5" customWidth="1"/>
    <col min="5890" max="5891" width="11.44140625" style="5"/>
    <col min="5892" max="5892" width="8" style="5" customWidth="1"/>
    <col min="5893" max="6144" width="11.44140625" style="5"/>
    <col min="6145" max="6145" width="92.88671875" style="5" customWidth="1"/>
    <col min="6146" max="6147" width="11.44140625" style="5"/>
    <col min="6148" max="6148" width="8" style="5" customWidth="1"/>
    <col min="6149" max="6400" width="11.44140625" style="5"/>
    <col min="6401" max="6401" width="92.88671875" style="5" customWidth="1"/>
    <col min="6402" max="6403" width="11.44140625" style="5"/>
    <col min="6404" max="6404" width="8" style="5" customWidth="1"/>
    <col min="6405" max="6656" width="11.44140625" style="5"/>
    <col min="6657" max="6657" width="92.88671875" style="5" customWidth="1"/>
    <col min="6658" max="6659" width="11.44140625" style="5"/>
    <col min="6660" max="6660" width="8" style="5" customWidth="1"/>
    <col min="6661" max="6912" width="11.44140625" style="5"/>
    <col min="6913" max="6913" width="92.88671875" style="5" customWidth="1"/>
    <col min="6914" max="6915" width="11.44140625" style="5"/>
    <col min="6916" max="6916" width="8" style="5" customWidth="1"/>
    <col min="6917" max="7168" width="11.44140625" style="5"/>
    <col min="7169" max="7169" width="92.88671875" style="5" customWidth="1"/>
    <col min="7170" max="7171" width="11.44140625" style="5"/>
    <col min="7172" max="7172" width="8" style="5" customWidth="1"/>
    <col min="7173" max="7424" width="11.44140625" style="5"/>
    <col min="7425" max="7425" width="92.88671875" style="5" customWidth="1"/>
    <col min="7426" max="7427" width="11.44140625" style="5"/>
    <col min="7428" max="7428" width="8" style="5" customWidth="1"/>
    <col min="7429" max="7680" width="11.44140625" style="5"/>
    <col min="7681" max="7681" width="92.88671875" style="5" customWidth="1"/>
    <col min="7682" max="7683" width="11.44140625" style="5"/>
    <col min="7684" max="7684" width="8" style="5" customWidth="1"/>
    <col min="7685" max="7936" width="11.44140625" style="5"/>
    <col min="7937" max="7937" width="92.88671875" style="5" customWidth="1"/>
    <col min="7938" max="7939" width="11.44140625" style="5"/>
    <col min="7940" max="7940" width="8" style="5" customWidth="1"/>
    <col min="7941" max="8192" width="11.44140625" style="5"/>
    <col min="8193" max="8193" width="92.88671875" style="5" customWidth="1"/>
    <col min="8194" max="8195" width="11.44140625" style="5"/>
    <col min="8196" max="8196" width="8" style="5" customWidth="1"/>
    <col min="8197" max="8448" width="11.44140625" style="5"/>
    <col min="8449" max="8449" width="92.88671875" style="5" customWidth="1"/>
    <col min="8450" max="8451" width="11.44140625" style="5"/>
    <col min="8452" max="8452" width="8" style="5" customWidth="1"/>
    <col min="8453" max="8704" width="11.44140625" style="5"/>
    <col min="8705" max="8705" width="92.88671875" style="5" customWidth="1"/>
    <col min="8706" max="8707" width="11.44140625" style="5"/>
    <col min="8708" max="8708" width="8" style="5" customWidth="1"/>
    <col min="8709" max="8960" width="11.44140625" style="5"/>
    <col min="8961" max="8961" width="92.88671875" style="5" customWidth="1"/>
    <col min="8962" max="8963" width="11.44140625" style="5"/>
    <col min="8964" max="8964" width="8" style="5" customWidth="1"/>
    <col min="8965" max="9216" width="11.44140625" style="5"/>
    <col min="9217" max="9217" width="92.88671875" style="5" customWidth="1"/>
    <col min="9218" max="9219" width="11.44140625" style="5"/>
    <col min="9220" max="9220" width="8" style="5" customWidth="1"/>
    <col min="9221" max="9472" width="11.44140625" style="5"/>
    <col min="9473" max="9473" width="92.88671875" style="5" customWidth="1"/>
    <col min="9474" max="9475" width="11.44140625" style="5"/>
    <col min="9476" max="9476" width="8" style="5" customWidth="1"/>
    <col min="9477" max="9728" width="11.44140625" style="5"/>
    <col min="9729" max="9729" width="92.88671875" style="5" customWidth="1"/>
    <col min="9730" max="9731" width="11.44140625" style="5"/>
    <col min="9732" max="9732" width="8" style="5" customWidth="1"/>
    <col min="9733" max="9984" width="11.44140625" style="5"/>
    <col min="9985" max="9985" width="92.88671875" style="5" customWidth="1"/>
    <col min="9986" max="9987" width="11.44140625" style="5"/>
    <col min="9988" max="9988" width="8" style="5" customWidth="1"/>
    <col min="9989" max="10240" width="11.44140625" style="5"/>
    <col min="10241" max="10241" width="92.88671875" style="5" customWidth="1"/>
    <col min="10242" max="10243" width="11.44140625" style="5"/>
    <col min="10244" max="10244" width="8" style="5" customWidth="1"/>
    <col min="10245" max="10496" width="11.44140625" style="5"/>
    <col min="10497" max="10497" width="92.88671875" style="5" customWidth="1"/>
    <col min="10498" max="10499" width="11.44140625" style="5"/>
    <col min="10500" max="10500" width="8" style="5" customWidth="1"/>
    <col min="10501" max="10752" width="11.44140625" style="5"/>
    <col min="10753" max="10753" width="92.88671875" style="5" customWidth="1"/>
    <col min="10754" max="10755" width="11.44140625" style="5"/>
    <col min="10756" max="10756" width="8" style="5" customWidth="1"/>
    <col min="10757" max="11008" width="11.44140625" style="5"/>
    <col min="11009" max="11009" width="92.88671875" style="5" customWidth="1"/>
    <col min="11010" max="11011" width="11.44140625" style="5"/>
    <col min="11012" max="11012" width="8" style="5" customWidth="1"/>
    <col min="11013" max="11264" width="11.44140625" style="5"/>
    <col min="11265" max="11265" width="92.88671875" style="5" customWidth="1"/>
    <col min="11266" max="11267" width="11.44140625" style="5"/>
    <col min="11268" max="11268" width="8" style="5" customWidth="1"/>
    <col min="11269" max="11520" width="11.44140625" style="5"/>
    <col min="11521" max="11521" width="92.88671875" style="5" customWidth="1"/>
    <col min="11522" max="11523" width="11.44140625" style="5"/>
    <col min="11524" max="11524" width="8" style="5" customWidth="1"/>
    <col min="11525" max="11776" width="11.44140625" style="5"/>
    <col min="11777" max="11777" width="92.88671875" style="5" customWidth="1"/>
    <col min="11778" max="11779" width="11.44140625" style="5"/>
    <col min="11780" max="11780" width="8" style="5" customWidth="1"/>
    <col min="11781" max="12032" width="11.44140625" style="5"/>
    <col min="12033" max="12033" width="92.88671875" style="5" customWidth="1"/>
    <col min="12034" max="12035" width="11.44140625" style="5"/>
    <col min="12036" max="12036" width="8" style="5" customWidth="1"/>
    <col min="12037" max="12288" width="11.44140625" style="5"/>
    <col min="12289" max="12289" width="92.88671875" style="5" customWidth="1"/>
    <col min="12290" max="12291" width="11.44140625" style="5"/>
    <col min="12292" max="12292" width="8" style="5" customWidth="1"/>
    <col min="12293" max="12544" width="11.44140625" style="5"/>
    <col min="12545" max="12545" width="92.88671875" style="5" customWidth="1"/>
    <col min="12546" max="12547" width="11.44140625" style="5"/>
    <col min="12548" max="12548" width="8" style="5" customWidth="1"/>
    <col min="12549" max="12800" width="11.44140625" style="5"/>
    <col min="12801" max="12801" width="92.88671875" style="5" customWidth="1"/>
    <col min="12802" max="12803" width="11.44140625" style="5"/>
    <col min="12804" max="12804" width="8" style="5" customWidth="1"/>
    <col min="12805" max="13056" width="11.44140625" style="5"/>
    <col min="13057" max="13057" width="92.88671875" style="5" customWidth="1"/>
    <col min="13058" max="13059" width="11.44140625" style="5"/>
    <col min="13060" max="13060" width="8" style="5" customWidth="1"/>
    <col min="13061" max="13312" width="11.44140625" style="5"/>
    <col min="13313" max="13313" width="92.88671875" style="5" customWidth="1"/>
    <col min="13314" max="13315" width="11.44140625" style="5"/>
    <col min="13316" max="13316" width="8" style="5" customWidth="1"/>
    <col min="13317" max="13568" width="11.44140625" style="5"/>
    <col min="13569" max="13569" width="92.88671875" style="5" customWidth="1"/>
    <col min="13570" max="13571" width="11.44140625" style="5"/>
    <col min="13572" max="13572" width="8" style="5" customWidth="1"/>
    <col min="13573" max="13824" width="11.44140625" style="5"/>
    <col min="13825" max="13825" width="92.88671875" style="5" customWidth="1"/>
    <col min="13826" max="13827" width="11.44140625" style="5"/>
    <col min="13828" max="13828" width="8" style="5" customWidth="1"/>
    <col min="13829" max="14080" width="11.44140625" style="5"/>
    <col min="14081" max="14081" width="92.88671875" style="5" customWidth="1"/>
    <col min="14082" max="14083" width="11.44140625" style="5"/>
    <col min="14084" max="14084" width="8" style="5" customWidth="1"/>
    <col min="14085" max="14336" width="11.44140625" style="5"/>
    <col min="14337" max="14337" width="92.88671875" style="5" customWidth="1"/>
    <col min="14338" max="14339" width="11.44140625" style="5"/>
    <col min="14340" max="14340" width="8" style="5" customWidth="1"/>
    <col min="14341" max="14592" width="11.44140625" style="5"/>
    <col min="14593" max="14593" width="92.88671875" style="5" customWidth="1"/>
    <col min="14594" max="14595" width="11.44140625" style="5"/>
    <col min="14596" max="14596" width="8" style="5" customWidth="1"/>
    <col min="14597" max="14848" width="11.44140625" style="5"/>
    <col min="14849" max="14849" width="92.88671875" style="5" customWidth="1"/>
    <col min="14850" max="14851" width="11.44140625" style="5"/>
    <col min="14852" max="14852" width="8" style="5" customWidth="1"/>
    <col min="14853" max="15104" width="11.44140625" style="5"/>
    <col min="15105" max="15105" width="92.88671875" style="5" customWidth="1"/>
    <col min="15106" max="15107" width="11.44140625" style="5"/>
    <col min="15108" max="15108" width="8" style="5" customWidth="1"/>
    <col min="15109" max="15360" width="11.44140625" style="5"/>
    <col min="15361" max="15361" width="92.88671875" style="5" customWidth="1"/>
    <col min="15362" max="15363" width="11.44140625" style="5"/>
    <col min="15364" max="15364" width="8" style="5" customWidth="1"/>
    <col min="15365" max="15616" width="11.44140625" style="5"/>
    <col min="15617" max="15617" width="92.88671875" style="5" customWidth="1"/>
    <col min="15618" max="15619" width="11.44140625" style="5"/>
    <col min="15620" max="15620" width="8" style="5" customWidth="1"/>
    <col min="15621" max="15872" width="11.44140625" style="5"/>
    <col min="15873" max="15873" width="92.88671875" style="5" customWidth="1"/>
    <col min="15874" max="15875" width="11.44140625" style="5"/>
    <col min="15876" max="15876" width="8" style="5" customWidth="1"/>
    <col min="15877" max="16128" width="11.44140625" style="5"/>
    <col min="16129" max="16129" width="92.88671875" style="5" customWidth="1"/>
    <col min="16130" max="16131" width="11.44140625" style="5"/>
    <col min="16132" max="16132" width="8" style="5" customWidth="1"/>
    <col min="16133" max="16384" width="11.44140625" style="5"/>
  </cols>
  <sheetData>
    <row r="1" spans="1:1" x14ac:dyDescent="0.25">
      <c r="A1" s="13"/>
    </row>
    <row r="65" spans="1:1" x14ac:dyDescent="0.25">
      <c r="A65" s="14" t="s">
        <v>248</v>
      </c>
    </row>
  </sheetData>
  <pageMargins left="0.78740157480314965" right="0.78740157480314965" top="0.78740157480314965" bottom="0.78740157480314965" header="0.51181102362204722" footer="0.51181102362204722"/>
  <pageSetup paperSize="9" firstPageNumber="6" orientation="portrait" useFirstPageNumber="1" r:id="rId1"/>
  <headerFooter alignWithMargins="0">
    <oddHeader>&amp;C&amp;"Arial,Standard"&amp;8-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F2" sqref="F2"/>
    </sheetView>
  </sheetViews>
  <sheetFormatPr baseColWidth="10" defaultColWidth="11.44140625" defaultRowHeight="13.2" x14ac:dyDescent="0.25"/>
  <cols>
    <col min="1" max="1" width="6.5546875" style="24" customWidth="1"/>
    <col min="2" max="2" width="22.33203125" style="24" customWidth="1"/>
    <col min="3" max="3" width="17.88671875" style="24" customWidth="1"/>
    <col min="4" max="4" width="18" style="24" customWidth="1"/>
    <col min="5" max="5" width="4.6640625" style="24" customWidth="1"/>
    <col min="6" max="16384" width="11.44140625" style="24"/>
  </cols>
  <sheetData>
    <row r="1" spans="1:6" s="16" customFormat="1" ht="24" customHeight="1" x14ac:dyDescent="0.25">
      <c r="A1" s="186" t="s">
        <v>264</v>
      </c>
      <c r="B1" s="186"/>
      <c r="C1" s="15" t="s">
        <v>269</v>
      </c>
      <c r="D1" s="15" t="s">
        <v>312</v>
      </c>
      <c r="F1" s="16">
        <v>2019</v>
      </c>
    </row>
    <row r="2" spans="1:6" s="16" customFormat="1" ht="19.649999999999999" customHeight="1" x14ac:dyDescent="0.2">
      <c r="A2" s="182" t="s">
        <v>220</v>
      </c>
      <c r="B2" s="182"/>
      <c r="C2" s="17">
        <v>1565</v>
      </c>
      <c r="D2" s="17">
        <v>1502</v>
      </c>
      <c r="F2" s="28">
        <f>(D2/$D$9)*100</f>
        <v>57.393962552541076</v>
      </c>
    </row>
    <row r="3" spans="1:6" s="16" customFormat="1" ht="19.649999999999999" customHeight="1" x14ac:dyDescent="0.2">
      <c r="A3" s="181" t="s">
        <v>221</v>
      </c>
      <c r="B3" s="181"/>
      <c r="C3" s="18">
        <v>595</v>
      </c>
      <c r="D3" s="18">
        <v>563</v>
      </c>
      <c r="F3" s="28">
        <f t="shared" ref="F3:F7" si="0">(D3/$D$9)*100</f>
        <v>21.513183034008406</v>
      </c>
    </row>
    <row r="4" spans="1:6" s="16" customFormat="1" ht="19.649999999999999" customHeight="1" x14ac:dyDescent="0.2">
      <c r="A4" s="182" t="s">
        <v>222</v>
      </c>
      <c r="B4" s="182"/>
      <c r="C4" s="17">
        <v>298</v>
      </c>
      <c r="D4" s="17">
        <v>283</v>
      </c>
      <c r="F4" s="28">
        <f>(D4/$D$9)*100</f>
        <v>10.813909056171187</v>
      </c>
    </row>
    <row r="5" spans="1:6" s="16" customFormat="1" ht="19.649999999999999" customHeight="1" x14ac:dyDescent="0.2">
      <c r="A5" s="181" t="s">
        <v>223</v>
      </c>
      <c r="B5" s="181"/>
      <c r="C5" s="18">
        <v>194</v>
      </c>
      <c r="D5" s="18">
        <v>187</v>
      </c>
      <c r="F5" s="28">
        <f t="shared" si="0"/>
        <v>7.1455865494841424</v>
      </c>
    </row>
    <row r="6" spans="1:6" s="16" customFormat="1" ht="19.649999999999999" customHeight="1" x14ac:dyDescent="0.2">
      <c r="A6" s="182" t="s">
        <v>224</v>
      </c>
      <c r="B6" s="182"/>
      <c r="C6" s="17">
        <v>61</v>
      </c>
      <c r="D6" s="17">
        <v>57</v>
      </c>
      <c r="F6" s="28">
        <f t="shared" si="0"/>
        <v>2.1780664883454337</v>
      </c>
    </row>
    <row r="7" spans="1:6" s="16" customFormat="1" ht="19.649999999999999" customHeight="1" x14ac:dyDescent="0.2">
      <c r="A7" s="181" t="s">
        <v>225</v>
      </c>
      <c r="B7" s="181"/>
      <c r="C7" s="18">
        <v>24</v>
      </c>
      <c r="D7" s="18">
        <v>25</v>
      </c>
      <c r="F7" s="28">
        <f t="shared" si="0"/>
        <v>0.95529231944975168</v>
      </c>
    </row>
    <row r="8" spans="1:6" s="16" customFormat="1" ht="11.1" customHeight="1" x14ac:dyDescent="0.2">
      <c r="A8" s="182"/>
      <c r="B8" s="182"/>
      <c r="C8" s="17"/>
      <c r="D8" s="17"/>
    </row>
    <row r="9" spans="1:6" s="16" customFormat="1" ht="19.649999999999999" customHeight="1" x14ac:dyDescent="0.25">
      <c r="A9" s="183" t="s">
        <v>226</v>
      </c>
      <c r="B9" s="183"/>
      <c r="C9" s="19">
        <v>2737</v>
      </c>
      <c r="D9" s="19">
        <v>2617</v>
      </c>
    </row>
    <row r="10" spans="1:6" s="16" customFormat="1" ht="51.15" customHeight="1" x14ac:dyDescent="0.2">
      <c r="F10" s="16">
        <v>2018</v>
      </c>
    </row>
    <row r="11" spans="1:6" s="16" customFormat="1" ht="19.649999999999999" customHeight="1" x14ac:dyDescent="0.25">
      <c r="A11" s="185" t="s">
        <v>252</v>
      </c>
      <c r="B11" s="185"/>
      <c r="C11" s="17">
        <v>2060</v>
      </c>
      <c r="D11" s="17">
        <v>1959</v>
      </c>
      <c r="F11" s="26">
        <f>(C11/$C$16)*100</f>
        <v>8.1163074740947962</v>
      </c>
    </row>
    <row r="12" spans="1:6" s="16" customFormat="1" ht="19.649999999999999" customHeight="1" x14ac:dyDescent="0.25">
      <c r="A12" s="185" t="s">
        <v>249</v>
      </c>
      <c r="B12" s="185"/>
      <c r="C12" s="17">
        <v>5146</v>
      </c>
      <c r="D12" s="17">
        <v>5252</v>
      </c>
      <c r="F12" s="26">
        <f t="shared" ref="F12:F15" si="1">(C12/$C$16)*100</f>
        <v>20.27500886489894</v>
      </c>
    </row>
    <row r="13" spans="1:6" s="16" customFormat="1" ht="19.649999999999999" customHeight="1" x14ac:dyDescent="0.25">
      <c r="A13" s="185" t="s">
        <v>49</v>
      </c>
      <c r="B13" s="185"/>
      <c r="C13" s="17">
        <v>13483</v>
      </c>
      <c r="D13" s="17">
        <v>12982</v>
      </c>
      <c r="F13" s="26">
        <f t="shared" si="1"/>
        <v>53.122414404475791</v>
      </c>
    </row>
    <row r="14" spans="1:6" s="16" customFormat="1" ht="19.649999999999999" customHeight="1" x14ac:dyDescent="0.25">
      <c r="A14" s="185" t="s">
        <v>250</v>
      </c>
      <c r="B14" s="185"/>
      <c r="C14" s="17">
        <v>3570</v>
      </c>
      <c r="D14" s="17">
        <v>3230</v>
      </c>
      <c r="F14" s="26">
        <f t="shared" si="1"/>
        <v>14.06563965170797</v>
      </c>
    </row>
    <row r="15" spans="1:6" s="16" customFormat="1" ht="19.649999999999999" customHeight="1" x14ac:dyDescent="0.25">
      <c r="A15" s="185" t="s">
        <v>251</v>
      </c>
      <c r="B15" s="185"/>
      <c r="C15" s="17">
        <v>1122</v>
      </c>
      <c r="D15" s="17">
        <v>1055</v>
      </c>
      <c r="F15" s="26">
        <f t="shared" si="1"/>
        <v>4.4206296048225049</v>
      </c>
    </row>
    <row r="16" spans="1:6" s="16" customFormat="1" ht="29.85" customHeight="1" x14ac:dyDescent="0.2">
      <c r="C16" s="16">
        <f>SUM(C11:C15)</f>
        <v>25381</v>
      </c>
      <c r="D16" s="16">
        <f>SUM(D11:D15)</f>
        <v>24478</v>
      </c>
      <c r="F16" s="25"/>
    </row>
    <row r="17" spans="1:6" s="16" customFormat="1" ht="24" customHeight="1" x14ac:dyDescent="0.25">
      <c r="A17" s="186" t="s">
        <v>265</v>
      </c>
      <c r="B17" s="186"/>
      <c r="C17" s="15" t="s">
        <v>269</v>
      </c>
      <c r="D17" s="15" t="s">
        <v>312</v>
      </c>
      <c r="F17" s="26"/>
    </row>
    <row r="18" spans="1:6" s="16" customFormat="1" ht="19.649999999999999" customHeight="1" x14ac:dyDescent="0.2">
      <c r="A18" s="184" t="s">
        <v>258</v>
      </c>
      <c r="B18" s="182"/>
      <c r="C18" s="17">
        <v>472</v>
      </c>
      <c r="D18" s="17">
        <v>427</v>
      </c>
      <c r="F18" s="26">
        <f>(C18/$C$23)*100</f>
        <v>67.428571428571431</v>
      </c>
    </row>
    <row r="19" spans="1:6" s="16" customFormat="1" ht="19.649999999999999" customHeight="1" x14ac:dyDescent="0.2">
      <c r="A19" s="181" t="s">
        <v>223</v>
      </c>
      <c r="B19" s="181"/>
      <c r="C19" s="18">
        <v>181</v>
      </c>
      <c r="D19" s="18">
        <v>178</v>
      </c>
      <c r="F19" s="26">
        <f t="shared" ref="F19:F21" si="2">(C19/$C$23)*100</f>
        <v>25.857142857142858</v>
      </c>
    </row>
    <row r="20" spans="1:6" s="16" customFormat="1" ht="19.649999999999999" customHeight="1" x14ac:dyDescent="0.2">
      <c r="A20" s="182" t="s">
        <v>224</v>
      </c>
      <c r="B20" s="182"/>
      <c r="C20" s="17">
        <v>37</v>
      </c>
      <c r="D20" s="17">
        <v>35</v>
      </c>
      <c r="F20" s="26">
        <f t="shared" si="2"/>
        <v>5.2857142857142856</v>
      </c>
    </row>
    <row r="21" spans="1:6" s="16" customFormat="1" ht="19.649999999999999" customHeight="1" x14ac:dyDescent="0.2">
      <c r="A21" s="181" t="s">
        <v>225</v>
      </c>
      <c r="B21" s="181"/>
      <c r="C21" s="18">
        <v>10</v>
      </c>
      <c r="D21" s="18">
        <v>9</v>
      </c>
      <c r="F21" s="26">
        <f t="shared" si="2"/>
        <v>1.4285714285714286</v>
      </c>
    </row>
    <row r="22" spans="1:6" s="16" customFormat="1" ht="11.1" customHeight="1" x14ac:dyDescent="0.2">
      <c r="A22" s="182"/>
      <c r="B22" s="182"/>
      <c r="C22" s="17"/>
      <c r="D22" s="17"/>
    </row>
    <row r="23" spans="1:6" s="16" customFormat="1" ht="19.649999999999999" customHeight="1" x14ac:dyDescent="0.25">
      <c r="A23" s="183" t="s">
        <v>226</v>
      </c>
      <c r="B23" s="183"/>
      <c r="C23" s="19">
        <v>700</v>
      </c>
      <c r="D23" s="19">
        <v>649</v>
      </c>
    </row>
    <row r="24" spans="1:6" s="16" customFormat="1" ht="15.45" customHeight="1" x14ac:dyDescent="0.2"/>
    <row r="25" spans="1:6" s="16" customFormat="1" ht="24" customHeight="1" x14ac:dyDescent="0.25">
      <c r="A25" s="15" t="s">
        <v>227</v>
      </c>
      <c r="B25" s="15" t="s">
        <v>228</v>
      </c>
      <c r="C25" s="27" t="s">
        <v>270</v>
      </c>
      <c r="D25" s="27" t="s">
        <v>313</v>
      </c>
    </row>
    <row r="26" spans="1:6" s="16" customFormat="1" ht="19.649999999999999" customHeight="1" x14ac:dyDescent="0.2">
      <c r="A26" s="20" t="s">
        <v>229</v>
      </c>
      <c r="B26" s="20" t="s">
        <v>34</v>
      </c>
      <c r="C26" s="17">
        <v>5507</v>
      </c>
      <c r="D26" s="17">
        <v>5219</v>
      </c>
      <c r="F26" s="16">
        <f>D26/D34*100</f>
        <v>36.658003792933904</v>
      </c>
    </row>
    <row r="27" spans="1:6" s="16" customFormat="1" ht="19.649999999999999" customHeight="1" x14ac:dyDescent="0.2">
      <c r="A27" s="21" t="s">
        <v>230</v>
      </c>
      <c r="B27" s="21" t="s">
        <v>219</v>
      </c>
      <c r="C27" s="18">
        <v>4598</v>
      </c>
      <c r="D27" s="18">
        <v>4504</v>
      </c>
      <c r="F27" s="16">
        <f>D27/D34*100</f>
        <v>31.635878345156986</v>
      </c>
    </row>
    <row r="28" spans="1:6" s="16" customFormat="1" ht="19.649999999999999" customHeight="1" x14ac:dyDescent="0.2">
      <c r="A28" s="20" t="s">
        <v>231</v>
      </c>
      <c r="B28" s="20" t="s">
        <v>232</v>
      </c>
      <c r="C28" s="17">
        <v>800</v>
      </c>
      <c r="D28" s="17">
        <v>767</v>
      </c>
      <c r="F28" s="16">
        <f>D28/D34*100</f>
        <v>5.3873709348879677</v>
      </c>
    </row>
    <row r="29" spans="1:6" s="16" customFormat="1" ht="19.649999999999999" customHeight="1" x14ac:dyDescent="0.2">
      <c r="A29" s="21" t="s">
        <v>233</v>
      </c>
      <c r="B29" s="21" t="s">
        <v>112</v>
      </c>
      <c r="C29" s="18">
        <v>284</v>
      </c>
      <c r="D29" s="18">
        <v>284</v>
      </c>
      <c r="F29" s="16">
        <f>D29/D34*100</f>
        <v>1.9948022757603427</v>
      </c>
    </row>
    <row r="30" spans="1:6" s="16" customFormat="1" ht="19.649999999999999" customHeight="1" x14ac:dyDescent="0.2">
      <c r="A30" s="20" t="s">
        <v>234</v>
      </c>
      <c r="B30" s="20" t="s">
        <v>41</v>
      </c>
      <c r="C30" s="17">
        <v>1022</v>
      </c>
      <c r="D30" s="17">
        <v>873</v>
      </c>
      <c r="F30" s="16">
        <f>D30/D34*100</f>
        <v>6.1319098124604903</v>
      </c>
    </row>
    <row r="31" spans="1:6" s="16" customFormat="1" ht="19.649999999999999" customHeight="1" x14ac:dyDescent="0.2">
      <c r="A31" s="21" t="s">
        <v>235</v>
      </c>
      <c r="B31" s="21" t="s">
        <v>113</v>
      </c>
      <c r="C31" s="18">
        <v>869</v>
      </c>
      <c r="D31" s="18">
        <v>755</v>
      </c>
      <c r="F31" s="16">
        <f>D31/D34*100</f>
        <v>5.3030835147854187</v>
      </c>
    </row>
    <row r="32" spans="1:6" s="16" customFormat="1" ht="19.649999999999999" customHeight="1" x14ac:dyDescent="0.2">
      <c r="A32" s="20" t="s">
        <v>114</v>
      </c>
      <c r="B32" s="20" t="s">
        <v>91</v>
      </c>
      <c r="C32" s="17">
        <v>1792</v>
      </c>
      <c r="D32" s="17">
        <v>1635</v>
      </c>
      <c r="F32" s="16">
        <f>D32/D34*100</f>
        <v>11.484160988972397</v>
      </c>
    </row>
    <row r="33" spans="1:6" s="16" customFormat="1" ht="19.649999999999999" customHeight="1" x14ac:dyDescent="0.2">
      <c r="A33" s="21" t="s">
        <v>236</v>
      </c>
      <c r="B33" s="21" t="s">
        <v>93</v>
      </c>
      <c r="C33" s="18">
        <v>234</v>
      </c>
      <c r="D33" s="18">
        <v>200</v>
      </c>
      <c r="F33" s="16">
        <f>D33/D34*100</f>
        <v>1.4047903350424948</v>
      </c>
    </row>
    <row r="34" spans="1:6" s="16" customFormat="1" ht="19.649999999999999" customHeight="1" x14ac:dyDescent="0.25">
      <c r="A34" s="22"/>
      <c r="B34" s="23" t="s">
        <v>226</v>
      </c>
      <c r="C34" s="19">
        <v>15106</v>
      </c>
      <c r="D34" s="19">
        <v>14237</v>
      </c>
      <c r="F34" s="16">
        <f>D34/D34*100</f>
        <v>100</v>
      </c>
    </row>
    <row r="35" spans="1:6" s="16" customFormat="1" ht="28.65" customHeight="1" x14ac:dyDescent="0.2"/>
  </sheetData>
  <mergeCells count="21">
    <mergeCell ref="A6:B6"/>
    <mergeCell ref="A1:B1"/>
    <mergeCell ref="A2:B2"/>
    <mergeCell ref="A3:B3"/>
    <mergeCell ref="A4:B4"/>
    <mergeCell ref="A5:B5"/>
    <mergeCell ref="A18:B18"/>
    <mergeCell ref="A7:B7"/>
    <mergeCell ref="A8:B8"/>
    <mergeCell ref="A9:B9"/>
    <mergeCell ref="A11:B11"/>
    <mergeCell ref="A12:B12"/>
    <mergeCell ref="A13:B13"/>
    <mergeCell ref="A14:B14"/>
    <mergeCell ref="A15:B15"/>
    <mergeCell ref="A17:B17"/>
    <mergeCell ref="A19:B19"/>
    <mergeCell ref="A20:B20"/>
    <mergeCell ref="A21:B21"/>
    <mergeCell ref="A22:B22"/>
    <mergeCell ref="A23:B23"/>
  </mergeCells>
  <pageMargins left="0.7" right="0.7" top="0.78740157499999996" bottom="0.78740157499999996"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heetViews>
  <sheetFormatPr baseColWidth="10" defaultRowHeight="12.6" x14ac:dyDescent="0.25"/>
  <cols>
    <col min="4" max="4" width="12.5546875" customWidth="1"/>
    <col min="5" max="5" width="47.88671875" customWidth="1"/>
  </cols>
  <sheetData/>
  <pageMargins left="0.51181102362204722" right="0.31496062992125984" top="0.59055118110236227" bottom="0.59055118110236227" header="0.31496062992125984" footer="0.31496062992125984"/>
  <pageSetup paperSize="9" orientation="portrait" r:id="rId1"/>
  <headerFooter>
    <oddHeader>&amp;C&amp;"Arial,Standard"&amp;8- &amp;P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heetViews>
  <sheetFormatPr baseColWidth="10" defaultRowHeight="12.6" x14ac:dyDescent="0.25"/>
  <cols>
    <col min="4" max="4" width="12.5546875" customWidth="1"/>
    <col min="5" max="5" width="47.88671875" customWidth="1"/>
  </cols>
  <sheetData/>
  <pageMargins left="0.51181102362204722" right="0.31496062992125984" top="0.59055118110236227" bottom="0.59055118110236227" header="0.31496062992125984" footer="0.31496062992125984"/>
  <pageSetup paperSize="9" orientation="portrait" r:id="rId1"/>
  <headerFooter>
    <oddHeader>&amp;C&amp;"Arial,Standard"&amp;8- &amp;P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workbookViewId="0">
      <selection sqref="A1:H1"/>
    </sheetView>
  </sheetViews>
  <sheetFormatPr baseColWidth="10" defaultRowHeight="12.6" x14ac:dyDescent="0.25"/>
  <cols>
    <col min="1" max="1" width="9.88671875" customWidth="1"/>
    <col min="2" max="2" width="11.44140625" customWidth="1"/>
    <col min="3" max="8" width="11.33203125" customWidth="1"/>
    <col min="9" max="9" width="9.88671875" customWidth="1"/>
    <col min="10" max="16" width="11.33203125" customWidth="1"/>
  </cols>
  <sheetData>
    <row r="1" spans="1:16" ht="38.25" customHeight="1" x14ac:dyDescent="0.25">
      <c r="A1" s="195" t="s">
        <v>286</v>
      </c>
      <c r="B1" s="195"/>
      <c r="C1" s="195"/>
      <c r="D1" s="195"/>
      <c r="E1" s="195"/>
      <c r="F1" s="195"/>
      <c r="G1" s="195"/>
      <c r="H1" s="195"/>
      <c r="I1" s="188" t="s">
        <v>287</v>
      </c>
      <c r="J1" s="188"/>
      <c r="K1" s="188"/>
      <c r="L1" s="188"/>
      <c r="M1" s="188"/>
      <c r="N1" s="188"/>
      <c r="O1" s="188"/>
      <c r="P1" s="188"/>
    </row>
    <row r="2" spans="1:16" ht="18.75" customHeight="1" thickBot="1" x14ac:dyDescent="0.3">
      <c r="A2" s="196" t="s">
        <v>98</v>
      </c>
      <c r="B2" s="191" t="s">
        <v>0</v>
      </c>
      <c r="C2" s="192"/>
      <c r="D2" s="192"/>
      <c r="E2" s="192"/>
      <c r="F2" s="192"/>
      <c r="G2" s="192"/>
      <c r="H2" s="193" t="s">
        <v>40</v>
      </c>
      <c r="I2" s="189" t="s">
        <v>98</v>
      </c>
      <c r="J2" s="191" t="s">
        <v>0</v>
      </c>
      <c r="K2" s="192"/>
      <c r="L2" s="192"/>
      <c r="M2" s="192"/>
      <c r="N2" s="192"/>
      <c r="O2" s="192"/>
      <c r="P2" s="193" t="s">
        <v>40</v>
      </c>
    </row>
    <row r="3" spans="1:16" ht="18.75" customHeight="1" x14ac:dyDescent="0.25">
      <c r="A3" s="197"/>
      <c r="B3" s="166" t="s">
        <v>189</v>
      </c>
      <c r="C3" s="167" t="s">
        <v>190</v>
      </c>
      <c r="D3" s="167" t="s">
        <v>191</v>
      </c>
      <c r="E3" s="167" t="s">
        <v>192</v>
      </c>
      <c r="F3" s="167" t="s">
        <v>193</v>
      </c>
      <c r="G3" s="49" t="s">
        <v>194</v>
      </c>
      <c r="H3" s="194"/>
      <c r="I3" s="190"/>
      <c r="J3" s="166" t="s">
        <v>189</v>
      </c>
      <c r="K3" s="167" t="s">
        <v>190</v>
      </c>
      <c r="L3" s="167" t="s">
        <v>191</v>
      </c>
      <c r="M3" s="167" t="s">
        <v>192</v>
      </c>
      <c r="N3" s="167" t="s">
        <v>193</v>
      </c>
      <c r="O3" s="49" t="s">
        <v>194</v>
      </c>
      <c r="P3" s="194"/>
    </row>
    <row r="4" spans="1:16" x14ac:dyDescent="0.25">
      <c r="A4" s="187" t="s">
        <v>142</v>
      </c>
      <c r="B4" s="187"/>
      <c r="C4" s="187"/>
      <c r="D4" s="187"/>
      <c r="E4" s="187"/>
      <c r="F4" s="187"/>
      <c r="G4" s="187"/>
      <c r="H4" s="187"/>
      <c r="I4" s="187" t="s">
        <v>247</v>
      </c>
      <c r="J4" s="187"/>
      <c r="K4" s="187"/>
      <c r="L4" s="187"/>
      <c r="M4" s="187"/>
      <c r="N4" s="187"/>
      <c r="O4" s="187"/>
      <c r="P4" s="187"/>
    </row>
    <row r="5" spans="1:16" x14ac:dyDescent="0.25">
      <c r="A5" s="187" t="s">
        <v>99</v>
      </c>
      <c r="B5" s="187"/>
      <c r="C5" s="187"/>
      <c r="D5" s="187"/>
      <c r="E5" s="187"/>
      <c r="F5" s="187"/>
      <c r="G5" s="187"/>
      <c r="H5" s="187"/>
      <c r="I5" s="187" t="s">
        <v>99</v>
      </c>
      <c r="J5" s="187"/>
      <c r="K5" s="187"/>
      <c r="L5" s="187"/>
      <c r="M5" s="187"/>
      <c r="N5" s="187"/>
      <c r="O5" s="187"/>
      <c r="P5" s="187"/>
    </row>
    <row r="6" spans="1:16" x14ac:dyDescent="0.25">
      <c r="A6" s="50" t="s">
        <v>255</v>
      </c>
      <c r="B6" s="55">
        <v>1740</v>
      </c>
      <c r="C6" s="55">
        <v>697</v>
      </c>
      <c r="D6" s="55">
        <v>335</v>
      </c>
      <c r="E6" s="55">
        <v>194</v>
      </c>
      <c r="F6" s="55">
        <v>66</v>
      </c>
      <c r="G6" s="55">
        <v>25</v>
      </c>
      <c r="H6" s="55">
        <v>3057</v>
      </c>
      <c r="I6" s="50" t="s">
        <v>255</v>
      </c>
      <c r="J6" s="168">
        <v>-0.2</v>
      </c>
      <c r="K6" s="168">
        <v>4.3</v>
      </c>
      <c r="L6" s="168">
        <v>5.3</v>
      </c>
      <c r="M6" s="168">
        <v>-3</v>
      </c>
      <c r="N6" s="168">
        <v>6.5</v>
      </c>
      <c r="O6" s="168">
        <v>-10.7</v>
      </c>
      <c r="P6" s="168">
        <v>1.3</v>
      </c>
    </row>
    <row r="7" spans="1:16" x14ac:dyDescent="0.25">
      <c r="A7" s="50" t="s">
        <v>256</v>
      </c>
      <c r="B7" s="55">
        <v>1696</v>
      </c>
      <c r="C7" s="55">
        <v>647</v>
      </c>
      <c r="D7" s="55">
        <v>338</v>
      </c>
      <c r="E7" s="55">
        <v>202</v>
      </c>
      <c r="F7" s="55">
        <v>66</v>
      </c>
      <c r="G7" s="55">
        <v>21</v>
      </c>
      <c r="H7" s="55">
        <v>2970</v>
      </c>
      <c r="I7" s="50" t="s">
        <v>256</v>
      </c>
      <c r="J7" s="168">
        <f>((B7-B6)/B6*100)</f>
        <v>-2.5287356321839081</v>
      </c>
      <c r="K7" s="168">
        <f t="shared" ref="K7:P7" si="0">((C7-C6)/C6*100)</f>
        <v>-7.173601147776183</v>
      </c>
      <c r="L7" s="168">
        <f t="shared" si="0"/>
        <v>0.89552238805970152</v>
      </c>
      <c r="M7" s="168">
        <f t="shared" si="0"/>
        <v>4.1237113402061851</v>
      </c>
      <c r="N7" s="168">
        <f t="shared" si="0"/>
        <v>0</v>
      </c>
      <c r="O7" s="168">
        <f t="shared" si="0"/>
        <v>-16</v>
      </c>
      <c r="P7" s="168">
        <f t="shared" si="0"/>
        <v>-2.845927379784102</v>
      </c>
    </row>
    <row r="8" spans="1:16" x14ac:dyDescent="0.25">
      <c r="A8" s="50" t="s">
        <v>261</v>
      </c>
      <c r="B8" s="55">
        <v>1643</v>
      </c>
      <c r="C8" s="55">
        <v>642</v>
      </c>
      <c r="D8" s="55">
        <v>337</v>
      </c>
      <c r="E8" s="55">
        <v>207</v>
      </c>
      <c r="F8" s="55">
        <v>59</v>
      </c>
      <c r="G8" s="55">
        <v>23</v>
      </c>
      <c r="H8" s="55">
        <v>2911</v>
      </c>
      <c r="I8" s="50" t="s">
        <v>261</v>
      </c>
      <c r="J8" s="168">
        <f t="shared" ref="J8:J12" si="1">((B8-B7)/B7*100)</f>
        <v>-3.125</v>
      </c>
      <c r="K8" s="168">
        <f t="shared" ref="K8:K12" si="2">((C8-C7)/C7*100)</f>
        <v>-0.77279752704791349</v>
      </c>
      <c r="L8" s="168">
        <f t="shared" ref="L8:L12" si="3">((D8-D7)/D7*100)</f>
        <v>-0.29585798816568049</v>
      </c>
      <c r="M8" s="168">
        <f t="shared" ref="M8:M12" si="4">((E8-E7)/E7*100)</f>
        <v>2.4752475247524752</v>
      </c>
      <c r="N8" s="168">
        <f t="shared" ref="N8:N12" si="5">((F8-F7)/F7*100)</f>
        <v>-10.606060606060606</v>
      </c>
      <c r="O8" s="168">
        <f t="shared" ref="O8:O12" si="6">((G8-G7)/G7*100)</f>
        <v>9.5238095238095237</v>
      </c>
      <c r="P8" s="168">
        <f t="shared" ref="P8:P12" si="7">((H8-H7)/H7*100)</f>
        <v>-1.9865319865319864</v>
      </c>
    </row>
    <row r="9" spans="1:16" x14ac:dyDescent="0.25">
      <c r="A9" s="50" t="s">
        <v>262</v>
      </c>
      <c r="B9" s="55">
        <v>1562</v>
      </c>
      <c r="C9" s="55">
        <v>624</v>
      </c>
      <c r="D9" s="55">
        <v>326</v>
      </c>
      <c r="E9" s="55">
        <v>208</v>
      </c>
      <c r="F9" s="55">
        <v>58</v>
      </c>
      <c r="G9" s="55">
        <v>23</v>
      </c>
      <c r="H9" s="55">
        <v>2801</v>
      </c>
      <c r="I9" s="50" t="s">
        <v>262</v>
      </c>
      <c r="J9" s="168">
        <f t="shared" si="1"/>
        <v>-4.9300060864272677</v>
      </c>
      <c r="K9" s="168">
        <f t="shared" si="2"/>
        <v>-2.8037383177570092</v>
      </c>
      <c r="L9" s="168">
        <f t="shared" si="3"/>
        <v>-3.2640949554896146</v>
      </c>
      <c r="M9" s="168">
        <f t="shared" si="4"/>
        <v>0.48309178743961351</v>
      </c>
      <c r="N9" s="168">
        <f t="shared" si="5"/>
        <v>-1.6949152542372881</v>
      </c>
      <c r="O9" s="168">
        <f t="shared" si="6"/>
        <v>0</v>
      </c>
      <c r="P9" s="168">
        <f t="shared" si="7"/>
        <v>-3.7787701820680177</v>
      </c>
    </row>
    <row r="10" spans="1:16" x14ac:dyDescent="0.25">
      <c r="A10" s="50" t="s">
        <v>263</v>
      </c>
      <c r="B10" s="55">
        <v>1570</v>
      </c>
      <c r="C10" s="55">
        <v>608</v>
      </c>
      <c r="D10" s="55">
        <v>321</v>
      </c>
      <c r="E10" s="55">
        <v>203</v>
      </c>
      <c r="F10" s="55">
        <v>62</v>
      </c>
      <c r="G10" s="55">
        <v>23</v>
      </c>
      <c r="H10" s="55">
        <v>2787</v>
      </c>
      <c r="I10" s="50" t="s">
        <v>263</v>
      </c>
      <c r="J10" s="168">
        <f t="shared" si="1"/>
        <v>0.51216389244558258</v>
      </c>
      <c r="K10" s="168">
        <f t="shared" si="2"/>
        <v>-2.5641025641025639</v>
      </c>
      <c r="L10" s="168">
        <f t="shared" si="3"/>
        <v>-1.5337423312883436</v>
      </c>
      <c r="M10" s="168">
        <f t="shared" si="4"/>
        <v>-2.4038461538461542</v>
      </c>
      <c r="N10" s="168">
        <f t="shared" si="5"/>
        <v>6.8965517241379306</v>
      </c>
      <c r="O10" s="168">
        <f t="shared" si="6"/>
        <v>0</v>
      </c>
      <c r="P10" s="168">
        <f t="shared" si="7"/>
        <v>-0.49982149232416995</v>
      </c>
    </row>
    <row r="11" spans="1:16" x14ac:dyDescent="0.25">
      <c r="A11" s="50" t="s">
        <v>268</v>
      </c>
      <c r="B11" s="55">
        <v>1565</v>
      </c>
      <c r="C11" s="55">
        <v>595</v>
      </c>
      <c r="D11" s="55">
        <v>298</v>
      </c>
      <c r="E11" s="55">
        <v>194</v>
      </c>
      <c r="F11" s="55">
        <v>61</v>
      </c>
      <c r="G11" s="55">
        <v>24</v>
      </c>
      <c r="H11" s="55">
        <v>2737</v>
      </c>
      <c r="I11" s="50" t="s">
        <v>268</v>
      </c>
      <c r="J11" s="168">
        <f t="shared" si="1"/>
        <v>-0.31847133757961787</v>
      </c>
      <c r="K11" s="168">
        <f t="shared" si="2"/>
        <v>-2.138157894736842</v>
      </c>
      <c r="L11" s="168">
        <f t="shared" si="3"/>
        <v>-7.1651090342679122</v>
      </c>
      <c r="M11" s="168">
        <f t="shared" si="4"/>
        <v>-4.4334975369458132</v>
      </c>
      <c r="N11" s="168">
        <f t="shared" si="5"/>
        <v>-1.6129032258064515</v>
      </c>
      <c r="O11" s="168">
        <f t="shared" si="6"/>
        <v>4.3478260869565215</v>
      </c>
      <c r="P11" s="168">
        <f t="shared" si="7"/>
        <v>-1.7940437746681019</v>
      </c>
    </row>
    <row r="12" spans="1:16" x14ac:dyDescent="0.25">
      <c r="A12" s="50" t="s">
        <v>285</v>
      </c>
      <c r="B12" s="55">
        <v>1502</v>
      </c>
      <c r="C12" s="55">
        <v>563</v>
      </c>
      <c r="D12" s="55">
        <v>283</v>
      </c>
      <c r="E12" s="55">
        <v>187</v>
      </c>
      <c r="F12" s="55">
        <v>57</v>
      </c>
      <c r="G12" s="55">
        <v>25</v>
      </c>
      <c r="H12" s="55">
        <v>2617</v>
      </c>
      <c r="I12" s="50" t="s">
        <v>285</v>
      </c>
      <c r="J12" s="168">
        <f t="shared" si="1"/>
        <v>-4.0255591054313093</v>
      </c>
      <c r="K12" s="168">
        <f t="shared" si="2"/>
        <v>-5.3781512605042021</v>
      </c>
      <c r="L12" s="168">
        <f t="shared" si="3"/>
        <v>-5.0335570469798654</v>
      </c>
      <c r="M12" s="168">
        <f t="shared" si="4"/>
        <v>-3.608247422680412</v>
      </c>
      <c r="N12" s="168">
        <f t="shared" si="5"/>
        <v>-6.557377049180328</v>
      </c>
      <c r="O12" s="168">
        <f t="shared" si="6"/>
        <v>4.1666666666666661</v>
      </c>
      <c r="P12" s="168">
        <f t="shared" si="7"/>
        <v>-4.3843624406284256</v>
      </c>
    </row>
    <row r="13" spans="1:16" x14ac:dyDescent="0.25">
      <c r="A13" s="187" t="s">
        <v>100</v>
      </c>
      <c r="B13" s="187"/>
      <c r="C13" s="187"/>
      <c r="D13" s="187"/>
      <c r="E13" s="187"/>
      <c r="F13" s="187"/>
      <c r="G13" s="187"/>
      <c r="H13" s="187"/>
      <c r="I13" s="187" t="s">
        <v>100</v>
      </c>
      <c r="J13" s="187"/>
      <c r="K13" s="187"/>
      <c r="L13" s="187"/>
      <c r="M13" s="187"/>
      <c r="N13" s="187"/>
      <c r="O13" s="187"/>
      <c r="P13" s="187"/>
    </row>
    <row r="14" spans="1:16" x14ac:dyDescent="0.25">
      <c r="A14" s="50" t="s">
        <v>255</v>
      </c>
      <c r="B14" s="55">
        <v>3247</v>
      </c>
      <c r="C14" s="55">
        <v>4569</v>
      </c>
      <c r="D14" s="55">
        <v>4469</v>
      </c>
      <c r="E14" s="55">
        <v>5996</v>
      </c>
      <c r="F14" s="55">
        <v>4498</v>
      </c>
      <c r="G14" s="55">
        <v>4383</v>
      </c>
      <c r="H14" s="55">
        <v>27162</v>
      </c>
      <c r="I14" s="50" t="s">
        <v>255</v>
      </c>
      <c r="J14" s="168">
        <v>-0.7</v>
      </c>
      <c r="K14" s="168">
        <v>3.8</v>
      </c>
      <c r="L14" s="168">
        <v>5.2</v>
      </c>
      <c r="M14" s="168">
        <v>-2.5</v>
      </c>
      <c r="N14" s="168">
        <v>10.7</v>
      </c>
      <c r="O14" s="168">
        <v>-6.1</v>
      </c>
      <c r="P14" s="168">
        <v>1.3</v>
      </c>
    </row>
    <row r="15" spans="1:16" x14ac:dyDescent="0.25">
      <c r="A15" s="50" t="s">
        <v>256</v>
      </c>
      <c r="B15" s="55">
        <v>3246</v>
      </c>
      <c r="C15" s="55">
        <v>4298</v>
      </c>
      <c r="D15" s="55">
        <v>4508</v>
      </c>
      <c r="E15" s="55">
        <v>6223</v>
      </c>
      <c r="F15" s="55">
        <v>4599</v>
      </c>
      <c r="G15" s="55">
        <v>4119</v>
      </c>
      <c r="H15" s="55">
        <v>26993</v>
      </c>
      <c r="I15" s="50" t="s">
        <v>256</v>
      </c>
      <c r="J15" s="168">
        <f>((B15-B14)/B14*100)</f>
        <v>-3.0797659377887282E-2</v>
      </c>
      <c r="K15" s="168">
        <f t="shared" ref="K15:K20" si="8">((C15-C14)/C14*100)</f>
        <v>-5.9312759903698842</v>
      </c>
      <c r="L15" s="168">
        <f t="shared" ref="L15:L20" si="9">((D15-D14)/D14*100)</f>
        <v>0.87267845155515766</v>
      </c>
      <c r="M15" s="168">
        <f t="shared" ref="M15:M20" si="10">((E15-E14)/E14*100)</f>
        <v>3.7858572381587727</v>
      </c>
      <c r="N15" s="168">
        <f t="shared" ref="N15:N20" si="11">((F15-F14)/F14*100)</f>
        <v>2.2454424188528237</v>
      </c>
      <c r="O15" s="168">
        <f t="shared" ref="O15:O20" si="12">((G15-G14)/G14*100)</f>
        <v>-6.023271731690623</v>
      </c>
      <c r="P15" s="168">
        <f t="shared" ref="P15:P20" si="13">((H15-H14)/H14*100)</f>
        <v>-0.62219276931006551</v>
      </c>
    </row>
    <row r="16" spans="1:16" x14ac:dyDescent="0.25">
      <c r="A16" s="50" t="s">
        <v>261</v>
      </c>
      <c r="B16" s="55">
        <v>3125</v>
      </c>
      <c r="C16" s="55">
        <v>4230</v>
      </c>
      <c r="D16" s="55">
        <v>4433</v>
      </c>
      <c r="E16" s="55">
        <v>6382</v>
      </c>
      <c r="F16" s="55">
        <v>4107</v>
      </c>
      <c r="G16" s="55">
        <v>4308</v>
      </c>
      <c r="H16" s="55">
        <v>26585</v>
      </c>
      <c r="I16" s="50" t="s">
        <v>261</v>
      </c>
      <c r="J16" s="168">
        <f t="shared" ref="J16:J20" si="14">((B16-B15)/B15*100)</f>
        <v>-3.7276648182378311</v>
      </c>
      <c r="K16" s="168">
        <f t="shared" si="8"/>
        <v>-1.5821312238250351</v>
      </c>
      <c r="L16" s="168">
        <f t="shared" si="9"/>
        <v>-1.6637089618456078</v>
      </c>
      <c r="M16" s="168">
        <f t="shared" si="10"/>
        <v>2.5550377631367507</v>
      </c>
      <c r="N16" s="168">
        <f t="shared" si="11"/>
        <v>-10.697977821265493</v>
      </c>
      <c r="O16" s="168">
        <f t="shared" si="12"/>
        <v>4.5884923525127457</v>
      </c>
      <c r="P16" s="168">
        <f t="shared" si="13"/>
        <v>-1.5115029822546586</v>
      </c>
    </row>
    <row r="17" spans="1:16" x14ac:dyDescent="0.25">
      <c r="A17" s="50" t="s">
        <v>262</v>
      </c>
      <c r="B17" s="55">
        <v>3012</v>
      </c>
      <c r="C17" s="55">
        <v>4102</v>
      </c>
      <c r="D17" s="55">
        <v>4256</v>
      </c>
      <c r="E17" s="55">
        <v>6476</v>
      </c>
      <c r="F17" s="55">
        <v>4049</v>
      </c>
      <c r="G17" s="55">
        <v>4256</v>
      </c>
      <c r="H17" s="55">
        <v>26151</v>
      </c>
      <c r="I17" s="50" t="s">
        <v>262</v>
      </c>
      <c r="J17" s="168">
        <f t="shared" si="14"/>
        <v>-3.6159999999999997</v>
      </c>
      <c r="K17" s="168">
        <f t="shared" si="8"/>
        <v>-3.0260047281323876</v>
      </c>
      <c r="L17" s="168">
        <f t="shared" si="9"/>
        <v>-3.9927814121362508</v>
      </c>
      <c r="M17" s="168">
        <f t="shared" si="10"/>
        <v>1.4728925101848951</v>
      </c>
      <c r="N17" s="168">
        <f t="shared" si="11"/>
        <v>-1.4122230338446555</v>
      </c>
      <c r="O17" s="168">
        <f t="shared" si="12"/>
        <v>-1.2070566388115136</v>
      </c>
      <c r="P17" s="168">
        <f t="shared" si="13"/>
        <v>-1.6324995298100431</v>
      </c>
    </row>
    <row r="18" spans="1:16" x14ac:dyDescent="0.25">
      <c r="A18" s="50" t="s">
        <v>263</v>
      </c>
      <c r="B18" s="55">
        <v>3005</v>
      </c>
      <c r="C18" s="55">
        <v>3999</v>
      </c>
      <c r="D18" s="55">
        <v>4278</v>
      </c>
      <c r="E18" s="55">
        <v>6204</v>
      </c>
      <c r="F18" s="55">
        <v>4303</v>
      </c>
      <c r="G18" s="55">
        <v>4092</v>
      </c>
      <c r="H18" s="55">
        <v>25881</v>
      </c>
      <c r="I18" s="50" t="s">
        <v>263</v>
      </c>
      <c r="J18" s="168">
        <f t="shared" si="14"/>
        <v>-0.23240371845949537</v>
      </c>
      <c r="K18" s="168">
        <f t="shared" si="8"/>
        <v>-2.5109702584105316</v>
      </c>
      <c r="L18" s="168">
        <f t="shared" si="9"/>
        <v>0.51691729323308266</v>
      </c>
      <c r="M18" s="168">
        <f t="shared" si="10"/>
        <v>-4.2001235330450895</v>
      </c>
      <c r="N18" s="168">
        <f t="shared" si="11"/>
        <v>6.2731538651518894</v>
      </c>
      <c r="O18" s="168">
        <f t="shared" si="12"/>
        <v>-3.8533834586466162</v>
      </c>
      <c r="P18" s="168">
        <f t="shared" si="13"/>
        <v>-1.0324652976941608</v>
      </c>
    </row>
    <row r="19" spans="1:16" x14ac:dyDescent="0.25">
      <c r="A19" s="50" t="s">
        <v>268</v>
      </c>
      <c r="B19" s="55">
        <v>2941</v>
      </c>
      <c r="C19" s="55">
        <v>3939</v>
      </c>
      <c r="D19" s="55">
        <v>4054</v>
      </c>
      <c r="E19" s="55">
        <v>5901</v>
      </c>
      <c r="F19" s="55">
        <v>4283</v>
      </c>
      <c r="G19" s="55">
        <v>4263</v>
      </c>
      <c r="H19" s="55">
        <v>25381</v>
      </c>
      <c r="I19" s="50" t="s">
        <v>268</v>
      </c>
      <c r="J19" s="168">
        <f t="shared" si="14"/>
        <v>-2.1297836938435939</v>
      </c>
      <c r="K19" s="168">
        <f t="shared" si="8"/>
        <v>-1.5003750937734432</v>
      </c>
      <c r="L19" s="168">
        <f t="shared" si="9"/>
        <v>-5.2360916316035535</v>
      </c>
      <c r="M19" s="168">
        <f t="shared" si="10"/>
        <v>-4.8839458413926495</v>
      </c>
      <c r="N19" s="168">
        <f t="shared" si="11"/>
        <v>-0.46479200557750405</v>
      </c>
      <c r="O19" s="168">
        <f t="shared" si="12"/>
        <v>4.1788856304985336</v>
      </c>
      <c r="P19" s="168">
        <f t="shared" si="13"/>
        <v>-1.9319191685019899</v>
      </c>
    </row>
    <row r="20" spans="1:16" x14ac:dyDescent="0.25">
      <c r="A20" s="50" t="s">
        <v>285</v>
      </c>
      <c r="B20" s="55">
        <v>2848</v>
      </c>
      <c r="C20" s="55">
        <v>3681</v>
      </c>
      <c r="D20" s="55">
        <v>3823</v>
      </c>
      <c r="E20" s="55">
        <v>5682</v>
      </c>
      <c r="F20" s="55">
        <v>4095</v>
      </c>
      <c r="G20" s="55">
        <v>4349</v>
      </c>
      <c r="H20" s="55">
        <v>24478</v>
      </c>
      <c r="I20" s="50" t="s">
        <v>285</v>
      </c>
      <c r="J20" s="168">
        <f t="shared" si="14"/>
        <v>-3.1621897313838834</v>
      </c>
      <c r="K20" s="168">
        <f t="shared" si="8"/>
        <v>-6.5498857578065506</v>
      </c>
      <c r="L20" s="168">
        <f t="shared" si="9"/>
        <v>-5.6980759743463247</v>
      </c>
      <c r="M20" s="168">
        <f t="shared" si="10"/>
        <v>-3.7112353838332486</v>
      </c>
      <c r="N20" s="168">
        <f t="shared" si="11"/>
        <v>-4.3894466495447118</v>
      </c>
      <c r="O20" s="168">
        <f t="shared" si="12"/>
        <v>2.0173586676049728</v>
      </c>
      <c r="P20" s="168">
        <f t="shared" si="13"/>
        <v>-3.5577794413143691</v>
      </c>
    </row>
    <row r="21" spans="1:16" x14ac:dyDescent="0.25">
      <c r="A21" s="187" t="s">
        <v>101</v>
      </c>
      <c r="B21" s="187"/>
      <c r="C21" s="187"/>
      <c r="D21" s="187"/>
      <c r="E21" s="187"/>
      <c r="F21" s="187"/>
      <c r="G21" s="187"/>
      <c r="H21" s="187"/>
      <c r="I21" s="187" t="s">
        <v>101</v>
      </c>
      <c r="J21" s="187"/>
      <c r="K21" s="187"/>
      <c r="L21" s="187"/>
      <c r="M21" s="187"/>
      <c r="N21" s="187"/>
      <c r="O21" s="187"/>
      <c r="P21" s="187"/>
    </row>
    <row r="22" spans="1:16" x14ac:dyDescent="0.25">
      <c r="A22" s="50" t="s">
        <v>255</v>
      </c>
      <c r="B22" s="55">
        <v>346.29599999999999</v>
      </c>
      <c r="C22" s="55">
        <v>511.22300000000001</v>
      </c>
      <c r="D22" s="55">
        <v>546.20399999999995</v>
      </c>
      <c r="E22" s="55">
        <v>716.99</v>
      </c>
      <c r="F22" s="55">
        <v>505.892</v>
      </c>
      <c r="G22" s="55">
        <v>470.66699999999997</v>
      </c>
      <c r="H22" s="55">
        <v>3097.2719999999999</v>
      </c>
      <c r="I22" s="50" t="s">
        <v>255</v>
      </c>
      <c r="J22" s="168">
        <v>-2</v>
      </c>
      <c r="K22" s="168">
        <v>2.6</v>
      </c>
      <c r="L22" s="168">
        <v>6.4</v>
      </c>
      <c r="M22" s="168">
        <v>-2.1</v>
      </c>
      <c r="N22" s="168">
        <v>11.7</v>
      </c>
      <c r="O22" s="168">
        <v>-9.9</v>
      </c>
      <c r="P22" s="168">
        <v>0.8</v>
      </c>
    </row>
    <row r="23" spans="1:16" x14ac:dyDescent="0.25">
      <c r="A23" s="50" t="s">
        <v>256</v>
      </c>
      <c r="B23" s="55">
        <v>330.69</v>
      </c>
      <c r="C23" s="55">
        <v>458.786</v>
      </c>
      <c r="D23" s="55">
        <v>513.44299999999998</v>
      </c>
      <c r="E23" s="55">
        <v>671.50699999999995</v>
      </c>
      <c r="F23" s="55">
        <v>456.88200000000001</v>
      </c>
      <c r="G23" s="55">
        <v>399.88600000000002</v>
      </c>
      <c r="H23" s="55">
        <v>2831.194</v>
      </c>
      <c r="I23" s="50" t="s">
        <v>256</v>
      </c>
      <c r="J23" s="168">
        <f>((B23-B22)/B22*100)</f>
        <v>-4.5065493104165206</v>
      </c>
      <c r="K23" s="168">
        <f t="shared" ref="K23:K28" si="15">((C23-C22)/C22*100)</f>
        <v>-10.257167615698044</v>
      </c>
      <c r="L23" s="168">
        <f t="shared" ref="L23:L28" si="16">((D23-D22)/D22*100)</f>
        <v>-5.9979421608043832</v>
      </c>
      <c r="M23" s="168">
        <f t="shared" ref="M23:M28" si="17">((E23-E22)/E22*100)</f>
        <v>-6.3436031185930153</v>
      </c>
      <c r="N23" s="168">
        <f t="shared" ref="N23:N28" si="18">((F23-F22)/F22*100)</f>
        <v>-9.6878385109865341</v>
      </c>
      <c r="O23" s="168">
        <f t="shared" ref="O23:O28" si="19">((G23-G22)/G22*100)</f>
        <v>-15.038445440194437</v>
      </c>
      <c r="P23" s="168">
        <f t="shared" ref="P23:P28" si="20">((H23-H22)/H22*100)</f>
        <v>-8.5907211249125019</v>
      </c>
    </row>
    <row r="24" spans="1:16" x14ac:dyDescent="0.25">
      <c r="A24" s="50" t="s">
        <v>261</v>
      </c>
      <c r="B24" s="55">
        <v>312.16699999999997</v>
      </c>
      <c r="C24" s="55">
        <v>461.98500000000001</v>
      </c>
      <c r="D24" s="55">
        <v>518.87</v>
      </c>
      <c r="E24" s="55">
        <v>756.76900000000001</v>
      </c>
      <c r="F24" s="55">
        <v>452.22300000000001</v>
      </c>
      <c r="G24" s="55">
        <v>456.43</v>
      </c>
      <c r="H24" s="55">
        <v>2958.444</v>
      </c>
      <c r="I24" s="50" t="s">
        <v>261</v>
      </c>
      <c r="J24" s="168">
        <f t="shared" ref="J24:J28" si="21">((B24-B23)/B23*100)</f>
        <v>-5.601318455350941</v>
      </c>
      <c r="K24" s="168">
        <f t="shared" si="15"/>
        <v>0.69727498223572915</v>
      </c>
      <c r="L24" s="168">
        <f t="shared" si="16"/>
        <v>1.0569819824206428</v>
      </c>
      <c r="M24" s="168">
        <f t="shared" si="17"/>
        <v>12.697112613867029</v>
      </c>
      <c r="N24" s="168">
        <f t="shared" si="18"/>
        <v>-1.0197381380750372</v>
      </c>
      <c r="O24" s="168">
        <f t="shared" si="19"/>
        <v>14.140029908523925</v>
      </c>
      <c r="P24" s="168">
        <f t="shared" si="20"/>
        <v>4.4945701354269607</v>
      </c>
    </row>
    <row r="25" spans="1:16" x14ac:dyDescent="0.25">
      <c r="A25" s="50" t="s">
        <v>262</v>
      </c>
      <c r="B25" s="55">
        <v>308.709</v>
      </c>
      <c r="C25" s="55">
        <v>473.23700000000002</v>
      </c>
      <c r="D25" s="55">
        <v>512.024</v>
      </c>
      <c r="E25" s="55">
        <v>784.23900000000003</v>
      </c>
      <c r="F25" s="55">
        <v>457.863</v>
      </c>
      <c r="G25" s="55">
        <v>477.75</v>
      </c>
      <c r="H25" s="55">
        <v>3013.8220000000001</v>
      </c>
      <c r="I25" s="50" t="s">
        <v>262</v>
      </c>
      <c r="J25" s="168">
        <f t="shared" si="21"/>
        <v>-1.1077404081789459</v>
      </c>
      <c r="K25" s="168">
        <f t="shared" si="15"/>
        <v>2.4355769126703271</v>
      </c>
      <c r="L25" s="168">
        <f t="shared" si="16"/>
        <v>-1.319405631468384</v>
      </c>
      <c r="M25" s="168">
        <f t="shared" si="17"/>
        <v>3.6299055590279239</v>
      </c>
      <c r="N25" s="168">
        <f t="shared" si="18"/>
        <v>1.2471723021606567</v>
      </c>
      <c r="O25" s="168">
        <f t="shared" si="19"/>
        <v>4.6710338934776399</v>
      </c>
      <c r="P25" s="168">
        <f t="shared" si="20"/>
        <v>1.8718623708949758</v>
      </c>
    </row>
    <row r="26" spans="1:16" x14ac:dyDescent="0.25">
      <c r="A26" s="50" t="s">
        <v>263</v>
      </c>
      <c r="B26" s="55">
        <v>301.202</v>
      </c>
      <c r="C26" s="55">
        <v>438.00700000000001</v>
      </c>
      <c r="D26" s="55">
        <v>505.20100000000002</v>
      </c>
      <c r="E26" s="55">
        <v>706.74199999999996</v>
      </c>
      <c r="F26" s="55">
        <v>457.29</v>
      </c>
      <c r="G26" s="55">
        <v>420.13299999999998</v>
      </c>
      <c r="H26" s="55">
        <v>2828.5749999999998</v>
      </c>
      <c r="I26" s="50" t="s">
        <v>263</v>
      </c>
      <c r="J26" s="168">
        <f t="shared" si="21"/>
        <v>-2.4317399233582453</v>
      </c>
      <c r="K26" s="168">
        <f t="shared" si="15"/>
        <v>-7.4444728539822576</v>
      </c>
      <c r="L26" s="168">
        <f t="shared" si="16"/>
        <v>-1.3325547239973086</v>
      </c>
      <c r="M26" s="168">
        <f t="shared" si="17"/>
        <v>-9.8818089893514696</v>
      </c>
      <c r="N26" s="168">
        <f t="shared" si="18"/>
        <v>-0.12514660498882396</v>
      </c>
      <c r="O26" s="168">
        <f t="shared" si="19"/>
        <v>-12.060073260073265</v>
      </c>
      <c r="P26" s="168">
        <f t="shared" si="20"/>
        <v>-6.1465806540665069</v>
      </c>
    </row>
    <row r="27" spans="1:16" x14ac:dyDescent="0.25">
      <c r="A27" s="50" t="s">
        <v>268</v>
      </c>
      <c r="B27" s="55">
        <v>302.53500000000003</v>
      </c>
      <c r="C27" s="55">
        <v>448.34399999999999</v>
      </c>
      <c r="D27" s="55">
        <v>475.733</v>
      </c>
      <c r="E27" s="55">
        <v>669.98599999999999</v>
      </c>
      <c r="F27" s="55">
        <v>455.98599999999999</v>
      </c>
      <c r="G27" s="55">
        <v>407.45299999999997</v>
      </c>
      <c r="H27" s="55">
        <v>2760.0369999999998</v>
      </c>
      <c r="I27" s="50" t="s">
        <v>268</v>
      </c>
      <c r="J27" s="168">
        <f t="shared" si="21"/>
        <v>0.44256014236294139</v>
      </c>
      <c r="K27" s="168">
        <f t="shared" si="15"/>
        <v>2.3600079450785008</v>
      </c>
      <c r="L27" s="168">
        <f t="shared" si="16"/>
        <v>-5.832925904738909</v>
      </c>
      <c r="M27" s="168">
        <f t="shared" si="17"/>
        <v>-5.2007663334003036</v>
      </c>
      <c r="N27" s="168">
        <f t="shared" si="18"/>
        <v>-0.28515821469965019</v>
      </c>
      <c r="O27" s="168">
        <f t="shared" si="19"/>
        <v>-3.0180918899491367</v>
      </c>
      <c r="P27" s="168">
        <f t="shared" si="20"/>
        <v>-2.4230575466445123</v>
      </c>
    </row>
    <row r="28" spans="1:16" x14ac:dyDescent="0.25">
      <c r="A28" s="50" t="s">
        <v>285</v>
      </c>
      <c r="B28" s="55">
        <v>277</v>
      </c>
      <c r="C28" s="55">
        <v>394</v>
      </c>
      <c r="D28" s="55">
        <v>419</v>
      </c>
      <c r="E28" s="55">
        <v>606</v>
      </c>
      <c r="F28" s="55">
        <v>393</v>
      </c>
      <c r="G28" s="55">
        <v>417</v>
      </c>
      <c r="H28" s="55">
        <v>2506</v>
      </c>
      <c r="I28" s="50" t="s">
        <v>285</v>
      </c>
      <c r="J28" s="168">
        <f t="shared" si="21"/>
        <v>-8.4403457451204069</v>
      </c>
      <c r="K28" s="168">
        <f t="shared" si="15"/>
        <v>-12.121049908106274</v>
      </c>
      <c r="L28" s="168">
        <f t="shared" si="16"/>
        <v>-11.925386719020963</v>
      </c>
      <c r="M28" s="168">
        <f t="shared" si="17"/>
        <v>-9.5503488132587826</v>
      </c>
      <c r="N28" s="168">
        <f t="shared" si="18"/>
        <v>-13.813143385981148</v>
      </c>
      <c r="O28" s="168">
        <f t="shared" si="19"/>
        <v>2.3430923321217478</v>
      </c>
      <c r="P28" s="168">
        <f t="shared" si="20"/>
        <v>-9.2041157419266408</v>
      </c>
    </row>
    <row r="29" spans="1:16" x14ac:dyDescent="0.25">
      <c r="A29" s="187" t="s">
        <v>138</v>
      </c>
      <c r="B29" s="187"/>
      <c r="C29" s="187"/>
      <c r="D29" s="187"/>
      <c r="E29" s="187"/>
      <c r="F29" s="187"/>
      <c r="G29" s="187"/>
      <c r="H29" s="187"/>
      <c r="I29" s="187" t="s">
        <v>138</v>
      </c>
      <c r="J29" s="187"/>
      <c r="K29" s="187"/>
      <c r="L29" s="187"/>
      <c r="M29" s="187"/>
      <c r="N29" s="187"/>
      <c r="O29" s="187"/>
      <c r="P29" s="187"/>
    </row>
    <row r="30" spans="1:16" x14ac:dyDescent="0.25">
      <c r="A30" s="50" t="s">
        <v>255</v>
      </c>
      <c r="B30" s="55">
        <v>3528.6019999999999</v>
      </c>
      <c r="C30" s="55">
        <v>8642.6919999999991</v>
      </c>
      <c r="D30" s="55">
        <v>10263.11</v>
      </c>
      <c r="E30" s="55">
        <v>15835.787</v>
      </c>
      <c r="F30" s="55">
        <v>13830.803</v>
      </c>
      <c r="G30" s="55">
        <v>12677.924999999999</v>
      </c>
      <c r="H30" s="55">
        <v>64778.919000000002</v>
      </c>
      <c r="I30" s="50" t="s">
        <v>255</v>
      </c>
      <c r="J30" s="168">
        <v>-1</v>
      </c>
      <c r="K30" s="168">
        <v>4</v>
      </c>
      <c r="L30" s="168">
        <v>6.5</v>
      </c>
      <c r="M30" s="168">
        <v>1.8</v>
      </c>
      <c r="N30" s="168">
        <v>12.1</v>
      </c>
      <c r="O30" s="168">
        <v>-7</v>
      </c>
      <c r="P30" s="168">
        <v>2.8</v>
      </c>
    </row>
    <row r="31" spans="1:16" x14ac:dyDescent="0.25">
      <c r="A31" s="50" t="s">
        <v>256</v>
      </c>
      <c r="B31" s="55">
        <v>3632.306</v>
      </c>
      <c r="C31" s="55">
        <v>8184.6319999999996</v>
      </c>
      <c r="D31" s="55">
        <v>10155.779</v>
      </c>
      <c r="E31" s="55">
        <v>16806.109</v>
      </c>
      <c r="F31" s="55">
        <v>14344.66</v>
      </c>
      <c r="G31" s="55">
        <v>12843.462</v>
      </c>
      <c r="H31" s="55">
        <v>65966.948000000004</v>
      </c>
      <c r="I31" s="50" t="s">
        <v>256</v>
      </c>
      <c r="J31" s="168">
        <f>((B31-B30)/B30*100)</f>
        <v>2.9389542940802102</v>
      </c>
      <c r="K31" s="168">
        <f t="shared" ref="K31:K36" si="22">((C31-C30)/C30*100)</f>
        <v>-5.2999690374249075</v>
      </c>
      <c r="L31" s="168">
        <f t="shared" ref="L31:L36" si="23">((D31-D30)/D30*100)</f>
        <v>-1.0457941111417508</v>
      </c>
      <c r="M31" s="168">
        <f t="shared" ref="M31:M36" si="24">((E31-E30)/E30*100)</f>
        <v>6.1273999201934206</v>
      </c>
      <c r="N31" s="168">
        <f t="shared" ref="N31:N36" si="25">((F31-F30)/F30*100)</f>
        <v>3.7153085037795708</v>
      </c>
      <c r="O31" s="168">
        <f t="shared" ref="O31:O36" si="26">((G31-G30)/G30*100)</f>
        <v>1.3057105165080269</v>
      </c>
      <c r="P31" s="168">
        <f t="shared" ref="P31:P36" si="27">((H31-H30)/H30*100)</f>
        <v>1.8339747225482448</v>
      </c>
    </row>
    <row r="32" spans="1:16" x14ac:dyDescent="0.25">
      <c r="A32" s="50" t="s">
        <v>261</v>
      </c>
      <c r="B32" s="55">
        <v>3663.076</v>
      </c>
      <c r="C32" s="55">
        <v>8532.0400000000009</v>
      </c>
      <c r="D32" s="55">
        <v>10962.722</v>
      </c>
      <c r="E32" s="55">
        <v>18826.634999999998</v>
      </c>
      <c r="F32" s="55">
        <v>13601.858</v>
      </c>
      <c r="G32" s="55">
        <v>14118.891</v>
      </c>
      <c r="H32" s="55">
        <v>69705.221999999994</v>
      </c>
      <c r="I32" s="50" t="s">
        <v>261</v>
      </c>
      <c r="J32" s="168">
        <f t="shared" ref="J32:J36" si="28">((B32-B31)/B31*100)</f>
        <v>0.84712025914116218</v>
      </c>
      <c r="K32" s="168">
        <f t="shared" si="22"/>
        <v>4.2446379996070842</v>
      </c>
      <c r="L32" s="168">
        <f t="shared" si="23"/>
        <v>7.9456534058096313</v>
      </c>
      <c r="M32" s="168">
        <f t="shared" si="24"/>
        <v>12.022568698084713</v>
      </c>
      <c r="N32" s="168">
        <f t="shared" si="25"/>
        <v>-5.1782475151031795</v>
      </c>
      <c r="O32" s="168">
        <f t="shared" si="26"/>
        <v>9.9305701219811304</v>
      </c>
      <c r="P32" s="168">
        <f t="shared" si="27"/>
        <v>5.6668894246858139</v>
      </c>
    </row>
    <row r="33" spans="1:16" x14ac:dyDescent="0.25">
      <c r="A33" s="50" t="s">
        <v>262</v>
      </c>
      <c r="B33" s="55">
        <v>3677.241</v>
      </c>
      <c r="C33" s="55">
        <v>8801.7710000000006</v>
      </c>
      <c r="D33" s="55">
        <v>11021.927</v>
      </c>
      <c r="E33" s="55">
        <v>19392.96</v>
      </c>
      <c r="F33" s="55">
        <v>13919.361000000001</v>
      </c>
      <c r="G33" s="55">
        <v>14870.276</v>
      </c>
      <c r="H33" s="55">
        <v>71683.535999999993</v>
      </c>
      <c r="I33" s="50" t="s">
        <v>262</v>
      </c>
      <c r="J33" s="168">
        <f t="shared" si="28"/>
        <v>0.38669686351033838</v>
      </c>
      <c r="K33" s="168">
        <f t="shared" si="22"/>
        <v>3.1613893043164323</v>
      </c>
      <c r="L33" s="168">
        <f t="shared" si="23"/>
        <v>0.54005747842552176</v>
      </c>
      <c r="M33" s="168">
        <f t="shared" si="24"/>
        <v>3.0081052721317469</v>
      </c>
      <c r="N33" s="168">
        <f t="shared" si="25"/>
        <v>2.3342619809734861</v>
      </c>
      <c r="O33" s="168">
        <f t="shared" si="26"/>
        <v>5.3218414959078597</v>
      </c>
      <c r="P33" s="168">
        <f t="shared" si="27"/>
        <v>2.8381144815807327</v>
      </c>
    </row>
    <row r="34" spans="1:16" x14ac:dyDescent="0.25">
      <c r="A34" s="50" t="s">
        <v>263</v>
      </c>
      <c r="B34" s="55">
        <v>3852.8440000000001</v>
      </c>
      <c r="C34" s="55">
        <v>8976.1890000000003</v>
      </c>
      <c r="D34" s="55">
        <v>11547.656999999999</v>
      </c>
      <c r="E34" s="55">
        <v>19172.478999999999</v>
      </c>
      <c r="F34" s="55">
        <v>15729.846</v>
      </c>
      <c r="G34" s="55">
        <v>15009.365</v>
      </c>
      <c r="H34" s="55">
        <v>74288.38</v>
      </c>
      <c r="I34" s="50" t="s">
        <v>263</v>
      </c>
      <c r="J34" s="168">
        <f t="shared" si="28"/>
        <v>4.7754009051895174</v>
      </c>
      <c r="K34" s="168">
        <f t="shared" si="22"/>
        <v>1.981623925457725</v>
      </c>
      <c r="L34" s="168">
        <f t="shared" si="23"/>
        <v>4.7698555797003515</v>
      </c>
      <c r="M34" s="168">
        <f t="shared" si="24"/>
        <v>-1.1369125703348006</v>
      </c>
      <c r="N34" s="168">
        <f t="shared" si="25"/>
        <v>13.006954845125424</v>
      </c>
      <c r="O34" s="168">
        <f t="shared" si="26"/>
        <v>0.93534914886583098</v>
      </c>
      <c r="P34" s="168">
        <f t="shared" si="27"/>
        <v>3.6338106981776295</v>
      </c>
    </row>
    <row r="35" spans="1:16" x14ac:dyDescent="0.25">
      <c r="A35" s="50" t="s">
        <v>268</v>
      </c>
      <c r="B35" s="55">
        <v>4333.2839999999997</v>
      </c>
      <c r="C35" s="55">
        <v>9407.7360000000008</v>
      </c>
      <c r="D35" s="55">
        <v>11420.048000000001</v>
      </c>
      <c r="E35" s="55">
        <v>19158.78</v>
      </c>
      <c r="F35" s="55">
        <v>15426.636</v>
      </c>
      <c r="G35" s="55">
        <v>15629.967000000001</v>
      </c>
      <c r="H35" s="55">
        <v>75376.451000000001</v>
      </c>
      <c r="I35" s="50" t="s">
        <v>268</v>
      </c>
      <c r="J35" s="168">
        <f t="shared" si="28"/>
        <v>12.469749618723197</v>
      </c>
      <c r="K35" s="168">
        <f t="shared" si="22"/>
        <v>4.807686201794553</v>
      </c>
      <c r="L35" s="168">
        <f t="shared" si="23"/>
        <v>-1.1050639969649132</v>
      </c>
      <c r="M35" s="168">
        <f t="shared" si="24"/>
        <v>-7.1451375693255548E-2</v>
      </c>
      <c r="N35" s="168">
        <f t="shared" si="25"/>
        <v>-1.9276094629279852</v>
      </c>
      <c r="O35" s="168">
        <f t="shared" si="26"/>
        <v>4.1347651949299706</v>
      </c>
      <c r="P35" s="168">
        <f t="shared" si="27"/>
        <v>1.4646584028350009</v>
      </c>
    </row>
    <row r="36" spans="1:16" x14ac:dyDescent="0.25">
      <c r="A36" s="50" t="s">
        <v>285</v>
      </c>
      <c r="B36" s="55">
        <v>4125</v>
      </c>
      <c r="C36" s="55">
        <v>8724</v>
      </c>
      <c r="D36" s="55">
        <v>10766</v>
      </c>
      <c r="E36" s="55">
        <v>18801</v>
      </c>
      <c r="F36" s="55">
        <v>15283</v>
      </c>
      <c r="G36" s="55">
        <v>16093</v>
      </c>
      <c r="H36" s="55">
        <v>73791</v>
      </c>
      <c r="I36" s="50" t="s">
        <v>285</v>
      </c>
      <c r="J36" s="168">
        <f t="shared" si="28"/>
        <v>-4.8066085675436847</v>
      </c>
      <c r="K36" s="168">
        <f t="shared" si="22"/>
        <v>-7.2678059843516092</v>
      </c>
      <c r="L36" s="168">
        <f t="shared" si="23"/>
        <v>-5.7271913393008562</v>
      </c>
      <c r="M36" s="168">
        <f t="shared" si="24"/>
        <v>-1.867446674579482</v>
      </c>
      <c r="N36" s="168">
        <f t="shared" si="25"/>
        <v>-0.93109087425152448</v>
      </c>
      <c r="O36" s="168">
        <f t="shared" si="26"/>
        <v>2.9624694665062274</v>
      </c>
      <c r="P36" s="168">
        <f t="shared" si="27"/>
        <v>-2.1033770878918152</v>
      </c>
    </row>
    <row r="37" spans="1:16" x14ac:dyDescent="0.25">
      <c r="A37" s="187" t="s">
        <v>139</v>
      </c>
      <c r="B37" s="187"/>
      <c r="C37" s="187"/>
      <c r="D37" s="187"/>
      <c r="E37" s="187"/>
      <c r="F37" s="187"/>
      <c r="G37" s="187"/>
      <c r="H37" s="187"/>
      <c r="I37" s="187" t="s">
        <v>139</v>
      </c>
      <c r="J37" s="187"/>
      <c r="K37" s="187"/>
      <c r="L37" s="187"/>
      <c r="M37" s="187"/>
      <c r="N37" s="187"/>
      <c r="O37" s="187"/>
      <c r="P37" s="187"/>
    </row>
    <row r="38" spans="1:16" x14ac:dyDescent="0.25">
      <c r="A38" s="50" t="s">
        <v>255</v>
      </c>
      <c r="B38" s="55">
        <v>23105.102999999999</v>
      </c>
      <c r="C38" s="55">
        <v>35616.165000000001</v>
      </c>
      <c r="D38" s="55">
        <v>46931.690999999999</v>
      </c>
      <c r="E38" s="55">
        <v>77479.676999999996</v>
      </c>
      <c r="F38" s="55">
        <v>77800.611999999994</v>
      </c>
      <c r="G38" s="55">
        <v>62270.415999999997</v>
      </c>
      <c r="H38" s="55">
        <v>323203.66399999999</v>
      </c>
      <c r="I38" s="50" t="s">
        <v>255</v>
      </c>
      <c r="J38" s="168">
        <v>-0.3</v>
      </c>
      <c r="K38" s="168">
        <v>5.7</v>
      </c>
      <c r="L38" s="168">
        <v>15.9</v>
      </c>
      <c r="M38" s="168">
        <v>8.6</v>
      </c>
      <c r="N38" s="168">
        <v>29.2</v>
      </c>
      <c r="O38" s="168">
        <v>-13.2</v>
      </c>
      <c r="P38" s="168">
        <v>7.5</v>
      </c>
    </row>
    <row r="39" spans="1:16" x14ac:dyDescent="0.25">
      <c r="A39" s="50" t="s">
        <v>256</v>
      </c>
      <c r="B39" s="55">
        <v>21974.981</v>
      </c>
      <c r="C39" s="55">
        <v>32783.144</v>
      </c>
      <c r="D39" s="55">
        <v>42939.093999999997</v>
      </c>
      <c r="E39" s="55">
        <v>77067.763000000006</v>
      </c>
      <c r="F39" s="55">
        <v>77905.195999999996</v>
      </c>
      <c r="G39" s="55">
        <v>49929.455000000002</v>
      </c>
      <c r="H39" s="55">
        <v>302599.63299999997</v>
      </c>
      <c r="I39" s="50" t="s">
        <v>256</v>
      </c>
      <c r="J39" s="168">
        <f>((B39-B38)/B38*100)</f>
        <v>-4.8912225147838528</v>
      </c>
      <c r="K39" s="168">
        <f t="shared" ref="K39:K44" si="29">((C39-C38)/C38*100)</f>
        <v>-7.9543123185778164</v>
      </c>
      <c r="L39" s="168">
        <f t="shared" ref="L39:L44" si="30">((D39-D38)/D38*100)</f>
        <v>-8.5072515286099577</v>
      </c>
      <c r="M39" s="168">
        <f t="shared" ref="M39:M44" si="31">((E39-E38)/E38*100)</f>
        <v>-0.53164134899528526</v>
      </c>
      <c r="N39" s="168">
        <f t="shared" ref="N39:N44" si="32">((F39-F38)/F38*100)</f>
        <v>0.13442567778258938</v>
      </c>
      <c r="O39" s="168">
        <f t="shared" ref="O39:O44" si="33">((G39-G38)/G38*100)</f>
        <v>-19.818337169933145</v>
      </c>
      <c r="P39" s="168">
        <f t="shared" ref="P39:P44" si="34">((H39-H38)/H38*100)</f>
        <v>-6.3749373212551266</v>
      </c>
    </row>
    <row r="40" spans="1:16" x14ac:dyDescent="0.25">
      <c r="A40" s="50" t="s">
        <v>261</v>
      </c>
      <c r="B40" s="55">
        <v>21106.938999999998</v>
      </c>
      <c r="C40" s="55">
        <v>33724.114999999998</v>
      </c>
      <c r="D40" s="55">
        <v>49057.688999999998</v>
      </c>
      <c r="E40" s="55">
        <v>88157.743000000002</v>
      </c>
      <c r="F40" s="55">
        <v>69414.080000000002</v>
      </c>
      <c r="G40" s="55">
        <v>59720.972000000002</v>
      </c>
      <c r="H40" s="55">
        <v>321181.538</v>
      </c>
      <c r="I40" s="50" t="s">
        <v>261</v>
      </c>
      <c r="J40" s="168">
        <f t="shared" ref="J40:J44" si="35">((B40-B39)/B39*100)</f>
        <v>-3.9501376588220998</v>
      </c>
      <c r="K40" s="168">
        <f t="shared" si="29"/>
        <v>2.8702890729455288</v>
      </c>
      <c r="L40" s="168">
        <f t="shared" si="30"/>
        <v>14.249473917637856</v>
      </c>
      <c r="M40" s="168">
        <f t="shared" si="31"/>
        <v>14.389907749106451</v>
      </c>
      <c r="N40" s="168">
        <f t="shared" si="32"/>
        <v>-10.89929354647923</v>
      </c>
      <c r="O40" s="168">
        <f t="shared" si="33"/>
        <v>19.610702740496567</v>
      </c>
      <c r="P40" s="168">
        <f t="shared" si="34"/>
        <v>6.1407559605335109</v>
      </c>
    </row>
    <row r="41" spans="1:16" x14ac:dyDescent="0.25">
      <c r="A41" s="50" t="s">
        <v>262</v>
      </c>
      <c r="B41" s="55">
        <v>22087.292000000001</v>
      </c>
      <c r="C41" s="55">
        <v>34925.936000000002</v>
      </c>
      <c r="D41" s="55">
        <v>46645.324999999997</v>
      </c>
      <c r="E41" s="55">
        <v>88106.73</v>
      </c>
      <c r="F41" s="55">
        <v>71540.364000000001</v>
      </c>
      <c r="G41" s="55">
        <v>63336.222000000002</v>
      </c>
      <c r="H41" s="55">
        <v>326641.86900000001</v>
      </c>
      <c r="I41" s="50" t="s">
        <v>262</v>
      </c>
      <c r="J41" s="168">
        <f t="shared" si="35"/>
        <v>4.6446952824376986</v>
      </c>
      <c r="K41" s="168">
        <f t="shared" si="29"/>
        <v>3.5636843250000885</v>
      </c>
      <c r="L41" s="168">
        <f t="shared" si="30"/>
        <v>-4.9174024483705328</v>
      </c>
      <c r="M41" s="168">
        <f t="shared" si="31"/>
        <v>-5.7865592135232277E-2</v>
      </c>
      <c r="N41" s="168">
        <f t="shared" si="32"/>
        <v>3.0631883329722149</v>
      </c>
      <c r="O41" s="168">
        <f t="shared" si="33"/>
        <v>6.0535685855883248</v>
      </c>
      <c r="P41" s="168">
        <f t="shared" si="34"/>
        <v>1.7000762353905925</v>
      </c>
    </row>
    <row r="42" spans="1:16" x14ac:dyDescent="0.25">
      <c r="A42" s="50" t="s">
        <v>263</v>
      </c>
      <c r="B42" s="55">
        <v>22267.281999999999</v>
      </c>
      <c r="C42" s="55">
        <v>36657.307000000001</v>
      </c>
      <c r="D42" s="55">
        <v>50494.44</v>
      </c>
      <c r="E42" s="55">
        <v>86552.414000000004</v>
      </c>
      <c r="F42" s="55">
        <v>77380.835999999996</v>
      </c>
      <c r="G42" s="55">
        <v>63580.999000000003</v>
      </c>
      <c r="H42" s="55">
        <v>336933.27799999999</v>
      </c>
      <c r="I42" s="50" t="s">
        <v>263</v>
      </c>
      <c r="J42" s="168">
        <f t="shared" si="35"/>
        <v>0.81490297678863466</v>
      </c>
      <c r="K42" s="168">
        <f t="shared" si="29"/>
        <v>4.957264423779506</v>
      </c>
      <c r="L42" s="168">
        <f t="shared" si="30"/>
        <v>8.2518773317583403</v>
      </c>
      <c r="M42" s="168">
        <f t="shared" si="31"/>
        <v>-1.7641285745141055</v>
      </c>
      <c r="N42" s="168">
        <f t="shared" si="32"/>
        <v>8.1638835385293742</v>
      </c>
      <c r="O42" s="168">
        <f t="shared" si="33"/>
        <v>0.3864723727916734</v>
      </c>
      <c r="P42" s="168">
        <f t="shared" si="34"/>
        <v>3.1506704977860589</v>
      </c>
    </row>
    <row r="43" spans="1:16" x14ac:dyDescent="0.25">
      <c r="A43" s="50" t="s">
        <v>268</v>
      </c>
      <c r="B43" s="55">
        <v>21523.526999999998</v>
      </c>
      <c r="C43" s="55">
        <v>36923.038999999997</v>
      </c>
      <c r="D43" s="55">
        <v>48975.02</v>
      </c>
      <c r="E43" s="55">
        <v>85337.596000000005</v>
      </c>
      <c r="F43" s="55">
        <v>79745.061000000002</v>
      </c>
      <c r="G43" s="55">
        <v>75313.866999999998</v>
      </c>
      <c r="H43" s="55">
        <v>347818.11</v>
      </c>
      <c r="I43" s="50" t="s">
        <v>268</v>
      </c>
      <c r="J43" s="168">
        <f t="shared" si="35"/>
        <v>-3.3401247624204924</v>
      </c>
      <c r="K43" s="168">
        <f t="shared" si="29"/>
        <v>0.72490867918910773</v>
      </c>
      <c r="L43" s="168">
        <f t="shared" si="30"/>
        <v>-3.0090837723915849</v>
      </c>
      <c r="M43" s="168">
        <f t="shared" si="31"/>
        <v>-1.4035633945461061</v>
      </c>
      <c r="N43" s="168">
        <f t="shared" si="32"/>
        <v>3.0553107490335281</v>
      </c>
      <c r="O43" s="168">
        <f t="shared" si="33"/>
        <v>18.453418764307234</v>
      </c>
      <c r="P43" s="168">
        <f t="shared" si="34"/>
        <v>3.230560087329811</v>
      </c>
    </row>
    <row r="44" spans="1:16" x14ac:dyDescent="0.25">
      <c r="A44" s="50" t="s">
        <v>285</v>
      </c>
      <c r="B44" s="55">
        <v>21063</v>
      </c>
      <c r="C44" s="55">
        <v>35931</v>
      </c>
      <c r="D44" s="55">
        <v>42747</v>
      </c>
      <c r="E44" s="55">
        <v>79577</v>
      </c>
      <c r="F44" s="55">
        <v>62486</v>
      </c>
      <c r="G44" s="55">
        <v>75167</v>
      </c>
      <c r="H44" s="55">
        <v>316971</v>
      </c>
      <c r="I44" s="50" t="s">
        <v>285</v>
      </c>
      <c r="J44" s="168">
        <f t="shared" si="35"/>
        <v>-2.1396446781236098</v>
      </c>
      <c r="K44" s="168">
        <f t="shared" si="29"/>
        <v>-2.6867750512085342</v>
      </c>
      <c r="L44" s="168">
        <f t="shared" si="30"/>
        <v>-12.71672783390389</v>
      </c>
      <c r="M44" s="168">
        <f t="shared" si="31"/>
        <v>-6.7503612358613951</v>
      </c>
      <c r="N44" s="168">
        <f t="shared" si="32"/>
        <v>-21.642796160128338</v>
      </c>
      <c r="O44" s="168">
        <f t="shared" si="33"/>
        <v>-0.19500658490952053</v>
      </c>
      <c r="P44" s="168">
        <f t="shared" si="34"/>
        <v>-8.8687475186384024</v>
      </c>
    </row>
    <row r="45" spans="1:16" x14ac:dyDescent="0.25">
      <c r="A45" s="187" t="s">
        <v>140</v>
      </c>
      <c r="B45" s="187"/>
      <c r="C45" s="187"/>
      <c r="D45" s="187"/>
      <c r="E45" s="187"/>
      <c r="F45" s="187"/>
      <c r="G45" s="187"/>
      <c r="H45" s="187"/>
      <c r="I45" s="187" t="s">
        <v>140</v>
      </c>
      <c r="J45" s="187"/>
      <c r="K45" s="187"/>
      <c r="L45" s="187"/>
      <c r="M45" s="187"/>
      <c r="N45" s="187"/>
      <c r="O45" s="187"/>
      <c r="P45" s="187"/>
    </row>
    <row r="46" spans="1:16" x14ac:dyDescent="0.25">
      <c r="A46" s="50" t="s">
        <v>255</v>
      </c>
      <c r="B46" s="55">
        <v>243922.99100000001</v>
      </c>
      <c r="C46" s="55">
        <v>339720.46600000001</v>
      </c>
      <c r="D46" s="55">
        <v>463561.978</v>
      </c>
      <c r="E46" s="55">
        <v>843651.554</v>
      </c>
      <c r="F46" s="55">
        <v>891453.39599999995</v>
      </c>
      <c r="G46" s="55">
        <v>624610.03300000005</v>
      </c>
      <c r="H46" s="55">
        <v>3406920.4180000001</v>
      </c>
      <c r="I46" s="50" t="s">
        <v>255</v>
      </c>
      <c r="J46" s="168">
        <v>10.8</v>
      </c>
      <c r="K46" s="168">
        <v>-2.1</v>
      </c>
      <c r="L46" s="168">
        <v>4.5999999999999996</v>
      </c>
      <c r="M46" s="168">
        <v>13.9</v>
      </c>
      <c r="N46" s="168">
        <v>14.5</v>
      </c>
      <c r="O46" s="168">
        <v>-4.4000000000000004</v>
      </c>
      <c r="P46" s="168">
        <v>7</v>
      </c>
    </row>
    <row r="47" spans="1:16" x14ac:dyDescent="0.25">
      <c r="A47" s="50" t="s">
        <v>256</v>
      </c>
      <c r="B47" s="55">
        <v>239562.087</v>
      </c>
      <c r="C47" s="55">
        <v>355259.36300000001</v>
      </c>
      <c r="D47" s="55">
        <v>459915.37400000001</v>
      </c>
      <c r="E47" s="55">
        <v>900348.76100000006</v>
      </c>
      <c r="F47" s="55">
        <v>649387.48300000001</v>
      </c>
      <c r="G47" s="55">
        <v>687326.11600000004</v>
      </c>
      <c r="H47" s="55">
        <v>3291799.1839999999</v>
      </c>
      <c r="I47" s="50" t="s">
        <v>256</v>
      </c>
      <c r="J47" s="168">
        <f>((B47-B46)/B46*100)</f>
        <v>-1.787819992745173</v>
      </c>
      <c r="K47" s="168">
        <f t="shared" ref="K47:K51" si="36">((C47-C46)/C46*100)</f>
        <v>4.5740243980473041</v>
      </c>
      <c r="L47" s="168">
        <f t="shared" ref="L47:L51" si="37">((D47-D46)/D46*100)</f>
        <v>-0.78664864097201526</v>
      </c>
      <c r="M47" s="168">
        <f t="shared" ref="M47:M51" si="38">((E47-E46)/E46*100)</f>
        <v>6.7204530983415998</v>
      </c>
      <c r="N47" s="168">
        <f t="shared" ref="N47:N51" si="39">((F47-F46)/F46*100)</f>
        <v>-27.154073795238531</v>
      </c>
      <c r="O47" s="168">
        <f t="shared" ref="O47:O51" si="40">((G47-G46)/G46*100)</f>
        <v>10.040838232901068</v>
      </c>
      <c r="P47" s="168">
        <f t="shared" ref="P47:P51" si="41">((H47-H46)/H46*100)</f>
        <v>-3.3790408895896955</v>
      </c>
    </row>
    <row r="48" spans="1:16" x14ac:dyDescent="0.25">
      <c r="A48" s="50" t="s">
        <v>261</v>
      </c>
      <c r="B48" s="55">
        <v>239523.50399999999</v>
      </c>
      <c r="C48" s="55">
        <v>364644.11800000002</v>
      </c>
      <c r="D48" s="55">
        <v>488101.73200000002</v>
      </c>
      <c r="E48" s="55">
        <v>973464.44</v>
      </c>
      <c r="F48" s="55">
        <v>703780.19799999997</v>
      </c>
      <c r="G48" s="55">
        <v>680470.46600000001</v>
      </c>
      <c r="H48" s="55">
        <v>3449984.4580000001</v>
      </c>
      <c r="I48" s="50" t="s">
        <v>261</v>
      </c>
      <c r="J48" s="168">
        <f t="shared" ref="J48:J51" si="42">((B48-B47)/B47*100)</f>
        <v>-1.6105636949144325E-2</v>
      </c>
      <c r="K48" s="168">
        <f t="shared" si="36"/>
        <v>2.641662958788789</v>
      </c>
      <c r="L48" s="168">
        <f t="shared" si="37"/>
        <v>6.1285966056877248</v>
      </c>
      <c r="M48" s="168">
        <f t="shared" si="38"/>
        <v>8.1208174173296701</v>
      </c>
      <c r="N48" s="168">
        <f t="shared" si="39"/>
        <v>8.3760029911140084</v>
      </c>
      <c r="O48" s="168">
        <f t="shared" si="40"/>
        <v>-0.9974377286720213</v>
      </c>
      <c r="P48" s="168">
        <f t="shared" si="41"/>
        <v>4.805435117940057</v>
      </c>
    </row>
    <row r="49" spans="1:16" x14ac:dyDescent="0.25">
      <c r="A49" s="50" t="s">
        <v>262</v>
      </c>
      <c r="B49" s="55">
        <v>249551.723</v>
      </c>
      <c r="C49" s="55">
        <v>358765.33500000002</v>
      </c>
      <c r="D49" s="55">
        <v>472676.93</v>
      </c>
      <c r="E49" s="55">
        <v>857515.6</v>
      </c>
      <c r="F49" s="55">
        <v>741962.527</v>
      </c>
      <c r="G49" s="55">
        <v>665262.68099999998</v>
      </c>
      <c r="H49" s="55">
        <v>3345734.7960000001</v>
      </c>
      <c r="I49" s="50" t="s">
        <v>262</v>
      </c>
      <c r="J49" s="168">
        <f t="shared" si="42"/>
        <v>4.1867369308358198</v>
      </c>
      <c r="K49" s="168">
        <f t="shared" si="36"/>
        <v>-1.6121974028386756</v>
      </c>
      <c r="L49" s="168">
        <f t="shared" si="37"/>
        <v>-3.1601612919496924</v>
      </c>
      <c r="M49" s="168">
        <f t="shared" si="38"/>
        <v>-11.910947666460213</v>
      </c>
      <c r="N49" s="168">
        <f t="shared" si="39"/>
        <v>5.4253201650893885</v>
      </c>
      <c r="O49" s="168">
        <f t="shared" si="40"/>
        <v>-2.2348927337575342</v>
      </c>
      <c r="P49" s="168">
        <f t="shared" si="41"/>
        <v>-3.0217429460663388</v>
      </c>
    </row>
    <row r="50" spans="1:16" x14ac:dyDescent="0.25">
      <c r="A50" s="50" t="s">
        <v>263</v>
      </c>
      <c r="B50" s="55">
        <v>258273.13200000001</v>
      </c>
      <c r="C50" s="55">
        <v>393287.14199999999</v>
      </c>
      <c r="D50" s="55">
        <v>486922.95699999999</v>
      </c>
      <c r="E50" s="55">
        <v>893594.72199999995</v>
      </c>
      <c r="F50" s="55">
        <v>766548.06700000004</v>
      </c>
      <c r="G50" s="55">
        <v>809123.90599999996</v>
      </c>
      <c r="H50" s="55">
        <v>3607749.926</v>
      </c>
      <c r="I50" s="50" t="s">
        <v>263</v>
      </c>
      <c r="J50" s="168">
        <f t="shared" si="42"/>
        <v>3.4948302080046205</v>
      </c>
      <c r="K50" s="168">
        <f t="shared" si="36"/>
        <v>9.6223920295978349</v>
      </c>
      <c r="L50" s="168">
        <f t="shared" si="37"/>
        <v>3.0139035979606628</v>
      </c>
      <c r="M50" s="168">
        <f t="shared" si="38"/>
        <v>4.2074012414468003</v>
      </c>
      <c r="N50" s="168">
        <f t="shared" si="39"/>
        <v>3.3135824391842954</v>
      </c>
      <c r="O50" s="168">
        <f t="shared" si="40"/>
        <v>21.624724955825378</v>
      </c>
      <c r="P50" s="168">
        <f t="shared" si="41"/>
        <v>7.8313179608034869</v>
      </c>
    </row>
    <row r="51" spans="1:16" x14ac:dyDescent="0.25">
      <c r="A51" s="50" t="s">
        <v>268</v>
      </c>
      <c r="B51" s="55">
        <v>251503</v>
      </c>
      <c r="C51" s="55">
        <v>375157</v>
      </c>
      <c r="D51" s="55">
        <v>511505</v>
      </c>
      <c r="E51" s="55">
        <v>888980</v>
      </c>
      <c r="F51" s="55">
        <v>756627</v>
      </c>
      <c r="G51" s="55">
        <v>845960</v>
      </c>
      <c r="H51" s="55">
        <v>3629732</v>
      </c>
      <c r="I51" s="50" t="s">
        <v>268</v>
      </c>
      <c r="J51" s="168">
        <f t="shared" si="42"/>
        <v>-2.6213071207112679</v>
      </c>
      <c r="K51" s="168">
        <f t="shared" si="36"/>
        <v>-4.6098995018759075</v>
      </c>
      <c r="L51" s="168">
        <f t="shared" si="37"/>
        <v>5.0484460932902788</v>
      </c>
      <c r="M51" s="168">
        <f t="shared" si="38"/>
        <v>-0.51642225344298198</v>
      </c>
      <c r="N51" s="168">
        <f t="shared" si="39"/>
        <v>-1.294252432052645</v>
      </c>
      <c r="O51" s="168">
        <f t="shared" si="40"/>
        <v>4.5525899960246683</v>
      </c>
      <c r="P51" s="168">
        <f t="shared" si="41"/>
        <v>0.60930148848681653</v>
      </c>
    </row>
    <row r="52" spans="1:16" x14ac:dyDescent="0.25">
      <c r="I52" s="116"/>
      <c r="J52" s="168"/>
      <c r="K52" s="168"/>
      <c r="L52" s="168"/>
      <c r="M52" s="168"/>
      <c r="N52" s="168"/>
      <c r="O52" s="168"/>
      <c r="P52" s="168"/>
    </row>
  </sheetData>
  <mergeCells count="22">
    <mergeCell ref="A5:H5"/>
    <mergeCell ref="A1:H1"/>
    <mergeCell ref="A2:A3"/>
    <mergeCell ref="B2:G2"/>
    <mergeCell ref="H2:H3"/>
    <mergeCell ref="A4:H4"/>
    <mergeCell ref="I1:P1"/>
    <mergeCell ref="I2:I3"/>
    <mergeCell ref="J2:O2"/>
    <mergeCell ref="P2:P3"/>
    <mergeCell ref="I4:P4"/>
    <mergeCell ref="I45:P45"/>
    <mergeCell ref="A13:H13"/>
    <mergeCell ref="A21:H21"/>
    <mergeCell ref="A29:H29"/>
    <mergeCell ref="A37:H37"/>
    <mergeCell ref="A45:H45"/>
    <mergeCell ref="I5:P5"/>
    <mergeCell ref="I13:P13"/>
    <mergeCell ref="I21:P21"/>
    <mergeCell ref="I29:P29"/>
    <mergeCell ref="I37:P37"/>
  </mergeCells>
  <pageMargins left="0.70866141732283472" right="0.70866141732283472" top="0.78740157480314965" bottom="0.78740157480314965" header="0.31496062992125984" footer="0.31496062992125984"/>
  <pageSetup paperSize="9" orientation="portrait" r:id="rId1"/>
  <headerFooter>
    <oddHeader>&amp;C&amp;"Arial,Standard"&amp;8-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10</vt:i4>
      </vt:variant>
    </vt:vector>
  </HeadingPairs>
  <TitlesOfParts>
    <vt:vector size="35" baseType="lpstr">
      <vt:lpstr>Impressum</vt:lpstr>
      <vt:lpstr>Zeichenerklärung</vt:lpstr>
      <vt:lpstr>Inhaltsverz</vt:lpstr>
      <vt:lpstr>Vorbemerk</vt:lpstr>
      <vt:lpstr>Überblick </vt:lpstr>
      <vt:lpstr>Daten Diagramme</vt:lpstr>
      <vt:lpstr>Diagramm1</vt:lpstr>
      <vt:lpstr>Diagramm2</vt:lpstr>
      <vt:lpstr>Tab1</vt:lpstr>
      <vt:lpstr>TB2</vt:lpstr>
      <vt:lpstr>TB3</vt:lpstr>
      <vt:lpstr>TB4</vt:lpstr>
      <vt:lpstr>TB5</vt:lpstr>
      <vt:lpstr>TB6</vt:lpstr>
      <vt:lpstr>TB7</vt:lpstr>
      <vt:lpstr>TB8</vt:lpstr>
      <vt:lpstr>TB9</vt:lpstr>
      <vt:lpstr>TB10</vt:lpstr>
      <vt:lpstr>Diagramm3</vt:lpstr>
      <vt:lpstr>Diagramm4</vt:lpstr>
      <vt:lpstr>Tab11</vt:lpstr>
      <vt:lpstr>TB12-13</vt:lpstr>
      <vt:lpstr>TB14-15</vt:lpstr>
      <vt:lpstr>TB16</vt:lpstr>
      <vt:lpstr>TB17</vt:lpstr>
      <vt:lpstr>Diagramm1!Druckbereich</vt:lpstr>
      <vt:lpstr>Diagramm2!Druckbereich</vt:lpstr>
      <vt:lpstr>Diagramm3!Druckbereich</vt:lpstr>
      <vt:lpstr>Diagramm4!Druckbereich</vt:lpstr>
      <vt:lpstr>'Tab11'!Druckbereich</vt:lpstr>
      <vt:lpstr>'TB12-13'!Druckbereich</vt:lpstr>
      <vt:lpstr>'TB14-15'!Druckbereich</vt:lpstr>
      <vt:lpstr>'TB16'!Druckbereich</vt:lpstr>
      <vt:lpstr>'Überblick '!Druckbereich</vt:lpstr>
      <vt:lpstr>Vorbemerk!Druckbereich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Everyone</dc:creator>
  <cp:lastModifiedBy>TLS Jakobi, Christina</cp:lastModifiedBy>
  <cp:lastPrinted>2025-05-21T11:58:34Z</cp:lastPrinted>
  <dcterms:created xsi:type="dcterms:W3CDTF">2001-01-22T15:18:09Z</dcterms:created>
  <dcterms:modified xsi:type="dcterms:W3CDTF">2025-05-22T11:44:43Z</dcterms:modified>
</cp:coreProperties>
</file>